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580" activeTab="0"/>
  </bookViews>
  <sheets>
    <sheet name="EPP e Insumos" sheetId="1" r:id="rId1"/>
    <sheet name="Perfil Riesgo" sheetId="2" r:id="rId2"/>
    <sheet name="Perfil Riesgo Internos" sheetId="3" state="hidden" r:id="rId3"/>
  </sheets>
  <definedNames>
    <definedName name="_xlnm._FilterDatabase" localSheetId="0" hidden="1">'EPP e Insumos'!$A$5:$AC$12</definedName>
    <definedName name="_xlnm.Print_Area" localSheetId="0">'EPP e Insumos'!$B$1:$W$37</definedName>
  </definedNames>
  <calcPr fullCalcOnLoad="1"/>
</workbook>
</file>

<file path=xl/sharedStrings.xml><?xml version="1.0" encoding="utf-8"?>
<sst xmlns="http://schemas.openxmlformats.org/spreadsheetml/2006/main" count="207" uniqueCount="108">
  <si>
    <t>Si</t>
  </si>
  <si>
    <t>Reducir el Riesgo</t>
  </si>
  <si>
    <t>Operacional</t>
  </si>
  <si>
    <t xml:space="preserve">Ejecución </t>
  </si>
  <si>
    <t>Externo</t>
  </si>
  <si>
    <t xml:space="preserve">Especifico </t>
  </si>
  <si>
    <t>Permanente</t>
  </si>
  <si>
    <t>si</t>
  </si>
  <si>
    <t>De acuerdo a los estudios que se tienen de la operación y de acuerdo a la instrucción de la USPEC se activarian las polizas de cumplimiento /garantia y calidad del ejercicio</t>
  </si>
  <si>
    <t>Evitar el Riesgo</t>
  </si>
  <si>
    <t>No aceptacion de servicios adicionales en caso de requerirlo para la ejecucion eficaz del contrato</t>
  </si>
  <si>
    <t>Perdida de informacion/archivos de los sistemas tecnologicos utilizados por el contratista  para la administracion de la operación,</t>
  </si>
  <si>
    <t xml:space="preserve">Operacional </t>
  </si>
  <si>
    <t>Consorcio</t>
  </si>
  <si>
    <t xml:space="preserve">Contratación </t>
  </si>
  <si>
    <t>Fraude Interno y/o externo. Extracción de recursos de manera ilegitima. Perdida de confianza. Selección de un contratista que no cumpla con las condiciones requeridas para la adjudicación y ejecución del contrato</t>
  </si>
  <si>
    <t>Recibir dinero u otra utilidad o
promesa directa o indirectamente
en cualquiera de las etapas del
proceso de selección</t>
  </si>
  <si>
    <t>General</t>
  </si>
  <si>
    <t>Tranferir riesgo</t>
  </si>
  <si>
    <t>Riesgo Alto</t>
  </si>
  <si>
    <t>Periodicidad ¿Cuándo?</t>
  </si>
  <si>
    <t>Cómo se realiza el monitoreo?</t>
  </si>
  <si>
    <t>Persona responsable por implementar el tratamiento</t>
  </si>
  <si>
    <t>Afecta la ejecución del contrato?</t>
  </si>
  <si>
    <t xml:space="preserve">Categoría </t>
  </si>
  <si>
    <t xml:space="preserve">Valoración del riesgo </t>
  </si>
  <si>
    <t xml:space="preserve">Impacto </t>
  </si>
  <si>
    <t xml:space="preserve">Probabilidad </t>
  </si>
  <si>
    <t>Control</t>
  </si>
  <si>
    <t>Tratamiento del riesgo</t>
  </si>
  <si>
    <t>¿A quién se le asignan?</t>
  </si>
  <si>
    <t xml:space="preserve"> Consecuencias
de la ocurrencia
del evento</t>
  </si>
  <si>
    <t>Descripción
(Qué puede pasar
y cómo puede ocurrir)</t>
  </si>
  <si>
    <t>Tipo</t>
  </si>
  <si>
    <t>Etapa</t>
  </si>
  <si>
    <t>Fuente</t>
  </si>
  <si>
    <t>Clase</t>
  </si>
  <si>
    <t>N°</t>
  </si>
  <si>
    <t>Monitoreo y Revisión</t>
  </si>
  <si>
    <t>Plan de Acción</t>
  </si>
  <si>
    <t>Impacto después</t>
  </si>
  <si>
    <t xml:space="preserve">Tratamiento / Control </t>
  </si>
  <si>
    <t xml:space="preserve">Riesgo antes de control </t>
  </si>
  <si>
    <t>NIVEL INHERENTE</t>
  </si>
  <si>
    <t># DE RIESGOS</t>
  </si>
  <si>
    <t>PARTICIPACIÓN</t>
  </si>
  <si>
    <t>Matriz Inherente</t>
  </si>
  <si>
    <t>Moderado</t>
  </si>
  <si>
    <t>Probabilidad</t>
  </si>
  <si>
    <t>TOTAL</t>
  </si>
  <si>
    <t>Impacto</t>
  </si>
  <si>
    <t>Matriz Residual</t>
  </si>
  <si>
    <t>NIVEL RESIDUAL</t>
  </si>
  <si>
    <r>
      <t>Muy baja</t>
    </r>
    <r>
      <rPr>
        <sz val="11"/>
        <color theme="1"/>
        <rFont val="Calibri"/>
        <family val="2"/>
      </rPr>
      <t xml:space="preserve"> (raro)</t>
    </r>
  </si>
  <si>
    <r>
      <t xml:space="preserve">baja </t>
    </r>
    <r>
      <rPr>
        <sz val="11"/>
        <color theme="1"/>
        <rFont val="Calibri"/>
        <family val="2"/>
      </rPr>
      <t>(Improbable)</t>
    </r>
  </si>
  <si>
    <r>
      <t xml:space="preserve">media </t>
    </r>
    <r>
      <rPr>
        <sz val="11"/>
        <color theme="1"/>
        <rFont val="Calibri"/>
        <family val="2"/>
      </rPr>
      <t>(Posible)</t>
    </r>
  </si>
  <si>
    <r>
      <t>Alta</t>
    </r>
    <r>
      <rPr>
        <sz val="11"/>
        <color theme="1"/>
        <rFont val="Calibri"/>
        <family val="2"/>
      </rPr>
      <t xml:space="preserve"> (Probable)</t>
    </r>
  </si>
  <si>
    <r>
      <t>Muy alta</t>
    </r>
    <r>
      <rPr>
        <sz val="11"/>
        <color theme="1"/>
        <rFont val="Calibri"/>
        <family val="2"/>
      </rPr>
      <t xml:space="preserve"> (Casi Cierto)</t>
    </r>
  </si>
  <si>
    <r>
      <t xml:space="preserve">Leve </t>
    </r>
    <r>
      <rPr>
        <sz val="11"/>
        <color theme="1"/>
        <rFont val="Calibri"/>
        <family val="2"/>
      </rPr>
      <t>(Insignificante)</t>
    </r>
  </si>
  <si>
    <r>
      <t xml:space="preserve">Inferior </t>
    </r>
    <r>
      <rPr>
        <sz val="11"/>
        <color theme="1"/>
        <rFont val="Calibri"/>
        <family val="2"/>
      </rPr>
      <t>(Menor)</t>
    </r>
  </si>
  <si>
    <r>
      <t xml:space="preserve">Superior </t>
    </r>
    <r>
      <rPr>
        <sz val="11"/>
        <color theme="1"/>
        <rFont val="Calibri"/>
        <family val="2"/>
      </rPr>
      <t>(Mayor)</t>
    </r>
  </si>
  <si>
    <r>
      <t xml:space="preserve">Extremo </t>
    </r>
    <r>
      <rPr>
        <sz val="11"/>
        <color theme="1"/>
        <rFont val="Calibri"/>
        <family val="2"/>
      </rPr>
      <t>(Catastrofico)</t>
    </r>
  </si>
  <si>
    <t>Riesgo Bajo</t>
  </si>
  <si>
    <t>Riesgo Medio</t>
  </si>
  <si>
    <t>Riesgo Extremo</t>
  </si>
  <si>
    <t>No aceptacion de contratacion por el corto tiempo de ejecucion del contrato de fiducia mercantil   331 2017 / que actualmente esta prevista hasta el  Nov 2018</t>
  </si>
  <si>
    <t>Limitación en la elaboración de las actividades por problemas de acceso, restricciones por seguridad y factores logísticos en los ERON</t>
  </si>
  <si>
    <t>Periodos cortos para el desarrollo de las actividades propias de la invitación /Reprocesos</t>
  </si>
  <si>
    <t>Errores cometidos por el oferente en la presentación de la oferta/ Reprocesos altos</t>
  </si>
  <si>
    <t>Incumplimiento de la ejecucion del servicio dentro de los plazos pactados en el contrato/ afectacion obligaciones contractuales</t>
  </si>
  <si>
    <t>Descripcion del Perfil Riesgos Extremos y Altos</t>
  </si>
  <si>
    <t>Responsables</t>
  </si>
  <si>
    <t>Interno/Consorcio/Uspec</t>
  </si>
  <si>
    <t>Interno/Consorcio/Uspec/Fiduciarias</t>
  </si>
  <si>
    <t>Contratista/Externo</t>
  </si>
  <si>
    <t xml:space="preserve"> imcumplimiento/demoras en la presentacion de garantias requeridas en los documentos del proceso de contratación </t>
  </si>
  <si>
    <t>Reprocesos  y/o atrasos en la contratación</t>
  </si>
  <si>
    <t>No</t>
  </si>
  <si>
    <t>Demoras/retrasos en el proceso de contratacion y consecucion de actividades de acuerdo al objeto del contrato</t>
  </si>
  <si>
    <t>CONTRATISTA</t>
  </si>
  <si>
    <t>Se realiza seguimiento constante al contratista</t>
  </si>
  <si>
    <t>Auditorias Internas  realilzadas por Fiduciaria la Previsora, Entes de Control Externos</t>
  </si>
  <si>
    <t>El Contratista al que se le adjudico el contrato, no firme el contrato</t>
  </si>
  <si>
    <t>Como requisito habilitante, desde la presentación de la oferta se se le exige al contratista una poliza de garantia de seriedad en la oferta</t>
  </si>
  <si>
    <t>Desde la publicacion de los requisitos habilitantes, se publica los tiempos que se deben cumplir en la presentación de la documentación en caso de ser seleccionados.
Para efectos de cumplimiento La Direccion Juridica acude a la jurisdiccion Correspondiente  donde solicitará se  inicie un proceso de demanda donde se garantice algun  daño y/o perjuicio que se puedan ocasionar por demoras en el proceso de contratación</t>
  </si>
  <si>
    <t>Mensual</t>
  </si>
  <si>
    <t>Terminacion del contrato, afectacion obligaciones contractuales/multas/riesgos reputaconales_Imagen</t>
  </si>
  <si>
    <t xml:space="preserve">Elaboro: Julieth Rubio- Profesional  Riesgos </t>
  </si>
  <si>
    <t>CONTRATISTA/</t>
  </si>
  <si>
    <t>Incumplimiento de la ejecucion  dentro de los plazos pactados en el contrato y/o incumplimiento en las entregas</t>
  </si>
  <si>
    <t>SI</t>
  </si>
  <si>
    <t>Fideicomiso Fondo Nacional de salud PPL</t>
  </si>
  <si>
    <t>El Fideicomiso Fondo Nacional de salud PPL deberá garatizar desde inicio del proceso la vigencia de la poliza y su pago  de garantia de seriedad de la oferta /Sosporte de documentos firmados</t>
  </si>
  <si>
    <t>Fideicomiso Fondo Nacional de salud PPL/CONTRATISTA</t>
  </si>
  <si>
    <t xml:space="preserve">Aplican estrategias de Códigos de ética, estatutos anticorrupción y principios de Código de buen gobierno, Polizas, audirorias internas y externas realizadas al Fideicomiso Fondo Nacional de salud PPL
</t>
  </si>
  <si>
    <t>Fideicomiso Fondo Nacional de salud PPL/FIDUPREVISORA</t>
  </si>
  <si>
    <t>Fideicomiso Fondo Nacional de salud PPL/juridica</t>
  </si>
  <si>
    <t xml:space="preserve">Contratista/Fideicomiso Fondo Nacional de salud PPL </t>
  </si>
  <si>
    <r>
      <t>MATRIZ DE RIESGO
Proceso de CONVOCATORIA PÚLBICA No. 001
 "</t>
    </r>
    <r>
      <rPr>
        <b/>
        <i/>
        <sz val="14"/>
        <color indexed="8"/>
        <rFont val="Arial"/>
        <family val="0"/>
      </rPr>
      <t>Prestación de servicios a través de una empresa Auditora que  disponga  de un sistema de información web para la recepción y procesamiento de  facturas; de cuentas médicas, cuenta de  distribución y/o dispensación de medicamentos e insumos, cuentas capitadas y cuentas administrativas; realice la auditoría de cuentas, generación de avales para la dispersión de pagos y presentación de estados de cuenta; generación de reportes y tableros de control (dashboard), adicionalmente se incluya un módulo que permita la recepción, validación, registro de trazabilidad y alertas de proceso de peticiones quejas y reclamos (PQR)</t>
    </r>
    <r>
      <rPr>
        <b/>
        <i/>
        <sz val="14"/>
        <color indexed="8"/>
        <rFont val="Arial"/>
        <family val="0"/>
      </rPr>
      <t>."</t>
    </r>
  </si>
  <si>
    <t>Incumplimiento de las especificaciones técnicas y obligaciones establecidas en el contrato</t>
  </si>
  <si>
    <t>Aumento en los tiempos establecidos de empalme e inicio de operaciones.
No satisfacción de la necesidad de la entidad, afectando los programas y procesos. 
Retraso o incumplimiento en los pagos de los prestadores</t>
  </si>
  <si>
    <t>Revisión de las condiciones técnicas previas a la adjudicación</t>
  </si>
  <si>
    <t>Actas de reunión y cronogramas de desarrollo e implementación</t>
  </si>
  <si>
    <t>Supervisión mensual del contrato</t>
  </si>
  <si>
    <t>Funcionamiento deficiente de la aplicación o software suministrado</t>
  </si>
  <si>
    <t>Retrasos o parálisis en los procesos de la unidad financiera</t>
  </si>
  <si>
    <t>Realización permanente de pruebas del funcionamiento de la plataforma y exigencia de garantías</t>
  </si>
  <si>
    <t>Ejercicio del autocontrol desde el incicio del proceso de ejecución del contrato, adelantando las acciones preventivas y correctivas pertinentes con la colaboración de la dirección jurídica</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</si>
</sst>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7">
    <font>
      <sz val="11"/>
      <color theme="1"/>
      <name val="Calibri"/>
      <family val="2"/>
    </font>
    <font>
      <sz val="12"/>
      <color indexed="8"/>
      <name val="Calibri"/>
      <family val="2"/>
    </font>
    <font>
      <sz val="11"/>
      <color indexed="8"/>
      <name val="Calibri"/>
      <family val="2"/>
    </font>
    <font>
      <b/>
      <i/>
      <sz val="14"/>
      <color indexed="8"/>
      <name val="Arial"/>
      <family val="0"/>
    </font>
    <font>
      <sz val="13"/>
      <name val="Lucida Grande"/>
      <family val="0"/>
    </font>
    <font>
      <sz val="12"/>
      <color indexed="9"/>
      <name val="Calibri"/>
      <family val="2"/>
    </font>
    <font>
      <sz val="12"/>
      <color indexed="10"/>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i/>
      <sz val="12"/>
      <color indexed="23"/>
      <name val="Calibri"/>
      <family val="2"/>
    </font>
    <font>
      <sz val="12"/>
      <color indexed="14"/>
      <name val="Calibri"/>
      <family val="2"/>
    </font>
    <font>
      <sz val="12"/>
      <color indexed="60"/>
      <name val="Calibri"/>
      <family val="2"/>
    </font>
    <font>
      <b/>
      <sz val="12"/>
      <color indexed="63"/>
      <name val="Calibri"/>
      <family val="2"/>
    </font>
    <font>
      <b/>
      <sz val="18"/>
      <color indexed="54"/>
      <name val="Calibri Light"/>
      <family val="2"/>
    </font>
    <font>
      <b/>
      <sz val="12"/>
      <color indexed="8"/>
      <name val="Calibri"/>
      <family val="2"/>
    </font>
    <font>
      <b/>
      <sz val="11"/>
      <color indexed="9"/>
      <name val="Calibri"/>
      <family val="2"/>
    </font>
    <font>
      <b/>
      <sz val="11"/>
      <color indexed="8"/>
      <name val="Calibri"/>
      <family val="2"/>
    </font>
    <font>
      <b/>
      <sz val="11"/>
      <color indexed="8"/>
      <name val="Arial"/>
      <family val="2"/>
    </font>
    <font>
      <b/>
      <sz val="14"/>
      <color indexed="8"/>
      <name val="Arial"/>
      <family val="0"/>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libri Light"/>
      <family val="2"/>
    </font>
    <font>
      <b/>
      <sz val="13"/>
      <color theme="3"/>
      <name val="Calibri"/>
      <family val="2"/>
    </font>
    <font>
      <b/>
      <sz val="12"/>
      <color theme="1"/>
      <name val="Calibri"/>
      <family val="2"/>
    </font>
    <font>
      <b/>
      <sz val="11"/>
      <color theme="0"/>
      <name val="Calibri"/>
      <family val="2"/>
    </font>
    <font>
      <b/>
      <sz val="11"/>
      <color theme="1"/>
      <name val="Calibri"/>
      <family val="2"/>
    </font>
    <font>
      <b/>
      <sz val="11"/>
      <color theme="1"/>
      <name val="Arial"/>
      <family val="2"/>
    </font>
    <font>
      <b/>
      <sz val="14"/>
      <color theme="1"/>
      <name val="Arial"/>
      <family val="0"/>
    </font>
    <font>
      <b/>
      <sz val="12"/>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34999001026153564"/>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3" tint="0.7999799847602844"/>
        <bgColor indexed="64"/>
      </patternFill>
    </fill>
    <fill>
      <patternFill patternType="solid">
        <fgColor rgb="FF10804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85">
    <xf numFmtId="0" fontId="0" fillId="0" borderId="0" xfId="0" applyFont="1" applyAlignment="1">
      <alignment/>
    </xf>
    <xf numFmtId="0" fontId="0" fillId="0" borderId="0" xfId="0" applyAlignment="1">
      <alignment vertical="center" wrapText="1"/>
    </xf>
    <xf numFmtId="0" fontId="0" fillId="33" borderId="0" xfId="0" applyFill="1" applyAlignment="1">
      <alignment vertical="center"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3" borderId="10" xfId="0" applyFill="1" applyBorder="1" applyAlignment="1">
      <alignment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0" fillId="33" borderId="0" xfId="0" applyFill="1" applyBorder="1" applyAlignment="1">
      <alignment vertical="center" wrapText="1"/>
    </xf>
    <xf numFmtId="0" fontId="42" fillId="34" borderId="10" xfId="0" applyFont="1" applyFill="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35" borderId="10" xfId="0" applyFill="1" applyBorder="1" applyAlignment="1">
      <alignment/>
    </xf>
    <xf numFmtId="0" fontId="0" fillId="0" borderId="10" xfId="0" applyBorder="1" applyAlignment="1">
      <alignment horizontal="center"/>
    </xf>
    <xf numFmtId="9" fontId="0" fillId="0" borderId="10" xfId="54" applyNumberFormat="1" applyFont="1" applyBorder="1" applyAlignment="1">
      <alignment horizontal="center"/>
    </xf>
    <xf numFmtId="0" fontId="0" fillId="0" borderId="14" xfId="0" applyBorder="1" applyAlignment="1">
      <alignment/>
    </xf>
    <xf numFmtId="0" fontId="0" fillId="0" borderId="15" xfId="0" applyBorder="1" applyAlignment="1">
      <alignment/>
    </xf>
    <xf numFmtId="0" fontId="0" fillId="36" borderId="10" xfId="0" applyFill="1" applyBorder="1" applyAlignment="1">
      <alignment/>
    </xf>
    <xf numFmtId="0" fontId="0" fillId="0" borderId="0" xfId="0" applyBorder="1" applyAlignment="1">
      <alignment/>
    </xf>
    <xf numFmtId="0" fontId="0" fillId="37" borderId="10" xfId="0" applyFill="1" applyBorder="1" applyAlignment="1">
      <alignment/>
    </xf>
    <xf numFmtId="0" fontId="43" fillId="0" borderId="0" xfId="0" applyFont="1" applyBorder="1" applyAlignment="1">
      <alignment horizontal="center"/>
    </xf>
    <xf numFmtId="0" fontId="0" fillId="38" borderId="10" xfId="0" applyFill="1" applyBorder="1" applyAlignment="1">
      <alignment/>
    </xf>
    <xf numFmtId="0" fontId="42" fillId="34" borderId="10" xfId="0" applyFont="1" applyFill="1" applyBorder="1" applyAlignment="1">
      <alignment/>
    </xf>
    <xf numFmtId="0" fontId="42" fillId="34" borderId="10" xfId="0" applyFont="1" applyFill="1" applyBorder="1" applyAlignment="1">
      <alignment horizontal="center"/>
    </xf>
    <xf numFmtId="9" fontId="42" fillId="34" borderId="10" xfId="0" applyNumberFormat="1" applyFont="1" applyFill="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9" fontId="0" fillId="0" borderId="10" xfId="54" applyFont="1" applyBorder="1" applyAlignment="1">
      <alignment horizontal="center"/>
    </xf>
    <xf numFmtId="0" fontId="0" fillId="38" borderId="10" xfId="0" applyFont="1" applyFill="1" applyBorder="1" applyAlignment="1">
      <alignment horizontal="center"/>
    </xf>
    <xf numFmtId="0" fontId="0" fillId="37" borderId="10" xfId="0" applyFont="1" applyFill="1" applyBorder="1" applyAlignment="1">
      <alignment horizontal="center"/>
    </xf>
    <xf numFmtId="0" fontId="0" fillId="36" borderId="10" xfId="0" applyFont="1" applyFill="1" applyBorder="1" applyAlignment="1">
      <alignment horizontal="center"/>
    </xf>
    <xf numFmtId="0" fontId="0" fillId="35" borderId="10" xfId="0" applyFont="1" applyFill="1" applyBorder="1" applyAlignment="1">
      <alignment horizontal="center"/>
    </xf>
    <xf numFmtId="0" fontId="0" fillId="0" borderId="10" xfId="0" applyBorder="1" applyAlignment="1">
      <alignment/>
    </xf>
    <xf numFmtId="0" fontId="0" fillId="0" borderId="19" xfId="0" applyBorder="1" applyAlignment="1">
      <alignment/>
    </xf>
    <xf numFmtId="0" fontId="0" fillId="0" borderId="17" xfId="0" applyBorder="1" applyAlignment="1">
      <alignment/>
    </xf>
    <xf numFmtId="0" fontId="0" fillId="0" borderId="18" xfId="0" applyBorder="1" applyAlignment="1">
      <alignment/>
    </xf>
    <xf numFmtId="0" fontId="43" fillId="0" borderId="0" xfId="0" applyFont="1" applyAlignment="1">
      <alignment/>
    </xf>
    <xf numFmtId="0" fontId="0" fillId="0" borderId="10" xfId="0" applyBorder="1" applyAlignment="1">
      <alignment vertical="center"/>
    </xf>
    <xf numFmtId="0" fontId="0" fillId="0" borderId="10" xfId="0" applyBorder="1" applyAlignment="1">
      <alignment/>
    </xf>
    <xf numFmtId="0" fontId="0" fillId="0" borderId="10" xfId="0" applyBorder="1" applyAlignment="1">
      <alignment vertical="center" wrapText="1"/>
    </xf>
    <xf numFmtId="0" fontId="0" fillId="0" borderId="10" xfId="0" applyFont="1" applyBorder="1" applyAlignment="1">
      <alignment horizontal="left" vertical="center" wrapText="1"/>
    </xf>
    <xf numFmtId="0" fontId="0" fillId="5" borderId="10" xfId="0" applyFont="1" applyFill="1" applyBorder="1" applyAlignment="1">
      <alignment horizontal="center" vertical="center" wrapText="1"/>
    </xf>
    <xf numFmtId="0" fontId="0" fillId="39"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33" borderId="0" xfId="0" applyFill="1" applyBorder="1" applyAlignment="1">
      <alignment horizontal="center" vertical="center" wrapText="1"/>
    </xf>
    <xf numFmtId="0" fontId="44" fillId="33" borderId="0" xfId="0" applyFont="1" applyFill="1" applyAlignment="1">
      <alignment vertical="center" wrapText="1"/>
    </xf>
    <xf numFmtId="49" fontId="29" fillId="40" borderId="10" xfId="0" applyNumberFormat="1" applyFont="1" applyFill="1" applyBorder="1" applyAlignment="1">
      <alignment horizontal="center" vertical="center" wrapText="1"/>
    </xf>
    <xf numFmtId="49" fontId="29" fillId="40" borderId="10" xfId="0" applyNumberFormat="1" applyFont="1" applyFill="1" applyBorder="1" applyAlignment="1">
      <alignment horizontal="center" vertical="center" textRotation="90" wrapText="1"/>
    </xf>
    <xf numFmtId="0" fontId="44" fillId="33" borderId="0" xfId="0" applyFont="1" applyFill="1" applyAlignment="1">
      <alignment wrapText="1"/>
    </xf>
    <xf numFmtId="49" fontId="29" fillId="40" borderId="10" xfId="0" applyNumberFormat="1" applyFont="1" applyFill="1" applyBorder="1" applyAlignment="1">
      <alignment horizontal="center" vertical="center" wrapText="1"/>
    </xf>
    <xf numFmtId="0" fontId="44" fillId="33" borderId="20" xfId="0" applyFont="1" applyFill="1" applyBorder="1" applyAlignment="1">
      <alignment horizontal="center" wrapText="1"/>
    </xf>
    <xf numFmtId="0" fontId="44" fillId="33" borderId="21" xfId="0" applyFont="1" applyFill="1" applyBorder="1" applyAlignment="1">
      <alignment horizontal="center" wrapText="1"/>
    </xf>
    <xf numFmtId="0" fontId="45" fillId="33" borderId="20" xfId="0" applyFont="1" applyFill="1" applyBorder="1" applyAlignment="1">
      <alignment horizontal="center" vertical="center" wrapText="1"/>
    </xf>
    <xf numFmtId="0" fontId="45" fillId="33" borderId="21" xfId="0" applyFont="1" applyFill="1" applyBorder="1" applyAlignment="1">
      <alignment horizontal="center" vertical="center" wrapText="1"/>
    </xf>
    <xf numFmtId="0" fontId="45" fillId="33" borderId="22" xfId="0" applyFont="1" applyFill="1" applyBorder="1" applyAlignment="1">
      <alignment horizontal="center" vertical="center" wrapText="1"/>
    </xf>
    <xf numFmtId="0" fontId="44" fillId="33" borderId="22" xfId="0" applyFont="1" applyFill="1" applyBorder="1" applyAlignment="1">
      <alignment horizontal="center" wrapText="1"/>
    </xf>
    <xf numFmtId="0" fontId="0" fillId="33" borderId="0" xfId="0" applyFill="1" applyAlignment="1">
      <alignment horizontal="left" vertical="center" wrapText="1"/>
    </xf>
    <xf numFmtId="49" fontId="46" fillId="8" borderId="10" xfId="0" applyNumberFormat="1" applyFont="1" applyFill="1" applyBorder="1" applyAlignment="1">
      <alignment horizontal="center" vertical="center" wrapText="1"/>
    </xf>
    <xf numFmtId="49" fontId="46" fillId="17" borderId="10" xfId="0" applyNumberFormat="1" applyFont="1" applyFill="1" applyBorder="1" applyAlignment="1">
      <alignment horizontal="center" vertical="center" wrapText="1"/>
    </xf>
    <xf numFmtId="49" fontId="46" fillId="13" borderId="10" xfId="0" applyNumberFormat="1" applyFont="1" applyFill="1" applyBorder="1" applyAlignment="1">
      <alignment horizontal="center" vertical="center" wrapText="1"/>
    </xf>
    <xf numFmtId="0" fontId="43" fillId="0" borderId="14" xfId="0" applyFont="1" applyBorder="1" applyAlignment="1">
      <alignment horizontal="center" textRotation="90"/>
    </xf>
    <xf numFmtId="0" fontId="43" fillId="0" borderId="11" xfId="0" applyFont="1" applyBorder="1" applyAlignment="1">
      <alignment horizontal="center"/>
    </xf>
    <xf numFmtId="0" fontId="43" fillId="0" borderId="12" xfId="0" applyFont="1" applyBorder="1" applyAlignment="1">
      <alignment horizontal="center"/>
    </xf>
    <xf numFmtId="0" fontId="43" fillId="0" borderId="13" xfId="0" applyFont="1" applyBorder="1" applyAlignment="1">
      <alignment horizontal="center"/>
    </xf>
    <xf numFmtId="0" fontId="43" fillId="0" borderId="0" xfId="0" applyFont="1" applyBorder="1" applyAlignment="1">
      <alignment horizontal="center" wrapText="1"/>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3" fillId="0" borderId="0" xfId="0" applyFont="1" applyBorder="1" applyAlignment="1">
      <alignment horizontal="center"/>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19" xfId="0" applyFont="1" applyBorder="1" applyAlignment="1">
      <alignment horizontal="left" vertical="top" wrapText="1"/>
    </xf>
    <xf numFmtId="0" fontId="43" fillId="0" borderId="25" xfId="0" applyFont="1" applyBorder="1" applyAlignment="1">
      <alignment horizontal="center"/>
    </xf>
    <xf numFmtId="0" fontId="0" fillId="0" borderId="23" xfId="0" applyBorder="1" applyAlignment="1">
      <alignment horizontal="left" wrapText="1"/>
    </xf>
    <xf numFmtId="0" fontId="0" fillId="0" borderId="24" xfId="0" applyBorder="1" applyAlignment="1">
      <alignment horizontal="left" wrapText="1"/>
    </xf>
    <xf numFmtId="0" fontId="0" fillId="0" borderId="19" xfId="0" applyBorder="1" applyAlignment="1">
      <alignment horizontal="left" wrapText="1"/>
    </xf>
    <xf numFmtId="0" fontId="0" fillId="0" borderId="23" xfId="0" applyBorder="1" applyAlignment="1">
      <alignment horizontal="left"/>
    </xf>
    <xf numFmtId="0" fontId="0" fillId="0" borderId="24" xfId="0" applyBorder="1" applyAlignment="1">
      <alignment horizontal="left"/>
    </xf>
    <xf numFmtId="0" fontId="0" fillId="0" borderId="19" xfId="0" applyBorder="1" applyAlignment="1">
      <alignment horizontal="left"/>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19" xfId="0"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Porcentaje 2" xfId="54"/>
    <cellStyle name="Salida" xfId="55"/>
    <cellStyle name="Texto de advertencia" xfId="56"/>
    <cellStyle name="Texto explicativo" xfId="57"/>
    <cellStyle name="Título" xfId="58"/>
    <cellStyle name="Título 2" xfId="59"/>
    <cellStyle name="Título 3" xfId="60"/>
    <cellStyle name="Total" xfId="61"/>
  </cellStyles>
  <dxfs count="1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border/>
    </dxf>
    <dxf>
      <fill>
        <patternFill>
          <bgColor rgb="FFFFC000"/>
        </patternFill>
      </fill>
      <border/>
    </dxf>
    <dxf>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476250</xdr:colOff>
      <xdr:row>13</xdr:row>
      <xdr:rowOff>9525</xdr:rowOff>
    </xdr:from>
    <xdr:to>
      <xdr:col>13</xdr:col>
      <xdr:colOff>85725</xdr:colOff>
      <xdr:row>30</xdr:row>
      <xdr:rowOff>38100</xdr:rowOff>
    </xdr:to>
    <xdr:pic>
      <xdr:nvPicPr>
        <xdr:cNvPr id="1" name="Imagen 1"/>
        <xdr:cNvPicPr preferRelativeResize="1">
          <a:picLocks noChangeAspect="1"/>
        </xdr:cNvPicPr>
      </xdr:nvPicPr>
      <xdr:blipFill>
        <a:blip r:embed="rId1"/>
        <a:stretch>
          <a:fillRect/>
        </a:stretch>
      </xdr:blipFill>
      <xdr:spPr>
        <a:xfrm>
          <a:off x="9086850" y="16830675"/>
          <a:ext cx="6934200" cy="3267075"/>
        </a:xfrm>
        <a:prstGeom prst="rect">
          <a:avLst/>
        </a:prstGeom>
        <a:noFill/>
        <a:ln w="9525" cmpd="sng">
          <a:noFill/>
        </a:ln>
      </xdr:spPr>
    </xdr:pic>
    <xdr:clientData/>
  </xdr:twoCellAnchor>
  <xdr:twoCellAnchor editAs="oneCell">
    <xdr:from>
      <xdr:col>14</xdr:col>
      <xdr:colOff>600075</xdr:colOff>
      <xdr:row>13</xdr:row>
      <xdr:rowOff>142875</xdr:rowOff>
    </xdr:from>
    <xdr:to>
      <xdr:col>19</xdr:col>
      <xdr:colOff>1047750</xdr:colOff>
      <xdr:row>37</xdr:row>
      <xdr:rowOff>142875</xdr:rowOff>
    </xdr:to>
    <xdr:pic>
      <xdr:nvPicPr>
        <xdr:cNvPr id="2" name="Imagen 2"/>
        <xdr:cNvPicPr preferRelativeResize="1">
          <a:picLocks noChangeAspect="1"/>
        </xdr:cNvPicPr>
      </xdr:nvPicPr>
      <xdr:blipFill>
        <a:blip r:embed="rId2"/>
        <a:stretch>
          <a:fillRect/>
        </a:stretch>
      </xdr:blipFill>
      <xdr:spPr>
        <a:xfrm>
          <a:off x="17935575" y="16964025"/>
          <a:ext cx="6496050" cy="4572000"/>
        </a:xfrm>
        <a:prstGeom prst="rect">
          <a:avLst/>
        </a:prstGeom>
        <a:noFill/>
        <a:ln w="9525" cmpd="sng">
          <a:noFill/>
        </a:ln>
      </xdr:spPr>
    </xdr:pic>
    <xdr:clientData/>
  </xdr:twoCellAnchor>
  <xdr:twoCellAnchor editAs="oneCell">
    <xdr:from>
      <xdr:col>1</xdr:col>
      <xdr:colOff>152400</xdr:colOff>
      <xdr:row>12</xdr:row>
      <xdr:rowOff>104775</xdr:rowOff>
    </xdr:from>
    <xdr:to>
      <xdr:col>5</xdr:col>
      <xdr:colOff>152400</xdr:colOff>
      <xdr:row>30</xdr:row>
      <xdr:rowOff>9525</xdr:rowOff>
    </xdr:to>
    <xdr:pic>
      <xdr:nvPicPr>
        <xdr:cNvPr id="3" name="Imagen 3"/>
        <xdr:cNvPicPr preferRelativeResize="1">
          <a:picLocks noChangeAspect="1"/>
        </xdr:cNvPicPr>
      </xdr:nvPicPr>
      <xdr:blipFill>
        <a:blip r:embed="rId3"/>
        <a:stretch>
          <a:fillRect/>
        </a:stretch>
      </xdr:blipFill>
      <xdr:spPr>
        <a:xfrm>
          <a:off x="371475" y="16706850"/>
          <a:ext cx="3476625" cy="3362325"/>
        </a:xfrm>
        <a:prstGeom prst="rect">
          <a:avLst/>
        </a:prstGeom>
        <a:noFill/>
        <a:ln w="9525" cmpd="sng">
          <a:noFill/>
        </a:ln>
      </xdr:spPr>
    </xdr:pic>
    <xdr:clientData/>
  </xdr:twoCellAnchor>
  <xdr:twoCellAnchor editAs="oneCell">
    <xdr:from>
      <xdr:col>5</xdr:col>
      <xdr:colOff>571500</xdr:colOff>
      <xdr:row>13</xdr:row>
      <xdr:rowOff>47625</xdr:rowOff>
    </xdr:from>
    <xdr:to>
      <xdr:col>6</xdr:col>
      <xdr:colOff>2057400</xdr:colOff>
      <xdr:row>30</xdr:row>
      <xdr:rowOff>76200</xdr:rowOff>
    </xdr:to>
    <xdr:pic>
      <xdr:nvPicPr>
        <xdr:cNvPr id="4" name="Imagen 4"/>
        <xdr:cNvPicPr preferRelativeResize="1">
          <a:picLocks noChangeAspect="1"/>
        </xdr:cNvPicPr>
      </xdr:nvPicPr>
      <xdr:blipFill>
        <a:blip r:embed="rId4"/>
        <a:stretch>
          <a:fillRect/>
        </a:stretch>
      </xdr:blipFill>
      <xdr:spPr>
        <a:xfrm>
          <a:off x="4267200" y="16868775"/>
          <a:ext cx="3114675" cy="3267075"/>
        </a:xfrm>
        <a:prstGeom prst="rect">
          <a:avLst/>
        </a:prstGeom>
        <a:noFill/>
        <a:ln w="9525" cmpd="sng">
          <a:noFill/>
        </a:ln>
      </xdr:spPr>
    </xdr:pic>
    <xdr:clientData/>
  </xdr:twoCellAnchor>
  <xdr:twoCellAnchor editAs="oneCell">
    <xdr:from>
      <xdr:col>1</xdr:col>
      <xdr:colOff>581025</xdr:colOff>
      <xdr:row>1</xdr:row>
      <xdr:rowOff>123825</xdr:rowOff>
    </xdr:from>
    <xdr:to>
      <xdr:col>2</xdr:col>
      <xdr:colOff>942975</xdr:colOff>
      <xdr:row>1</xdr:row>
      <xdr:rowOff>1447800</xdr:rowOff>
    </xdr:to>
    <xdr:pic>
      <xdr:nvPicPr>
        <xdr:cNvPr id="5" name="Imagen 6" descr="C:\Users\57313\OneDrive\Escritorio\logo ppl.jfif"/>
        <xdr:cNvPicPr preferRelativeResize="1">
          <a:picLocks noChangeAspect="1"/>
        </xdr:cNvPicPr>
      </xdr:nvPicPr>
      <xdr:blipFill>
        <a:blip r:embed="rId5"/>
        <a:stretch>
          <a:fillRect/>
        </a:stretch>
      </xdr:blipFill>
      <xdr:spPr>
        <a:xfrm>
          <a:off x="800100" y="314325"/>
          <a:ext cx="1085850" cy="1323975"/>
        </a:xfrm>
        <a:prstGeom prst="rect">
          <a:avLst/>
        </a:prstGeom>
        <a:noFill/>
        <a:ln w="9525" cmpd="sng">
          <a:noFill/>
        </a:ln>
      </xdr:spPr>
    </xdr:pic>
    <xdr:clientData/>
  </xdr:twoCellAnchor>
  <xdr:twoCellAnchor editAs="oneCell">
    <xdr:from>
      <xdr:col>12</xdr:col>
      <xdr:colOff>885825</xdr:colOff>
      <xdr:row>1</xdr:row>
      <xdr:rowOff>152400</xdr:rowOff>
    </xdr:from>
    <xdr:to>
      <xdr:col>13</xdr:col>
      <xdr:colOff>800100</xdr:colOff>
      <xdr:row>1</xdr:row>
      <xdr:rowOff>1333500</xdr:rowOff>
    </xdr:to>
    <xdr:pic>
      <xdr:nvPicPr>
        <xdr:cNvPr id="6" name="Picture 8"/>
        <xdr:cNvPicPr preferRelativeResize="1">
          <a:picLocks noChangeAspect="1"/>
        </xdr:cNvPicPr>
      </xdr:nvPicPr>
      <xdr:blipFill>
        <a:blip r:embed="rId6"/>
        <a:stretch>
          <a:fillRect/>
        </a:stretch>
      </xdr:blipFill>
      <xdr:spPr>
        <a:xfrm>
          <a:off x="15592425" y="342900"/>
          <a:ext cx="114300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C42"/>
  <sheetViews>
    <sheetView tabSelected="1" zoomScale="60" zoomScaleNormal="60" zoomScaleSheetLayoutView="70" zoomScalePageLayoutView="0" workbookViewId="0" topLeftCell="A1">
      <pane ySplit="5" topLeftCell="A6" activePane="bottomLeft" state="frozen"/>
      <selection pane="topLeft" activeCell="F1" sqref="F1"/>
      <selection pane="bottomLeft" activeCell="G7" sqref="G7"/>
    </sheetView>
  </sheetViews>
  <sheetFormatPr defaultColWidth="11.421875" defaultRowHeight="15"/>
  <cols>
    <col min="1" max="1" width="3.28125" style="2" customWidth="1"/>
    <col min="2" max="2" width="10.8515625" style="3" customWidth="1"/>
    <col min="3" max="3" width="14.421875" style="3" customWidth="1"/>
    <col min="4" max="4" width="10.8515625" style="3" customWidth="1"/>
    <col min="5" max="5" width="16.00390625" style="3" customWidth="1"/>
    <col min="6" max="6" width="24.421875" style="3" customWidth="1"/>
    <col min="7" max="7" width="49.28125" style="3" customWidth="1"/>
    <col min="8" max="8" width="42.00390625" style="3" customWidth="1"/>
    <col min="9" max="9" width="10.8515625" style="3" customWidth="1"/>
    <col min="10" max="10" width="13.28125" style="3" customWidth="1"/>
    <col min="11" max="11" width="10.8515625" style="3" customWidth="1"/>
    <col min="12" max="12" width="14.421875" style="3" customWidth="1"/>
    <col min="13" max="13" width="18.421875" style="3" customWidth="1"/>
    <col min="14" max="14" width="21.00390625" style="3" bestFit="1" customWidth="1"/>
    <col min="15" max="15" width="47.28125" style="1" customWidth="1"/>
    <col min="16" max="17" width="10.8515625" style="3" customWidth="1"/>
    <col min="18" max="19" width="10.8515625" style="1" customWidth="1"/>
    <col min="20" max="20" width="16.8515625" style="3" customWidth="1"/>
    <col min="21" max="21" width="26.28125" style="3" customWidth="1"/>
    <col min="22" max="22" width="27.00390625" style="3" customWidth="1"/>
    <col min="23" max="23" width="21.140625" style="3" customWidth="1"/>
    <col min="24" max="29" width="10.8515625" style="2" customWidth="1"/>
    <col min="30" max="16384" width="10.8515625" style="1" customWidth="1"/>
  </cols>
  <sheetData>
    <row r="1" spans="2:23" ht="15" customHeight="1" thickBot="1">
      <c r="B1" s="1"/>
      <c r="C1" s="49"/>
      <c r="D1" s="49"/>
      <c r="E1" s="49"/>
      <c r="F1" s="49"/>
      <c r="G1" s="49"/>
      <c r="H1" s="49"/>
      <c r="I1" s="49"/>
      <c r="J1" s="49"/>
      <c r="K1" s="49"/>
      <c r="L1" s="49"/>
      <c r="M1" s="49"/>
      <c r="N1" s="49"/>
      <c r="O1" s="49"/>
      <c r="P1" s="49"/>
      <c r="Q1" s="49"/>
      <c r="R1" s="49"/>
      <c r="S1" s="49"/>
      <c r="T1" s="49"/>
      <c r="U1" s="49"/>
      <c r="V1" s="49"/>
      <c r="W1" s="49"/>
    </row>
    <row r="2" spans="2:23" ht="114" customHeight="1" thickBot="1">
      <c r="B2" s="54"/>
      <c r="C2" s="55"/>
      <c r="D2" s="55"/>
      <c r="E2" s="56" t="s">
        <v>98</v>
      </c>
      <c r="F2" s="57"/>
      <c r="G2" s="57"/>
      <c r="H2" s="57"/>
      <c r="I2" s="57"/>
      <c r="J2" s="57"/>
      <c r="K2" s="57"/>
      <c r="L2" s="58"/>
      <c r="M2" s="55"/>
      <c r="N2" s="59"/>
      <c r="O2" s="52"/>
      <c r="P2" s="52"/>
      <c r="Q2" s="52"/>
      <c r="R2" s="52"/>
      <c r="S2" s="52"/>
      <c r="T2" s="52"/>
      <c r="U2" s="52"/>
      <c r="V2" s="52"/>
      <c r="W2" s="52"/>
    </row>
    <row r="3" spans="2:23" s="10" customFormat="1" ht="15.75" customHeight="1">
      <c r="B3" s="49"/>
      <c r="C3" s="49"/>
      <c r="D3" s="49"/>
      <c r="E3" s="49"/>
      <c r="F3" s="49"/>
      <c r="G3" s="49"/>
      <c r="H3" s="49"/>
      <c r="I3" s="49"/>
      <c r="J3" s="49"/>
      <c r="K3" s="49"/>
      <c r="L3" s="49"/>
      <c r="M3" s="49"/>
      <c r="N3" s="49"/>
      <c r="O3" s="49"/>
      <c r="P3" s="49"/>
      <c r="Q3" s="49"/>
      <c r="R3" s="49"/>
      <c r="S3" s="49"/>
      <c r="T3" s="49"/>
      <c r="U3" s="49"/>
      <c r="V3" s="49"/>
      <c r="W3" s="49"/>
    </row>
    <row r="4" spans="2:23" ht="24.75" customHeight="1">
      <c r="B4" s="53" t="s">
        <v>37</v>
      </c>
      <c r="C4" s="53" t="s">
        <v>36</v>
      </c>
      <c r="D4" s="53" t="s">
        <v>35</v>
      </c>
      <c r="E4" s="53" t="s">
        <v>34</v>
      </c>
      <c r="F4" s="53" t="s">
        <v>33</v>
      </c>
      <c r="G4" s="53" t="s">
        <v>32</v>
      </c>
      <c r="H4" s="53" t="s">
        <v>31</v>
      </c>
      <c r="I4" s="62" t="s">
        <v>42</v>
      </c>
      <c r="J4" s="62"/>
      <c r="K4" s="62"/>
      <c r="L4" s="62"/>
      <c r="M4" s="62"/>
      <c r="N4" s="63" t="s">
        <v>41</v>
      </c>
      <c r="O4" s="63"/>
      <c r="P4" s="61" t="s">
        <v>40</v>
      </c>
      <c r="Q4" s="61"/>
      <c r="R4" s="61"/>
      <c r="S4" s="61"/>
      <c r="T4" s="62" t="s">
        <v>39</v>
      </c>
      <c r="U4" s="62"/>
      <c r="V4" s="61" t="s">
        <v>38</v>
      </c>
      <c r="W4" s="61"/>
    </row>
    <row r="5" spans="1:29" s="3" customFormat="1" ht="89.25" customHeight="1">
      <c r="A5" s="4"/>
      <c r="B5" s="53"/>
      <c r="C5" s="53"/>
      <c r="D5" s="53"/>
      <c r="E5" s="53"/>
      <c r="F5" s="53"/>
      <c r="G5" s="53"/>
      <c r="H5" s="53"/>
      <c r="I5" s="51" t="s">
        <v>27</v>
      </c>
      <c r="J5" s="51" t="s">
        <v>26</v>
      </c>
      <c r="K5" s="51" t="s">
        <v>25</v>
      </c>
      <c r="L5" s="51" t="s">
        <v>24</v>
      </c>
      <c r="M5" s="50" t="s">
        <v>30</v>
      </c>
      <c r="N5" s="50" t="s">
        <v>29</v>
      </c>
      <c r="O5" s="50" t="s">
        <v>28</v>
      </c>
      <c r="P5" s="51" t="s">
        <v>27</v>
      </c>
      <c r="Q5" s="51" t="s">
        <v>26</v>
      </c>
      <c r="R5" s="51" t="s">
        <v>25</v>
      </c>
      <c r="S5" s="51" t="s">
        <v>24</v>
      </c>
      <c r="T5" s="50" t="s">
        <v>23</v>
      </c>
      <c r="U5" s="50" t="s">
        <v>22</v>
      </c>
      <c r="V5" s="50" t="s">
        <v>21</v>
      </c>
      <c r="W5" s="50" t="s">
        <v>20</v>
      </c>
      <c r="X5" s="4"/>
      <c r="Y5" s="4"/>
      <c r="Z5" s="4"/>
      <c r="AA5" s="4"/>
      <c r="AB5" s="4"/>
      <c r="AC5" s="4"/>
    </row>
    <row r="6" spans="2:23" s="2" customFormat="1" ht="132" customHeight="1">
      <c r="B6" s="7">
        <v>1</v>
      </c>
      <c r="C6" s="7" t="s">
        <v>5</v>
      </c>
      <c r="D6" s="7" t="s">
        <v>4</v>
      </c>
      <c r="E6" s="45" t="s">
        <v>14</v>
      </c>
      <c r="F6" s="7" t="s">
        <v>12</v>
      </c>
      <c r="G6" s="7" t="s">
        <v>82</v>
      </c>
      <c r="H6" s="7" t="s">
        <v>76</v>
      </c>
      <c r="I6" s="7">
        <v>1</v>
      </c>
      <c r="J6" s="7">
        <v>3</v>
      </c>
      <c r="K6" s="7">
        <f aca="true" t="shared" si="0" ref="K6:K11">I6+J6</f>
        <v>4</v>
      </c>
      <c r="L6" s="7" t="str">
        <f aca="true" t="shared" si="1" ref="L6:L11">IF(K6&gt;=8,"Riesgo Extremo",IF(6=K6,"Riesgo Alto",IF(7=K6,"Riesgo Alto",IF(K6=5,"Riesgo Medio",IF(K6&lt;=4,"Riesgo Bajo")))))</f>
        <v>Riesgo Bajo</v>
      </c>
      <c r="M6" s="7" t="s">
        <v>79</v>
      </c>
      <c r="N6" s="7" t="s">
        <v>9</v>
      </c>
      <c r="O6" s="9" t="s">
        <v>83</v>
      </c>
      <c r="P6" s="7">
        <v>1</v>
      </c>
      <c r="Q6" s="7">
        <v>2</v>
      </c>
      <c r="R6" s="7">
        <f aca="true" t="shared" si="2" ref="R6:R11">P6+Q6</f>
        <v>3</v>
      </c>
      <c r="S6" s="7" t="str">
        <f aca="true" t="shared" si="3" ref="S6:S11">IF(R6&gt;=8,"Riesgo Extremo",IF(6=R6,"Riesgo Alto",IF(7=R6,"Riesgo Alto",IF(R6=5,"Riesgo Medio",IF(R6&lt;=4,"Riesgo Bajo")))))</f>
        <v>Riesgo Bajo</v>
      </c>
      <c r="T6" s="7" t="s">
        <v>77</v>
      </c>
      <c r="U6" s="7" t="s">
        <v>91</v>
      </c>
      <c r="V6" s="7" t="s">
        <v>92</v>
      </c>
      <c r="W6" s="7" t="s">
        <v>6</v>
      </c>
    </row>
    <row r="7" spans="2:23" s="2" customFormat="1" ht="174.75" customHeight="1">
      <c r="B7" s="7">
        <v>2</v>
      </c>
      <c r="C7" s="7" t="s">
        <v>17</v>
      </c>
      <c r="D7" s="7" t="s">
        <v>4</v>
      </c>
      <c r="E7" s="45" t="s">
        <v>14</v>
      </c>
      <c r="F7" s="7" t="s">
        <v>12</v>
      </c>
      <c r="G7" s="7" t="s">
        <v>75</v>
      </c>
      <c r="H7" s="7" t="s">
        <v>78</v>
      </c>
      <c r="I7" s="7">
        <v>3</v>
      </c>
      <c r="J7" s="7">
        <v>2</v>
      </c>
      <c r="K7" s="7">
        <f t="shared" si="0"/>
        <v>5</v>
      </c>
      <c r="L7" s="7" t="str">
        <f t="shared" si="1"/>
        <v>Riesgo Medio</v>
      </c>
      <c r="M7" s="7" t="s">
        <v>79</v>
      </c>
      <c r="N7" s="7" t="s">
        <v>9</v>
      </c>
      <c r="O7" s="9" t="s">
        <v>84</v>
      </c>
      <c r="P7" s="7">
        <v>1</v>
      </c>
      <c r="Q7" s="7">
        <v>2</v>
      </c>
      <c r="R7" s="7">
        <f t="shared" si="2"/>
        <v>3</v>
      </c>
      <c r="S7" s="7" t="str">
        <f t="shared" si="3"/>
        <v>Riesgo Bajo</v>
      </c>
      <c r="T7" s="7" t="s">
        <v>0</v>
      </c>
      <c r="U7" s="7" t="s">
        <v>91</v>
      </c>
      <c r="V7" s="7" t="s">
        <v>80</v>
      </c>
      <c r="W7" s="7" t="s">
        <v>6</v>
      </c>
    </row>
    <row r="8" spans="2:23" s="2" customFormat="1" ht="147" customHeight="1">
      <c r="B8" s="7">
        <v>3</v>
      </c>
      <c r="C8" s="7" t="s">
        <v>17</v>
      </c>
      <c r="D8" s="7" t="s">
        <v>4</v>
      </c>
      <c r="E8" s="45" t="s">
        <v>14</v>
      </c>
      <c r="F8" s="7" t="s">
        <v>12</v>
      </c>
      <c r="G8" s="7" t="s">
        <v>16</v>
      </c>
      <c r="H8" s="7" t="s">
        <v>15</v>
      </c>
      <c r="I8" s="7">
        <v>1</v>
      </c>
      <c r="J8" s="7">
        <v>4</v>
      </c>
      <c r="K8" s="7">
        <f t="shared" si="0"/>
        <v>5</v>
      </c>
      <c r="L8" s="7" t="str">
        <f t="shared" si="1"/>
        <v>Riesgo Medio</v>
      </c>
      <c r="M8" s="7" t="s">
        <v>93</v>
      </c>
      <c r="N8" s="7" t="s">
        <v>9</v>
      </c>
      <c r="O8" s="44" t="s">
        <v>94</v>
      </c>
      <c r="P8" s="7">
        <v>1</v>
      </c>
      <c r="Q8" s="7">
        <v>3</v>
      </c>
      <c r="R8" s="7">
        <f t="shared" si="2"/>
        <v>4</v>
      </c>
      <c r="S8" s="7" t="str">
        <f t="shared" si="3"/>
        <v>Riesgo Bajo</v>
      </c>
      <c r="T8" s="7" t="s">
        <v>0</v>
      </c>
      <c r="U8" s="7" t="s">
        <v>95</v>
      </c>
      <c r="V8" s="7" t="s">
        <v>81</v>
      </c>
      <c r="W8" s="7" t="s">
        <v>85</v>
      </c>
    </row>
    <row r="9" spans="2:23" s="2" customFormat="1" ht="162.75" customHeight="1">
      <c r="B9" s="7">
        <v>4</v>
      </c>
      <c r="C9" s="7" t="s">
        <v>5</v>
      </c>
      <c r="D9" s="7" t="s">
        <v>4</v>
      </c>
      <c r="E9" s="46" t="s">
        <v>3</v>
      </c>
      <c r="F9" s="7" t="s">
        <v>12</v>
      </c>
      <c r="G9" s="7" t="s">
        <v>99</v>
      </c>
      <c r="H9" s="7" t="s">
        <v>100</v>
      </c>
      <c r="I9" s="7">
        <v>2</v>
      </c>
      <c r="J9" s="7">
        <v>3</v>
      </c>
      <c r="K9" s="7">
        <f t="shared" si="0"/>
        <v>5</v>
      </c>
      <c r="L9" s="7" t="str">
        <f t="shared" si="1"/>
        <v>Riesgo Medio</v>
      </c>
      <c r="M9" s="7" t="s">
        <v>93</v>
      </c>
      <c r="N9" s="7" t="s">
        <v>1</v>
      </c>
      <c r="O9" s="9" t="s">
        <v>101</v>
      </c>
      <c r="P9" s="7">
        <v>2</v>
      </c>
      <c r="Q9" s="7">
        <v>3</v>
      </c>
      <c r="R9" s="7">
        <f t="shared" si="2"/>
        <v>5</v>
      </c>
      <c r="S9" s="7" t="str">
        <f t="shared" si="3"/>
        <v>Riesgo Medio</v>
      </c>
      <c r="T9" s="7" t="s">
        <v>0</v>
      </c>
      <c r="U9" s="7" t="s">
        <v>93</v>
      </c>
      <c r="V9" s="7" t="s">
        <v>102</v>
      </c>
      <c r="W9" s="7" t="s">
        <v>85</v>
      </c>
    </row>
    <row r="10" spans="2:23" s="2" customFormat="1" ht="147.75" customHeight="1">
      <c r="B10" s="7">
        <v>5</v>
      </c>
      <c r="C10" s="6" t="s">
        <v>5</v>
      </c>
      <c r="D10" s="6" t="s">
        <v>4</v>
      </c>
      <c r="E10" s="46" t="s">
        <v>3</v>
      </c>
      <c r="F10" s="6" t="s">
        <v>2</v>
      </c>
      <c r="G10" s="6" t="s">
        <v>89</v>
      </c>
      <c r="H10" s="6" t="s">
        <v>86</v>
      </c>
      <c r="I10" s="6">
        <v>3</v>
      </c>
      <c r="J10" s="6">
        <v>5</v>
      </c>
      <c r="K10" s="6">
        <f t="shared" si="0"/>
        <v>8</v>
      </c>
      <c r="L10" s="7" t="str">
        <f t="shared" si="1"/>
        <v>Riesgo Extremo</v>
      </c>
      <c r="M10" s="6" t="s">
        <v>88</v>
      </c>
      <c r="N10" s="7" t="s">
        <v>18</v>
      </c>
      <c r="O10" s="8" t="s">
        <v>8</v>
      </c>
      <c r="P10" s="6">
        <v>2</v>
      </c>
      <c r="Q10" s="6">
        <v>4</v>
      </c>
      <c r="R10" s="6">
        <f t="shared" si="2"/>
        <v>6</v>
      </c>
      <c r="S10" s="7" t="str">
        <f t="shared" si="3"/>
        <v>Riesgo Alto</v>
      </c>
      <c r="T10" s="6" t="s">
        <v>7</v>
      </c>
      <c r="U10" s="7" t="s">
        <v>96</v>
      </c>
      <c r="V10" s="6" t="s">
        <v>103</v>
      </c>
      <c r="W10" s="6" t="s">
        <v>85</v>
      </c>
    </row>
    <row r="11" spans="2:23" s="2" customFormat="1" ht="147.75" customHeight="1">
      <c r="B11" s="7">
        <v>6</v>
      </c>
      <c r="C11" s="6" t="s">
        <v>5</v>
      </c>
      <c r="D11" s="6" t="s">
        <v>4</v>
      </c>
      <c r="E11" s="46" t="s">
        <v>3</v>
      </c>
      <c r="F11" s="6" t="s">
        <v>2</v>
      </c>
      <c r="G11" s="6" t="s">
        <v>104</v>
      </c>
      <c r="H11" s="6" t="s">
        <v>105</v>
      </c>
      <c r="I11" s="6">
        <v>5</v>
      </c>
      <c r="J11" s="6">
        <v>4</v>
      </c>
      <c r="K11" s="6">
        <f t="shared" si="0"/>
        <v>9</v>
      </c>
      <c r="L11" s="7" t="str">
        <f t="shared" si="1"/>
        <v>Riesgo Extremo</v>
      </c>
      <c r="M11" s="6" t="s">
        <v>88</v>
      </c>
      <c r="N11" s="7" t="s">
        <v>1</v>
      </c>
      <c r="O11" s="8" t="s">
        <v>106</v>
      </c>
      <c r="P11" s="6">
        <v>1</v>
      </c>
      <c r="Q11" s="6">
        <v>1</v>
      </c>
      <c r="R11" s="6">
        <f t="shared" si="2"/>
        <v>2</v>
      </c>
      <c r="S11" s="7" t="str">
        <f t="shared" si="3"/>
        <v>Riesgo Bajo</v>
      </c>
      <c r="T11" s="6" t="s">
        <v>90</v>
      </c>
      <c r="U11" s="7" t="s">
        <v>97</v>
      </c>
      <c r="V11" s="6" t="s">
        <v>107</v>
      </c>
      <c r="W11" s="6" t="s">
        <v>85</v>
      </c>
    </row>
    <row r="12" spans="1:23" s="5" customFormat="1" ht="136.5" customHeight="1">
      <c r="A12" s="10"/>
      <c r="B12" s="47"/>
      <c r="C12" s="48"/>
      <c r="D12" s="4"/>
      <c r="E12" s="4"/>
      <c r="F12" s="4"/>
      <c r="G12" s="4"/>
      <c r="H12" s="4"/>
      <c r="I12" s="4"/>
      <c r="J12" s="4"/>
      <c r="K12" s="4"/>
      <c r="L12" s="4"/>
      <c r="M12" s="4"/>
      <c r="N12" s="4"/>
      <c r="O12" s="2"/>
      <c r="P12" s="4"/>
      <c r="Q12" s="4"/>
      <c r="R12" s="2"/>
      <c r="S12" s="2"/>
      <c r="T12" s="4"/>
      <c r="U12" s="4"/>
      <c r="V12" s="4"/>
      <c r="W12" s="4"/>
    </row>
    <row r="13" spans="1:23" s="2" customFormat="1" ht="17.25" customHeight="1">
      <c r="A13" s="10"/>
      <c r="B13" s="47"/>
      <c r="C13" s="48"/>
      <c r="D13" s="4"/>
      <c r="E13" s="4"/>
      <c r="F13" s="4"/>
      <c r="G13" s="4"/>
      <c r="H13" s="4"/>
      <c r="I13" s="4"/>
      <c r="J13" s="4"/>
      <c r="K13" s="4"/>
      <c r="L13" s="4"/>
      <c r="M13" s="4"/>
      <c r="N13" s="4"/>
      <c r="P13" s="4"/>
      <c r="Q13" s="4"/>
      <c r="T13" s="4"/>
      <c r="U13" s="4"/>
      <c r="V13" s="4"/>
      <c r="W13" s="4"/>
    </row>
    <row r="14" spans="2:23" s="2" customFormat="1" ht="15">
      <c r="B14" s="4"/>
      <c r="C14" s="4"/>
      <c r="D14" s="4"/>
      <c r="E14" s="4"/>
      <c r="F14" s="4"/>
      <c r="G14" s="4"/>
      <c r="H14" s="4"/>
      <c r="I14" s="4"/>
      <c r="J14" s="4"/>
      <c r="K14" s="4"/>
      <c r="L14" s="4"/>
      <c r="M14" s="4"/>
      <c r="N14" s="4"/>
      <c r="P14" s="4"/>
      <c r="Q14" s="4"/>
      <c r="T14" s="4"/>
      <c r="U14" s="4"/>
      <c r="V14" s="4"/>
      <c r="W14" s="4"/>
    </row>
    <row r="15" spans="2:23" s="2" customFormat="1" ht="15">
      <c r="B15" s="4"/>
      <c r="C15" s="4"/>
      <c r="D15" s="4"/>
      <c r="E15" s="4"/>
      <c r="F15" s="4"/>
      <c r="G15" s="4"/>
      <c r="H15" s="4"/>
      <c r="I15" s="4"/>
      <c r="J15" s="4"/>
      <c r="K15" s="4"/>
      <c r="L15" s="4"/>
      <c r="M15" s="4"/>
      <c r="N15" s="4"/>
      <c r="P15" s="4"/>
      <c r="Q15" s="4"/>
      <c r="T15" s="4"/>
      <c r="U15" s="4"/>
      <c r="V15" s="4"/>
      <c r="W15" s="4"/>
    </row>
    <row r="16" spans="2:23" s="2" customFormat="1" ht="15">
      <c r="B16" s="4"/>
      <c r="C16" s="4"/>
      <c r="D16" s="4"/>
      <c r="E16" s="4"/>
      <c r="F16" s="4"/>
      <c r="G16" s="4"/>
      <c r="H16" s="4"/>
      <c r="I16" s="4"/>
      <c r="J16" s="4"/>
      <c r="K16" s="4"/>
      <c r="L16" s="4"/>
      <c r="M16" s="4"/>
      <c r="N16" s="4"/>
      <c r="P16" s="4"/>
      <c r="Q16" s="4"/>
      <c r="T16" s="4"/>
      <c r="U16" s="4"/>
      <c r="V16" s="4"/>
      <c r="W16" s="4"/>
    </row>
    <row r="17" spans="2:23" s="2" customFormat="1" ht="15">
      <c r="B17" s="4"/>
      <c r="C17" s="4"/>
      <c r="D17" s="4"/>
      <c r="E17" s="4"/>
      <c r="F17" s="4"/>
      <c r="G17" s="4"/>
      <c r="H17" s="4"/>
      <c r="I17" s="4"/>
      <c r="J17" s="4"/>
      <c r="K17" s="4"/>
      <c r="L17" s="4"/>
      <c r="M17" s="4"/>
      <c r="N17" s="4"/>
      <c r="P17" s="4"/>
      <c r="Q17" s="4"/>
      <c r="T17" s="4"/>
      <c r="U17" s="4"/>
      <c r="V17" s="4"/>
      <c r="W17" s="4"/>
    </row>
    <row r="18" spans="2:23" s="2" customFormat="1" ht="15">
      <c r="B18" s="4"/>
      <c r="C18" s="4"/>
      <c r="D18" s="4"/>
      <c r="E18" s="4"/>
      <c r="F18" s="4"/>
      <c r="G18" s="4"/>
      <c r="H18" s="4"/>
      <c r="I18" s="4"/>
      <c r="J18" s="4"/>
      <c r="K18" s="4"/>
      <c r="L18" s="4"/>
      <c r="M18" s="4"/>
      <c r="N18" s="4"/>
      <c r="P18" s="4"/>
      <c r="Q18" s="4"/>
      <c r="T18" s="4"/>
      <c r="U18" s="4"/>
      <c r="V18" s="4"/>
      <c r="W18" s="4"/>
    </row>
    <row r="19" spans="2:23" s="2" customFormat="1" ht="15">
      <c r="B19" s="4"/>
      <c r="C19" s="4"/>
      <c r="D19" s="4"/>
      <c r="E19" s="4"/>
      <c r="F19" s="4"/>
      <c r="G19" s="4"/>
      <c r="H19" s="4"/>
      <c r="I19" s="4"/>
      <c r="J19" s="4"/>
      <c r="K19" s="4"/>
      <c r="L19" s="4"/>
      <c r="M19" s="4"/>
      <c r="N19" s="4"/>
      <c r="P19" s="4"/>
      <c r="Q19" s="4"/>
      <c r="T19" s="4"/>
      <c r="U19" s="4"/>
      <c r="V19" s="4"/>
      <c r="W19" s="4"/>
    </row>
    <row r="20" spans="2:23" s="2" customFormat="1" ht="15">
      <c r="B20" s="4"/>
      <c r="C20" s="4"/>
      <c r="D20" s="4"/>
      <c r="E20" s="4"/>
      <c r="F20" s="4"/>
      <c r="G20" s="4"/>
      <c r="H20" s="4"/>
      <c r="I20" s="4"/>
      <c r="J20" s="4"/>
      <c r="K20" s="4"/>
      <c r="L20" s="4"/>
      <c r="M20" s="4"/>
      <c r="N20" s="4"/>
      <c r="P20" s="4"/>
      <c r="Q20" s="4"/>
      <c r="T20" s="4"/>
      <c r="U20" s="4"/>
      <c r="V20" s="4"/>
      <c r="W20" s="4"/>
    </row>
    <row r="21" spans="2:23" s="2" customFormat="1" ht="15">
      <c r="B21" s="4"/>
      <c r="C21" s="4"/>
      <c r="D21" s="4"/>
      <c r="E21" s="4"/>
      <c r="F21" s="4"/>
      <c r="G21" s="4"/>
      <c r="H21" s="4"/>
      <c r="I21" s="4"/>
      <c r="J21" s="4"/>
      <c r="K21" s="4"/>
      <c r="L21" s="4"/>
      <c r="M21" s="4"/>
      <c r="N21" s="4"/>
      <c r="P21" s="4"/>
      <c r="Q21" s="4"/>
      <c r="T21" s="4"/>
      <c r="U21" s="4"/>
      <c r="V21" s="4"/>
      <c r="W21" s="4"/>
    </row>
    <row r="22" spans="2:23" s="2" customFormat="1" ht="15">
      <c r="B22" s="4"/>
      <c r="C22" s="4"/>
      <c r="D22" s="4"/>
      <c r="E22" s="4"/>
      <c r="F22" s="4"/>
      <c r="G22" s="4"/>
      <c r="H22" s="4"/>
      <c r="I22" s="4"/>
      <c r="J22" s="4"/>
      <c r="K22" s="4"/>
      <c r="L22" s="4"/>
      <c r="M22" s="4"/>
      <c r="N22" s="4"/>
      <c r="P22" s="4"/>
      <c r="Q22" s="4"/>
      <c r="T22" s="4"/>
      <c r="U22" s="4"/>
      <c r="V22" s="4"/>
      <c r="W22" s="4"/>
    </row>
    <row r="23" spans="2:23" s="2" customFormat="1" ht="15">
      <c r="B23" s="4"/>
      <c r="C23" s="4"/>
      <c r="D23" s="4"/>
      <c r="E23" s="4"/>
      <c r="F23" s="4"/>
      <c r="G23" s="4"/>
      <c r="H23" s="4"/>
      <c r="I23" s="4"/>
      <c r="J23" s="4"/>
      <c r="K23" s="4"/>
      <c r="L23" s="4"/>
      <c r="M23" s="4"/>
      <c r="N23" s="4"/>
      <c r="P23" s="4"/>
      <c r="Q23" s="4"/>
      <c r="T23" s="4"/>
      <c r="U23" s="4"/>
      <c r="V23" s="4"/>
      <c r="W23" s="4"/>
    </row>
    <row r="24" spans="2:23" s="2" customFormat="1" ht="15">
      <c r="B24" s="4"/>
      <c r="C24" s="4"/>
      <c r="D24" s="4"/>
      <c r="E24" s="4"/>
      <c r="F24" s="4"/>
      <c r="G24" s="4"/>
      <c r="H24" s="4"/>
      <c r="I24" s="4"/>
      <c r="J24" s="4"/>
      <c r="K24" s="4"/>
      <c r="L24" s="4"/>
      <c r="M24" s="4"/>
      <c r="N24" s="4"/>
      <c r="P24" s="4"/>
      <c r="Q24" s="4"/>
      <c r="T24" s="4"/>
      <c r="U24" s="4"/>
      <c r="V24" s="4"/>
      <c r="W24" s="4"/>
    </row>
    <row r="25" spans="2:23" s="2" customFormat="1" ht="15">
      <c r="B25" s="4"/>
      <c r="C25" s="4"/>
      <c r="D25" s="4"/>
      <c r="E25" s="4"/>
      <c r="F25" s="4"/>
      <c r="G25" s="4"/>
      <c r="H25" s="4"/>
      <c r="I25" s="4"/>
      <c r="J25" s="4"/>
      <c r="K25" s="4"/>
      <c r="L25" s="4"/>
      <c r="M25" s="4"/>
      <c r="N25" s="4"/>
      <c r="P25" s="4"/>
      <c r="Q25" s="4"/>
      <c r="T25" s="4"/>
      <c r="U25" s="4"/>
      <c r="V25" s="4"/>
      <c r="W25" s="4"/>
    </row>
    <row r="26" spans="2:23" s="2" customFormat="1" ht="15">
      <c r="B26" s="4"/>
      <c r="C26" s="4"/>
      <c r="D26" s="4"/>
      <c r="E26" s="4"/>
      <c r="F26" s="4"/>
      <c r="G26" s="4"/>
      <c r="H26" s="4"/>
      <c r="I26" s="4"/>
      <c r="J26" s="4"/>
      <c r="K26" s="4"/>
      <c r="L26" s="4"/>
      <c r="M26" s="4"/>
      <c r="N26" s="4"/>
      <c r="P26" s="4"/>
      <c r="Q26" s="4"/>
      <c r="T26" s="4"/>
      <c r="U26" s="4"/>
      <c r="V26" s="4"/>
      <c r="W26" s="4"/>
    </row>
    <row r="27" spans="2:23" s="2" customFormat="1" ht="15">
      <c r="B27" s="4"/>
      <c r="C27" s="4"/>
      <c r="D27" s="4"/>
      <c r="E27" s="4"/>
      <c r="F27" s="4"/>
      <c r="G27" s="4"/>
      <c r="H27" s="4"/>
      <c r="I27" s="4"/>
      <c r="J27" s="4"/>
      <c r="K27" s="4"/>
      <c r="L27" s="4"/>
      <c r="M27" s="4"/>
      <c r="N27" s="4"/>
      <c r="P27" s="4"/>
      <c r="Q27" s="4"/>
      <c r="T27" s="4"/>
      <c r="U27" s="4"/>
      <c r="V27" s="4"/>
      <c r="W27" s="4"/>
    </row>
    <row r="28" spans="2:23" s="2" customFormat="1" ht="15">
      <c r="B28" s="4"/>
      <c r="C28" s="4"/>
      <c r="D28" s="4"/>
      <c r="E28" s="4"/>
      <c r="F28" s="4"/>
      <c r="G28" s="4"/>
      <c r="H28" s="4"/>
      <c r="I28" s="4"/>
      <c r="J28" s="4"/>
      <c r="K28" s="4"/>
      <c r="L28" s="4"/>
      <c r="M28" s="4"/>
      <c r="N28" s="4"/>
      <c r="P28" s="4"/>
      <c r="Q28" s="4"/>
      <c r="T28" s="4"/>
      <c r="U28" s="4"/>
      <c r="V28" s="4"/>
      <c r="W28" s="4"/>
    </row>
    <row r="29" spans="2:23" s="2" customFormat="1" ht="15">
      <c r="B29" s="4"/>
      <c r="C29" s="4"/>
      <c r="D29" s="4"/>
      <c r="E29" s="4"/>
      <c r="F29" s="4"/>
      <c r="G29" s="4"/>
      <c r="H29" s="4"/>
      <c r="I29" s="4"/>
      <c r="J29" s="4"/>
      <c r="K29" s="4"/>
      <c r="L29" s="4"/>
      <c r="M29" s="4"/>
      <c r="N29" s="4"/>
      <c r="P29" s="4"/>
      <c r="Q29" s="4"/>
      <c r="T29" s="4"/>
      <c r="U29" s="4"/>
      <c r="V29" s="4"/>
      <c r="W29" s="4"/>
    </row>
    <row r="30" spans="2:23" s="2" customFormat="1" ht="15">
      <c r="B30" s="4"/>
      <c r="C30" s="4"/>
      <c r="D30" s="4"/>
      <c r="E30" s="4"/>
      <c r="F30" s="4"/>
      <c r="G30" s="4"/>
      <c r="H30" s="4"/>
      <c r="I30" s="4"/>
      <c r="J30" s="4"/>
      <c r="K30" s="4"/>
      <c r="L30" s="4"/>
      <c r="M30" s="4"/>
      <c r="N30" s="4"/>
      <c r="P30" s="4"/>
      <c r="Q30" s="4"/>
      <c r="T30" s="4"/>
      <c r="U30" s="4"/>
      <c r="V30" s="4"/>
      <c r="W30" s="4"/>
    </row>
    <row r="31" spans="2:23" s="2" customFormat="1" ht="15">
      <c r="B31" s="60" t="s">
        <v>87</v>
      </c>
      <c r="C31" s="60"/>
      <c r="D31" s="60"/>
      <c r="E31" s="60"/>
      <c r="F31" s="60"/>
      <c r="G31" s="60"/>
      <c r="H31" s="60"/>
      <c r="I31" s="60"/>
      <c r="J31" s="60"/>
      <c r="K31" s="4"/>
      <c r="L31" s="4"/>
      <c r="M31" s="4"/>
      <c r="N31" s="4"/>
      <c r="P31" s="4"/>
      <c r="Q31" s="4"/>
      <c r="T31" s="4"/>
      <c r="U31" s="4"/>
      <c r="V31" s="4"/>
      <c r="W31" s="4"/>
    </row>
    <row r="32" spans="2:23" s="2" customFormat="1" ht="15">
      <c r="B32" s="4"/>
      <c r="C32" s="4"/>
      <c r="D32" s="4"/>
      <c r="E32" s="4"/>
      <c r="F32" s="4"/>
      <c r="G32" s="4"/>
      <c r="H32" s="4"/>
      <c r="I32" s="4"/>
      <c r="J32" s="4"/>
      <c r="K32" s="4"/>
      <c r="L32" s="4"/>
      <c r="M32" s="4"/>
      <c r="N32" s="4"/>
      <c r="P32" s="4"/>
      <c r="Q32" s="4"/>
      <c r="T32" s="4"/>
      <c r="U32" s="4"/>
      <c r="V32" s="4"/>
      <c r="W32" s="4"/>
    </row>
    <row r="33" spans="2:23" s="2" customFormat="1" ht="15">
      <c r="B33" s="4"/>
      <c r="C33" s="4"/>
      <c r="D33" s="4"/>
      <c r="E33" s="4"/>
      <c r="F33" s="4"/>
      <c r="G33" s="4"/>
      <c r="H33" s="4"/>
      <c r="I33" s="4"/>
      <c r="J33" s="4"/>
      <c r="K33" s="4"/>
      <c r="L33" s="4"/>
      <c r="M33" s="4"/>
      <c r="N33" s="4"/>
      <c r="P33" s="4"/>
      <c r="Q33" s="4"/>
      <c r="T33" s="4"/>
      <c r="U33" s="4"/>
      <c r="V33" s="4"/>
      <c r="W33" s="4"/>
    </row>
    <row r="34" spans="2:23" s="2" customFormat="1" ht="15">
      <c r="B34" s="4"/>
      <c r="C34" s="4"/>
      <c r="D34" s="4"/>
      <c r="E34" s="4"/>
      <c r="F34" s="4"/>
      <c r="G34" s="4"/>
      <c r="H34" s="4"/>
      <c r="I34" s="4"/>
      <c r="J34" s="4"/>
      <c r="K34" s="4"/>
      <c r="L34" s="4"/>
      <c r="M34" s="4"/>
      <c r="N34" s="4"/>
      <c r="P34" s="4"/>
      <c r="Q34" s="4"/>
      <c r="T34" s="4"/>
      <c r="U34" s="4"/>
      <c r="V34" s="4"/>
      <c r="W34" s="4"/>
    </row>
    <row r="35" spans="2:23" s="2" customFormat="1" ht="15">
      <c r="B35" s="4"/>
      <c r="C35" s="4"/>
      <c r="D35" s="4"/>
      <c r="E35" s="4"/>
      <c r="F35" s="4"/>
      <c r="G35" s="4"/>
      <c r="H35" s="4"/>
      <c r="I35" s="4"/>
      <c r="J35" s="4"/>
      <c r="K35" s="4"/>
      <c r="L35" s="4"/>
      <c r="M35" s="4"/>
      <c r="N35" s="4"/>
      <c r="P35" s="4"/>
      <c r="Q35" s="4"/>
      <c r="T35" s="4"/>
      <c r="U35" s="4"/>
      <c r="V35" s="4"/>
      <c r="W35" s="4"/>
    </row>
    <row r="36" spans="11:23" s="2" customFormat="1" ht="15">
      <c r="K36" s="4"/>
      <c r="L36" s="4"/>
      <c r="M36" s="4"/>
      <c r="N36" s="4"/>
      <c r="P36" s="4"/>
      <c r="Q36" s="4"/>
      <c r="T36" s="4"/>
      <c r="U36" s="4"/>
      <c r="V36" s="4"/>
      <c r="W36" s="4"/>
    </row>
    <row r="37" spans="2:23" s="2" customFormat="1" ht="15">
      <c r="B37" s="4"/>
      <c r="C37" s="4"/>
      <c r="D37" s="4"/>
      <c r="E37" s="4"/>
      <c r="F37" s="4"/>
      <c r="G37" s="4"/>
      <c r="H37" s="4"/>
      <c r="I37" s="4"/>
      <c r="J37" s="4"/>
      <c r="K37" s="4"/>
      <c r="L37" s="4"/>
      <c r="M37" s="4"/>
      <c r="N37" s="4"/>
      <c r="P37" s="4"/>
      <c r="Q37" s="4"/>
      <c r="T37" s="4"/>
      <c r="U37" s="4"/>
      <c r="V37" s="4"/>
      <c r="W37" s="4"/>
    </row>
    <row r="38" spans="2:23" s="2" customFormat="1" ht="15">
      <c r="B38" s="4"/>
      <c r="C38" s="4"/>
      <c r="D38" s="4"/>
      <c r="E38" s="4"/>
      <c r="F38" s="4"/>
      <c r="G38" s="4"/>
      <c r="H38" s="4"/>
      <c r="I38" s="4"/>
      <c r="J38" s="4"/>
      <c r="K38" s="4"/>
      <c r="L38" s="4"/>
      <c r="M38" s="4"/>
      <c r="N38" s="4"/>
      <c r="P38" s="4"/>
      <c r="Q38" s="4"/>
      <c r="T38" s="4"/>
      <c r="U38" s="4"/>
      <c r="V38" s="4"/>
      <c r="W38" s="4"/>
    </row>
    <row r="39" spans="2:23" s="2" customFormat="1" ht="15">
      <c r="B39" s="4"/>
      <c r="C39" s="4"/>
      <c r="D39" s="4"/>
      <c r="E39" s="4"/>
      <c r="F39" s="4"/>
      <c r="G39" s="4"/>
      <c r="H39" s="4"/>
      <c r="I39" s="4"/>
      <c r="J39" s="4"/>
      <c r="K39" s="4"/>
      <c r="L39" s="4"/>
      <c r="M39" s="4"/>
      <c r="N39" s="4"/>
      <c r="P39" s="4"/>
      <c r="Q39" s="4"/>
      <c r="T39" s="4"/>
      <c r="U39" s="4"/>
      <c r="V39" s="4"/>
      <c r="W39" s="4"/>
    </row>
    <row r="40" spans="2:23" s="2" customFormat="1" ht="15">
      <c r="B40" s="4"/>
      <c r="C40" s="4"/>
      <c r="D40" s="4"/>
      <c r="E40" s="4"/>
      <c r="F40" s="4"/>
      <c r="G40" s="4"/>
      <c r="H40" s="4"/>
      <c r="I40" s="4"/>
      <c r="J40" s="4"/>
      <c r="K40" s="4"/>
      <c r="L40" s="4"/>
      <c r="M40" s="4"/>
      <c r="N40" s="4"/>
      <c r="P40" s="4"/>
      <c r="Q40" s="4"/>
      <c r="T40" s="4"/>
      <c r="U40" s="4"/>
      <c r="V40" s="4"/>
      <c r="W40" s="4"/>
    </row>
    <row r="41" spans="2:23" s="2" customFormat="1" ht="15">
      <c r="B41" s="4"/>
      <c r="C41" s="4"/>
      <c r="D41" s="4"/>
      <c r="E41" s="4"/>
      <c r="F41" s="4"/>
      <c r="G41" s="4"/>
      <c r="H41" s="4"/>
      <c r="I41" s="4"/>
      <c r="J41" s="4"/>
      <c r="K41" s="4"/>
      <c r="L41" s="4"/>
      <c r="M41" s="4"/>
      <c r="N41" s="4"/>
      <c r="P41" s="4"/>
      <c r="Q41" s="4"/>
      <c r="T41" s="4"/>
      <c r="U41" s="4"/>
      <c r="V41" s="4"/>
      <c r="W41" s="4"/>
    </row>
    <row r="42" spans="2:23" s="2" customFormat="1" ht="15">
      <c r="B42" s="3"/>
      <c r="C42" s="3"/>
      <c r="D42" s="3"/>
      <c r="E42" s="3"/>
      <c r="F42" s="3"/>
      <c r="G42" s="3"/>
      <c r="H42" s="3"/>
      <c r="I42" s="3"/>
      <c r="J42" s="3"/>
      <c r="K42" s="3"/>
      <c r="L42" s="3"/>
      <c r="M42" s="3"/>
      <c r="N42" s="3"/>
      <c r="O42" s="1"/>
      <c r="P42" s="3"/>
      <c r="Q42" s="3"/>
      <c r="R42" s="1"/>
      <c r="S42" s="1"/>
      <c r="T42" s="3"/>
      <c r="U42" s="3"/>
      <c r="V42" s="3"/>
      <c r="W42" s="3"/>
    </row>
  </sheetData>
  <sheetProtection/>
  <autoFilter ref="A5:AC12"/>
  <mergeCells count="16">
    <mergeCell ref="B2:D2"/>
    <mergeCell ref="E2:L2"/>
    <mergeCell ref="M2:N2"/>
    <mergeCell ref="B31:J31"/>
    <mergeCell ref="V4:W4"/>
    <mergeCell ref="I4:M4"/>
    <mergeCell ref="N4:O4"/>
    <mergeCell ref="P4:S4"/>
    <mergeCell ref="T4:U4"/>
    <mergeCell ref="H4:H5"/>
    <mergeCell ref="G4:G5"/>
    <mergeCell ref="F4:F5"/>
    <mergeCell ref="E4:E5"/>
    <mergeCell ref="D4:D5"/>
    <mergeCell ref="C4:C5"/>
    <mergeCell ref="B4:B5"/>
  </mergeCells>
  <conditionalFormatting sqref="L6:L9">
    <cfRule type="containsText" priority="340" dxfId="0" operator="containsText" text="Bajo">
      <formula>NOT(ISERROR(SEARCH("Bajo",L6)))</formula>
    </cfRule>
    <cfRule type="containsText" priority="341" dxfId="0" operator="containsText" text="Riesgo Bajo ">
      <formula>NOT(ISERROR(SEARCH("Riesgo Bajo ",L6)))</formula>
    </cfRule>
    <cfRule type="containsText" priority="342" dxfId="0" operator="containsText" text="Riesgo Bajo ">
      <formula>NOT(ISERROR(SEARCH("Riesgo Bajo ",L6)))</formula>
    </cfRule>
    <cfRule type="containsText" priority="343" dxfId="12" operator="containsText" text="Riesgo Medio">
      <formula>NOT(ISERROR(SEARCH("Riesgo Medio",L6)))</formula>
    </cfRule>
    <cfRule type="containsText" priority="344" dxfId="13" operator="containsText" text="Riesgo Alto">
      <formula>NOT(ISERROR(SEARCH("Riesgo Alto",L6)))</formula>
    </cfRule>
    <cfRule type="containsText" priority="345" dxfId="13" operator="containsText" text="Riesgo Alto ">
      <formula>NOT(ISERROR(SEARCH("Riesgo Alto ",L6)))</formula>
    </cfRule>
    <cfRule type="containsText" priority="346" dxfId="14" operator="containsText" text="Riesgo Extremo">
      <formula>NOT(ISERROR(SEARCH("Riesgo Extremo",L6)))</formula>
    </cfRule>
    <cfRule type="colorScale" priority="347" dxfId="15">
      <colorScale>
        <cfvo type="num" val="4"/>
        <cfvo type="num" val="6"/>
        <cfvo type="num" val="8"/>
        <color rgb="FF00B050"/>
        <color rgb="FFFFEB84"/>
        <color rgb="FFFF0000"/>
      </colorScale>
    </cfRule>
    <cfRule type="colorScale" priority="348" dxfId="15">
      <colorScale>
        <cfvo type="min" val="0"/>
        <cfvo type="percentile" val="50"/>
        <cfvo type="max"/>
        <color rgb="FFF8696B"/>
        <color rgb="FFFFEB84"/>
        <color rgb="FF63BE7B"/>
      </colorScale>
    </cfRule>
  </conditionalFormatting>
  <conditionalFormatting sqref="L6:L9">
    <cfRule type="iconSet" priority="349" dxfId="15">
      <iconSet iconSet="3Symbols" reverse="1">
        <cfvo type="percent" val="0"/>
        <cfvo type="num" val="5"/>
        <cfvo type="num" val="8"/>
      </iconSet>
    </cfRule>
  </conditionalFormatting>
  <conditionalFormatting sqref="S6:S9">
    <cfRule type="containsText" priority="350" dxfId="0" operator="containsText" text="Bajo">
      <formula>NOT(ISERROR(SEARCH("Bajo",S6)))</formula>
    </cfRule>
    <cfRule type="containsText" priority="351" dxfId="0" operator="containsText" text="Riesgo Bajo ">
      <formula>NOT(ISERROR(SEARCH("Riesgo Bajo ",S6)))</formula>
    </cfRule>
    <cfRule type="containsText" priority="352" dxfId="0" operator="containsText" text="Riesgo Bajo ">
      <formula>NOT(ISERROR(SEARCH("Riesgo Bajo ",S6)))</formula>
    </cfRule>
    <cfRule type="containsText" priority="353" dxfId="12" operator="containsText" text="Riesgo Medio">
      <formula>NOT(ISERROR(SEARCH("Riesgo Medio",S6)))</formula>
    </cfRule>
    <cfRule type="containsText" priority="354" dxfId="13" operator="containsText" text="Riesgo Alto">
      <formula>NOT(ISERROR(SEARCH("Riesgo Alto",S6)))</formula>
    </cfRule>
    <cfRule type="containsText" priority="355" dxfId="13" operator="containsText" text="Riesgo Alto ">
      <formula>NOT(ISERROR(SEARCH("Riesgo Alto ",S6)))</formula>
    </cfRule>
    <cfRule type="containsText" priority="356" dxfId="14" operator="containsText" text="Riesgo Extremo">
      <formula>NOT(ISERROR(SEARCH("Riesgo Extremo",S6)))</formula>
    </cfRule>
    <cfRule type="colorScale" priority="357" dxfId="15">
      <colorScale>
        <cfvo type="num" val="4"/>
        <cfvo type="num" val="6"/>
        <cfvo type="num" val="8"/>
        <color rgb="FF00B050"/>
        <color rgb="FFFFEB84"/>
        <color rgb="FFFF0000"/>
      </colorScale>
    </cfRule>
    <cfRule type="colorScale" priority="358" dxfId="15">
      <colorScale>
        <cfvo type="min" val="0"/>
        <cfvo type="percentile" val="50"/>
        <cfvo type="max"/>
        <color rgb="FFF8696B"/>
        <color rgb="FFFFEB84"/>
        <color rgb="FF63BE7B"/>
      </colorScale>
    </cfRule>
  </conditionalFormatting>
  <conditionalFormatting sqref="S6:S9">
    <cfRule type="iconSet" priority="359" dxfId="15">
      <iconSet iconSet="3Symbols" reverse="1">
        <cfvo type="percent" val="0"/>
        <cfvo type="num" val="5"/>
        <cfvo type="num" val="8"/>
      </iconSet>
    </cfRule>
  </conditionalFormatting>
  <conditionalFormatting sqref="S10:S11">
    <cfRule type="containsText" priority="360" dxfId="0" operator="containsText" text="Bajo">
      <formula>NOT(ISERROR(SEARCH("Bajo",S10)))</formula>
    </cfRule>
    <cfRule type="containsText" priority="361" dxfId="0" operator="containsText" text="Riesgo Bajo ">
      <formula>NOT(ISERROR(SEARCH("Riesgo Bajo ",S10)))</formula>
    </cfRule>
    <cfRule type="containsText" priority="362" dxfId="0" operator="containsText" text="Riesgo Bajo ">
      <formula>NOT(ISERROR(SEARCH("Riesgo Bajo ",S10)))</formula>
    </cfRule>
    <cfRule type="containsText" priority="363" dxfId="12" operator="containsText" text="Riesgo Medio">
      <formula>NOT(ISERROR(SEARCH("Riesgo Medio",S10)))</formula>
    </cfRule>
    <cfRule type="containsText" priority="364" dxfId="13" operator="containsText" text="Riesgo Alto">
      <formula>NOT(ISERROR(SEARCH("Riesgo Alto",S10)))</formula>
    </cfRule>
    <cfRule type="containsText" priority="365" dxfId="13" operator="containsText" text="Riesgo Alto ">
      <formula>NOT(ISERROR(SEARCH("Riesgo Alto ",S10)))</formula>
    </cfRule>
    <cfRule type="containsText" priority="366" dxfId="14" operator="containsText" text="Riesgo Extremo">
      <formula>NOT(ISERROR(SEARCH("Riesgo Extremo",S10)))</formula>
    </cfRule>
    <cfRule type="colorScale" priority="367" dxfId="15">
      <colorScale>
        <cfvo type="num" val="4"/>
        <cfvo type="num" val="6"/>
        <cfvo type="num" val="8"/>
        <color rgb="FF00B050"/>
        <color rgb="FFFFEB84"/>
        <color rgb="FFFF0000"/>
      </colorScale>
    </cfRule>
    <cfRule type="colorScale" priority="368" dxfId="15">
      <colorScale>
        <cfvo type="min" val="0"/>
        <cfvo type="percentile" val="50"/>
        <cfvo type="max"/>
        <color rgb="FFF8696B"/>
        <color rgb="FFFFEB84"/>
        <color rgb="FF63BE7B"/>
      </colorScale>
    </cfRule>
  </conditionalFormatting>
  <conditionalFormatting sqref="S10:S11">
    <cfRule type="iconSet" priority="369" dxfId="15">
      <iconSet iconSet="3Symbols" reverse="1">
        <cfvo type="percent" val="0"/>
        <cfvo type="num" val="5"/>
        <cfvo type="num" val="8"/>
      </iconSet>
    </cfRule>
  </conditionalFormatting>
  <conditionalFormatting sqref="L10:L11">
    <cfRule type="containsText" priority="370" dxfId="0" operator="containsText" text="Bajo">
      <formula>NOT(ISERROR(SEARCH("Bajo",L10)))</formula>
    </cfRule>
    <cfRule type="containsText" priority="371" dxfId="0" operator="containsText" text="Riesgo Bajo ">
      <formula>NOT(ISERROR(SEARCH("Riesgo Bajo ",L10)))</formula>
    </cfRule>
    <cfRule type="containsText" priority="372" dxfId="0" operator="containsText" text="Riesgo Bajo ">
      <formula>NOT(ISERROR(SEARCH("Riesgo Bajo ",L10)))</formula>
    </cfRule>
    <cfRule type="containsText" priority="373" dxfId="12" operator="containsText" text="Riesgo Medio">
      <formula>NOT(ISERROR(SEARCH("Riesgo Medio",L10)))</formula>
    </cfRule>
    <cfRule type="containsText" priority="374" dxfId="13" operator="containsText" text="Riesgo Alto">
      <formula>NOT(ISERROR(SEARCH("Riesgo Alto",L10)))</formula>
    </cfRule>
    <cfRule type="containsText" priority="375" dxfId="13" operator="containsText" text="Riesgo Alto ">
      <formula>NOT(ISERROR(SEARCH("Riesgo Alto ",L10)))</formula>
    </cfRule>
    <cfRule type="containsText" priority="376" dxfId="14" operator="containsText" text="Riesgo Extremo">
      <formula>NOT(ISERROR(SEARCH("Riesgo Extremo",L10)))</formula>
    </cfRule>
    <cfRule type="colorScale" priority="377" dxfId="15">
      <colorScale>
        <cfvo type="num" val="4"/>
        <cfvo type="num" val="6"/>
        <cfvo type="num" val="8"/>
        <color rgb="FF00B050"/>
        <color rgb="FFFFEB84"/>
        <color rgb="FFFF0000"/>
      </colorScale>
    </cfRule>
    <cfRule type="colorScale" priority="378" dxfId="15">
      <colorScale>
        <cfvo type="min" val="0"/>
        <cfvo type="percentile" val="50"/>
        <cfvo type="max"/>
        <color rgb="FFF8696B"/>
        <color rgb="FFFFEB84"/>
        <color rgb="FF63BE7B"/>
      </colorScale>
    </cfRule>
  </conditionalFormatting>
  <conditionalFormatting sqref="L10:L11">
    <cfRule type="iconSet" priority="379" dxfId="15">
      <iconSet iconSet="3Symbols" reverse="1">
        <cfvo type="percent" val="0"/>
        <cfvo type="num" val="5"/>
        <cfvo type="num" val="8"/>
      </iconSet>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scale="29"/>
  <drawing r:id="rId1"/>
</worksheet>
</file>

<file path=xl/worksheets/sheet2.xml><?xml version="1.0" encoding="utf-8"?>
<worksheet xmlns="http://schemas.openxmlformats.org/spreadsheetml/2006/main" xmlns:r="http://schemas.openxmlformats.org/officeDocument/2006/relationships">
  <dimension ref="A2:O29"/>
  <sheetViews>
    <sheetView showGridLines="0" zoomScalePageLayoutView="0" workbookViewId="0" topLeftCell="A1">
      <selection activeCell="H35" sqref="H35"/>
    </sheetView>
  </sheetViews>
  <sheetFormatPr defaultColWidth="11.421875" defaultRowHeight="15"/>
  <cols>
    <col min="1" max="1" width="2.00390625" style="0" customWidth="1"/>
    <col min="2" max="2" width="2.7109375" style="0" customWidth="1"/>
    <col min="3" max="3" width="7.7109375" style="0" customWidth="1"/>
    <col min="4" max="4" width="5.140625" style="0" customWidth="1"/>
    <col min="5" max="5" width="19.421875" style="0" customWidth="1"/>
    <col min="6" max="6" width="11.421875" style="0" customWidth="1"/>
    <col min="12" max="12" width="3.7109375" style="0" customWidth="1"/>
    <col min="13" max="13" width="16.421875" style="0" bestFit="1" customWidth="1"/>
    <col min="14" max="14" width="12.7109375" style="0" bestFit="1" customWidth="1"/>
  </cols>
  <sheetData>
    <row r="1" ht="12" customHeight="1" thickBot="1"/>
    <row r="2" spans="3:11" ht="15">
      <c r="C2" s="12"/>
      <c r="D2" s="13"/>
      <c r="E2" s="13"/>
      <c r="F2" s="13"/>
      <c r="G2" s="13"/>
      <c r="H2" s="13"/>
      <c r="I2" s="13"/>
      <c r="J2" s="13"/>
      <c r="K2" s="14"/>
    </row>
    <row r="3" spans="3:11" ht="15">
      <c r="C3" s="18"/>
      <c r="D3" s="21"/>
      <c r="E3" s="71" t="s">
        <v>46</v>
      </c>
      <c r="F3" s="71"/>
      <c r="G3" s="71"/>
      <c r="H3" s="71"/>
      <c r="I3" s="71"/>
      <c r="J3" s="71"/>
      <c r="K3" s="19"/>
    </row>
    <row r="4" spans="3:15" ht="15">
      <c r="C4" s="18"/>
      <c r="D4" s="21"/>
      <c r="E4" s="21"/>
      <c r="F4" s="21"/>
      <c r="G4" s="21"/>
      <c r="H4" s="21"/>
      <c r="I4" s="21"/>
      <c r="J4" s="21"/>
      <c r="K4" s="19"/>
      <c r="M4" s="11" t="s">
        <v>43</v>
      </c>
      <c r="N4" s="11" t="s">
        <v>44</v>
      </c>
      <c r="O4" s="11" t="s">
        <v>45</v>
      </c>
    </row>
    <row r="5" spans="3:15" ht="15">
      <c r="C5" s="18"/>
      <c r="D5" s="21"/>
      <c r="E5" s="21"/>
      <c r="F5" s="21"/>
      <c r="G5" s="21"/>
      <c r="H5" s="21"/>
      <c r="I5" s="21"/>
      <c r="J5" s="21"/>
      <c r="K5" s="19"/>
      <c r="M5" s="15" t="s">
        <v>64</v>
      </c>
      <c r="N5" s="16">
        <f>J10+J9+J8+I9+I10+H10</f>
        <v>7</v>
      </c>
      <c r="O5" s="17">
        <f>+N5/$N$9</f>
        <v>0.5384615384615384</v>
      </c>
    </row>
    <row r="6" spans="3:15" ht="19.5" customHeight="1">
      <c r="C6" s="64" t="s">
        <v>48</v>
      </c>
      <c r="D6" s="21"/>
      <c r="E6" s="23" t="s">
        <v>53</v>
      </c>
      <c r="F6" s="32"/>
      <c r="G6" s="32"/>
      <c r="H6" s="32">
        <v>1</v>
      </c>
      <c r="I6" s="33">
        <v>2</v>
      </c>
      <c r="J6" s="34"/>
      <c r="K6" s="19"/>
      <c r="M6" s="20" t="s">
        <v>19</v>
      </c>
      <c r="N6" s="16">
        <f>F10+G9+G10+H8+H9+I7+I8+J7+J6</f>
        <v>1</v>
      </c>
      <c r="O6" s="17">
        <f>+N6/$N$9</f>
        <v>0.07692307692307693</v>
      </c>
    </row>
    <row r="7" spans="3:15" ht="15">
      <c r="C7" s="64"/>
      <c r="D7" s="21"/>
      <c r="E7" s="23" t="s">
        <v>54</v>
      </c>
      <c r="F7" s="32"/>
      <c r="G7" s="32"/>
      <c r="H7" s="33">
        <v>1</v>
      </c>
      <c r="I7" s="34"/>
      <c r="J7" s="34">
        <v>1</v>
      </c>
      <c r="K7" s="19"/>
      <c r="M7" s="22" t="s">
        <v>63</v>
      </c>
      <c r="N7" s="16">
        <f>I6+H7+G8+F9</f>
        <v>4</v>
      </c>
      <c r="O7" s="17">
        <f>+N7/$N$9</f>
        <v>0.3076923076923077</v>
      </c>
    </row>
    <row r="8" spans="3:15" ht="15">
      <c r="C8" s="64"/>
      <c r="D8" s="21"/>
      <c r="E8" s="23" t="s">
        <v>55</v>
      </c>
      <c r="F8" s="32"/>
      <c r="G8" s="33">
        <v>1</v>
      </c>
      <c r="H8" s="34"/>
      <c r="I8" s="34"/>
      <c r="J8" s="35">
        <v>1</v>
      </c>
      <c r="K8" s="19"/>
      <c r="M8" s="24" t="s">
        <v>62</v>
      </c>
      <c r="N8" s="16">
        <f>F6+F7+F8+G6+G7+H6</f>
        <v>1</v>
      </c>
      <c r="O8" s="17">
        <f>+N8/$N$9</f>
        <v>0.07692307692307693</v>
      </c>
    </row>
    <row r="9" spans="3:15" ht="15">
      <c r="C9" s="64"/>
      <c r="D9" s="21"/>
      <c r="E9" s="23" t="s">
        <v>56</v>
      </c>
      <c r="F9" s="33"/>
      <c r="G9" s="34"/>
      <c r="H9" s="34"/>
      <c r="I9" s="35">
        <v>2</v>
      </c>
      <c r="J9" s="35"/>
      <c r="K9" s="19"/>
      <c r="M9" s="26" t="s">
        <v>49</v>
      </c>
      <c r="N9" s="11">
        <f>+SUM(N5:N8)</f>
        <v>13</v>
      </c>
      <c r="O9" s="27">
        <f>+SUM(O5:O8)</f>
        <v>1</v>
      </c>
    </row>
    <row r="10" spans="3:11" ht="15">
      <c r="C10" s="18"/>
      <c r="D10" s="21"/>
      <c r="E10" s="23" t="s">
        <v>57</v>
      </c>
      <c r="F10" s="34"/>
      <c r="G10" s="34"/>
      <c r="H10" s="35"/>
      <c r="I10" s="35">
        <v>1</v>
      </c>
      <c r="J10" s="35">
        <v>3</v>
      </c>
      <c r="K10" s="19"/>
    </row>
    <row r="11" spans="3:11" ht="15">
      <c r="C11" s="18"/>
      <c r="D11" s="21"/>
      <c r="E11" s="21"/>
      <c r="F11" s="68" t="s">
        <v>58</v>
      </c>
      <c r="G11" s="68" t="s">
        <v>59</v>
      </c>
      <c r="H11" s="69" t="s">
        <v>47</v>
      </c>
      <c r="I11" s="70" t="s">
        <v>60</v>
      </c>
      <c r="J11" s="68" t="s">
        <v>61</v>
      </c>
      <c r="K11" s="19"/>
    </row>
    <row r="12" spans="3:11" ht="15">
      <c r="C12" s="18"/>
      <c r="D12" s="21"/>
      <c r="E12" s="21"/>
      <c r="F12" s="68"/>
      <c r="G12" s="68"/>
      <c r="H12" s="69"/>
      <c r="I12" s="70"/>
      <c r="J12" s="68"/>
      <c r="K12" s="19"/>
    </row>
    <row r="13" spans="3:11" ht="15">
      <c r="C13" s="18"/>
      <c r="D13" s="21"/>
      <c r="E13" s="21"/>
      <c r="F13" s="21"/>
      <c r="G13" s="21"/>
      <c r="H13" s="23" t="s">
        <v>50</v>
      </c>
      <c r="I13" s="21"/>
      <c r="J13" s="21"/>
      <c r="K13" s="19"/>
    </row>
    <row r="14" spans="3:11" ht="15.75" thickBot="1">
      <c r="C14" s="28"/>
      <c r="D14" s="29"/>
      <c r="E14" s="29"/>
      <c r="F14" s="29"/>
      <c r="G14" s="29"/>
      <c r="H14" s="29"/>
      <c r="I14" s="29"/>
      <c r="J14" s="29"/>
      <c r="K14" s="30"/>
    </row>
    <row r="15" ht="6" customHeight="1"/>
    <row r="16" ht="6" customHeight="1" thickBot="1"/>
    <row r="17" spans="3:11" ht="15">
      <c r="C17" s="65" t="s">
        <v>51</v>
      </c>
      <c r="D17" s="66"/>
      <c r="E17" s="66"/>
      <c r="F17" s="66"/>
      <c r="G17" s="66"/>
      <c r="H17" s="66"/>
      <c r="I17" s="66"/>
      <c r="J17" s="66"/>
      <c r="K17" s="67"/>
    </row>
    <row r="18" spans="3:15" ht="15">
      <c r="C18" s="18"/>
      <c r="D18" s="21"/>
      <c r="E18" s="21"/>
      <c r="F18" s="21"/>
      <c r="G18" s="21"/>
      <c r="H18" s="21"/>
      <c r="I18" s="21"/>
      <c r="J18" s="21"/>
      <c r="K18" s="19"/>
      <c r="M18" s="11" t="s">
        <v>52</v>
      </c>
      <c r="N18" s="11" t="s">
        <v>44</v>
      </c>
      <c r="O18" s="11" t="s">
        <v>45</v>
      </c>
    </row>
    <row r="19" spans="3:15" ht="15">
      <c r="C19" s="18"/>
      <c r="D19" s="21"/>
      <c r="E19" s="21"/>
      <c r="F19" s="21"/>
      <c r="G19" s="21"/>
      <c r="H19" s="21"/>
      <c r="I19" s="21"/>
      <c r="J19" s="21"/>
      <c r="K19" s="19"/>
      <c r="M19" s="15" t="s">
        <v>64</v>
      </c>
      <c r="N19" s="16">
        <f>J24+J23+J22+I23+I24+H24</f>
        <v>3</v>
      </c>
      <c r="O19" s="31">
        <f>N19/$N$23</f>
        <v>0.23076923076923078</v>
      </c>
    </row>
    <row r="20" spans="3:15" ht="15">
      <c r="C20" s="64" t="s">
        <v>48</v>
      </c>
      <c r="D20" s="21"/>
      <c r="E20" s="23" t="s">
        <v>53</v>
      </c>
      <c r="F20" s="32"/>
      <c r="G20" s="32">
        <v>2</v>
      </c>
      <c r="H20" s="32">
        <v>2</v>
      </c>
      <c r="I20" s="33"/>
      <c r="J20" s="34"/>
      <c r="K20" s="19"/>
      <c r="M20" s="20" t="s">
        <v>19</v>
      </c>
      <c r="N20" s="16">
        <f>F24+G23+G24+H22+H23+I21+I22+J21+J20</f>
        <v>4</v>
      </c>
      <c r="O20" s="31">
        <f>N20/$N$23</f>
        <v>0.3076923076923077</v>
      </c>
    </row>
    <row r="21" spans="3:15" ht="15">
      <c r="C21" s="64"/>
      <c r="D21" s="21"/>
      <c r="E21" s="23" t="s">
        <v>54</v>
      </c>
      <c r="F21" s="32"/>
      <c r="G21" s="32"/>
      <c r="H21" s="33">
        <v>2</v>
      </c>
      <c r="I21" s="34">
        <v>1</v>
      </c>
      <c r="J21" s="34"/>
      <c r="K21" s="19"/>
      <c r="M21" s="22" t="s">
        <v>63</v>
      </c>
      <c r="N21" s="16">
        <f>I20+H21+G22+F23</f>
        <v>2</v>
      </c>
      <c r="O21" s="31">
        <f>N21/$N$23</f>
        <v>0.15384615384615385</v>
      </c>
    </row>
    <row r="22" spans="3:15" ht="15">
      <c r="C22" s="64"/>
      <c r="D22" s="21"/>
      <c r="E22" s="23" t="s">
        <v>55</v>
      </c>
      <c r="F22" s="32"/>
      <c r="G22" s="33"/>
      <c r="H22" s="34">
        <v>1</v>
      </c>
      <c r="I22" s="34">
        <v>2</v>
      </c>
      <c r="J22" s="35"/>
      <c r="K22" s="19"/>
      <c r="M22" s="24" t="s">
        <v>62</v>
      </c>
      <c r="N22" s="16">
        <f>F20+F21+F22+G20+G21+H20</f>
        <v>4</v>
      </c>
      <c r="O22" s="31">
        <f>N22/$N$23</f>
        <v>0.3076923076923077</v>
      </c>
    </row>
    <row r="23" spans="3:15" ht="15">
      <c r="C23" s="64"/>
      <c r="D23" s="21"/>
      <c r="E23" s="23" t="s">
        <v>56</v>
      </c>
      <c r="F23" s="33"/>
      <c r="G23" s="34"/>
      <c r="H23" s="34"/>
      <c r="I23" s="35">
        <v>2</v>
      </c>
      <c r="J23" s="35"/>
      <c r="K23" s="19"/>
      <c r="M23" s="25" t="s">
        <v>49</v>
      </c>
      <c r="N23" s="11">
        <f>+SUM(N19:N22)</f>
        <v>13</v>
      </c>
      <c r="O23" s="27">
        <f>SUM(O19:O22)</f>
        <v>1</v>
      </c>
    </row>
    <row r="24" spans="3:11" ht="15">
      <c r="C24" s="64"/>
      <c r="D24" s="21"/>
      <c r="E24" s="23" t="s">
        <v>57</v>
      </c>
      <c r="F24" s="34"/>
      <c r="G24" s="34"/>
      <c r="H24" s="35"/>
      <c r="I24" s="35"/>
      <c r="J24" s="35">
        <v>1</v>
      </c>
      <c r="K24" s="19"/>
    </row>
    <row r="25" spans="3:11" ht="15">
      <c r="C25" s="18"/>
      <c r="D25" s="21"/>
      <c r="E25" s="21"/>
      <c r="F25" s="68" t="s">
        <v>58</v>
      </c>
      <c r="G25" s="68" t="s">
        <v>59</v>
      </c>
      <c r="H25" s="69" t="s">
        <v>47</v>
      </c>
      <c r="I25" s="70" t="s">
        <v>60</v>
      </c>
      <c r="J25" s="68" t="s">
        <v>61</v>
      </c>
      <c r="K25" s="19"/>
    </row>
    <row r="26" spans="3:11" ht="15">
      <c r="C26" s="18"/>
      <c r="D26" s="21"/>
      <c r="E26" s="21"/>
      <c r="F26" s="68"/>
      <c r="G26" s="68"/>
      <c r="H26" s="69"/>
      <c r="I26" s="70"/>
      <c r="J26" s="68"/>
      <c r="K26" s="19"/>
    </row>
    <row r="27" spans="3:11" ht="15">
      <c r="C27" s="18"/>
      <c r="D27" s="21"/>
      <c r="E27" s="21"/>
      <c r="F27" s="21"/>
      <c r="G27" s="21"/>
      <c r="H27" s="23" t="s">
        <v>50</v>
      </c>
      <c r="I27" s="21"/>
      <c r="J27" s="21"/>
      <c r="K27" s="19"/>
    </row>
    <row r="28" spans="3:12" ht="15.75" thickBot="1">
      <c r="C28" s="28"/>
      <c r="D28" s="29"/>
      <c r="E28" s="29"/>
      <c r="F28" s="38"/>
      <c r="G28" s="38"/>
      <c r="H28" s="38"/>
      <c r="I28" s="38"/>
      <c r="J28" s="38"/>
      <c r="K28" s="39"/>
      <c r="L28" s="37"/>
    </row>
    <row r="29" ht="15">
      <c r="A29" s="21"/>
    </row>
  </sheetData>
  <sheetProtection/>
  <mergeCells count="14">
    <mergeCell ref="F25:F26"/>
    <mergeCell ref="G25:G26"/>
    <mergeCell ref="H25:H26"/>
    <mergeCell ref="I25:I26"/>
    <mergeCell ref="J25:J26"/>
    <mergeCell ref="E3:J3"/>
    <mergeCell ref="C6:C9"/>
    <mergeCell ref="C17:K17"/>
    <mergeCell ref="C20:C24"/>
    <mergeCell ref="F11:F12"/>
    <mergeCell ref="G11:G12"/>
    <mergeCell ref="H11:H12"/>
    <mergeCell ref="I11:I12"/>
    <mergeCell ref="J11:J12"/>
  </mergeCells>
  <printOptions/>
  <pageMargins left="0.7" right="0.7" top="0.75" bottom="0.75" header="0.3" footer="0.3"/>
  <pageSetup horizontalDpi="600" verticalDpi="600" orientation="portrait" scale="55"/>
</worksheet>
</file>

<file path=xl/worksheets/sheet3.xml><?xml version="1.0" encoding="utf-8"?>
<worksheet xmlns="http://schemas.openxmlformats.org/spreadsheetml/2006/main" xmlns:r="http://schemas.openxmlformats.org/officeDocument/2006/relationships">
  <dimension ref="A2:O37"/>
  <sheetViews>
    <sheetView showGridLines="0" zoomScalePageLayoutView="0" workbookViewId="0" topLeftCell="A1">
      <selection activeCell="J18" sqref="J18"/>
    </sheetView>
  </sheetViews>
  <sheetFormatPr defaultColWidth="11.421875" defaultRowHeight="15"/>
  <cols>
    <col min="1" max="1" width="2.00390625" style="0" customWidth="1"/>
    <col min="2" max="2" width="2.7109375" style="0" customWidth="1"/>
    <col min="3" max="3" width="7.7109375" style="0" customWidth="1"/>
    <col min="4" max="4" width="5.140625" style="0" customWidth="1"/>
    <col min="5" max="5" width="19.421875" style="0" customWidth="1"/>
    <col min="6" max="6" width="11.421875" style="0" customWidth="1"/>
    <col min="12" max="12" width="3.7109375" style="0" customWidth="1"/>
    <col min="13" max="13" width="24.421875" style="0" customWidth="1"/>
    <col min="14" max="14" width="12.7109375" style="0" bestFit="1" customWidth="1"/>
  </cols>
  <sheetData>
    <row r="1" ht="12" customHeight="1" thickBot="1"/>
    <row r="2" spans="3:11" ht="15">
      <c r="C2" s="12"/>
      <c r="D2" s="13"/>
      <c r="E2" s="13"/>
      <c r="F2" s="13"/>
      <c r="G2" s="13"/>
      <c r="H2" s="13"/>
      <c r="I2" s="13"/>
      <c r="J2" s="13"/>
      <c r="K2" s="14"/>
    </row>
    <row r="3" spans="3:11" ht="15">
      <c r="C3" s="18"/>
      <c r="D3" s="21"/>
      <c r="E3" s="71" t="s">
        <v>46</v>
      </c>
      <c r="F3" s="71"/>
      <c r="G3" s="71"/>
      <c r="H3" s="71"/>
      <c r="I3" s="71"/>
      <c r="J3" s="71"/>
      <c r="K3" s="19"/>
    </row>
    <row r="4" spans="3:15" ht="15">
      <c r="C4" s="18"/>
      <c r="D4" s="21"/>
      <c r="E4" s="21"/>
      <c r="F4" s="21"/>
      <c r="G4" s="21"/>
      <c r="H4" s="21"/>
      <c r="I4" s="21"/>
      <c r="J4" s="21"/>
      <c r="K4" s="19"/>
      <c r="M4" s="11" t="s">
        <v>43</v>
      </c>
      <c r="N4" s="11" t="s">
        <v>44</v>
      </c>
      <c r="O4" s="11" t="s">
        <v>45</v>
      </c>
    </row>
    <row r="5" spans="3:15" ht="15">
      <c r="C5" s="18"/>
      <c r="D5" s="21"/>
      <c r="E5" s="21"/>
      <c r="F5" s="21"/>
      <c r="G5" s="21"/>
      <c r="H5" s="21"/>
      <c r="I5" s="21"/>
      <c r="J5" s="21"/>
      <c r="K5" s="19"/>
      <c r="M5" s="15" t="s">
        <v>64</v>
      </c>
      <c r="N5" s="16">
        <f>J10+J9+J8+I9+I10+H10</f>
        <v>8</v>
      </c>
      <c r="O5" s="17">
        <f>+N5/$N$9</f>
        <v>0.47058823529411764</v>
      </c>
    </row>
    <row r="6" spans="3:15" ht="15">
      <c r="C6" s="64" t="s">
        <v>48</v>
      </c>
      <c r="D6" s="21"/>
      <c r="E6" s="23" t="s">
        <v>53</v>
      </c>
      <c r="F6" s="32"/>
      <c r="G6" s="32"/>
      <c r="H6" s="32"/>
      <c r="I6" s="33">
        <v>2</v>
      </c>
      <c r="J6" s="34"/>
      <c r="K6" s="19"/>
      <c r="M6" s="20" t="s">
        <v>19</v>
      </c>
      <c r="N6" s="16">
        <f>F10+G9+G10+H8+H9+I7+I8+J7+J6</f>
        <v>5</v>
      </c>
      <c r="O6" s="17">
        <f>+N6/$N$9</f>
        <v>0.29411764705882354</v>
      </c>
    </row>
    <row r="7" spans="3:15" ht="15">
      <c r="C7" s="64"/>
      <c r="D7" s="21"/>
      <c r="E7" s="23" t="s">
        <v>54</v>
      </c>
      <c r="F7" s="32"/>
      <c r="G7" s="32"/>
      <c r="H7" s="33"/>
      <c r="I7" s="34"/>
      <c r="J7" s="34">
        <v>1</v>
      </c>
      <c r="K7" s="19"/>
      <c r="M7" s="22" t="s">
        <v>63</v>
      </c>
      <c r="N7" s="16">
        <f>I6+H7+G8+F9</f>
        <v>4</v>
      </c>
      <c r="O7" s="17">
        <f>+N7/$N$9</f>
        <v>0.23529411764705882</v>
      </c>
    </row>
    <row r="8" spans="3:15" ht="15">
      <c r="C8" s="64"/>
      <c r="D8" s="21"/>
      <c r="E8" s="23" t="s">
        <v>55</v>
      </c>
      <c r="F8" s="32"/>
      <c r="G8" s="33">
        <v>2</v>
      </c>
      <c r="H8" s="34"/>
      <c r="I8" s="34">
        <v>2</v>
      </c>
      <c r="J8" s="35">
        <v>3</v>
      </c>
      <c r="K8" s="19"/>
      <c r="M8" s="24" t="s">
        <v>62</v>
      </c>
      <c r="N8" s="16">
        <f>F6+F7+F8+G6+G7+H6</f>
        <v>0</v>
      </c>
      <c r="O8" s="17">
        <f>+N8/$N$9</f>
        <v>0</v>
      </c>
    </row>
    <row r="9" spans="3:15" ht="15">
      <c r="C9" s="64"/>
      <c r="D9" s="21"/>
      <c r="E9" s="23" t="s">
        <v>56</v>
      </c>
      <c r="F9" s="33"/>
      <c r="G9" s="34">
        <v>1</v>
      </c>
      <c r="H9" s="34">
        <v>1</v>
      </c>
      <c r="I9" s="35">
        <v>3</v>
      </c>
      <c r="J9" s="35">
        <v>1</v>
      </c>
      <c r="K9" s="19"/>
      <c r="M9" s="26" t="s">
        <v>49</v>
      </c>
      <c r="N9" s="11">
        <f>+SUM(N5:N8)</f>
        <v>17</v>
      </c>
      <c r="O9" s="27">
        <f>+SUM(O5:O8)</f>
        <v>1</v>
      </c>
    </row>
    <row r="10" spans="3:11" ht="15">
      <c r="C10" s="18"/>
      <c r="D10" s="21"/>
      <c r="E10" s="23" t="s">
        <v>57</v>
      </c>
      <c r="F10" s="34"/>
      <c r="G10" s="34"/>
      <c r="H10" s="35"/>
      <c r="I10" s="35"/>
      <c r="J10" s="35">
        <v>1</v>
      </c>
      <c r="K10" s="19"/>
    </row>
    <row r="11" spans="3:11" ht="15">
      <c r="C11" s="18"/>
      <c r="D11" s="21"/>
      <c r="E11" s="21"/>
      <c r="F11" s="68" t="s">
        <v>58</v>
      </c>
      <c r="G11" s="68" t="s">
        <v>59</v>
      </c>
      <c r="H11" s="69" t="s">
        <v>47</v>
      </c>
      <c r="I11" s="70" t="s">
        <v>60</v>
      </c>
      <c r="J11" s="68" t="s">
        <v>61</v>
      </c>
      <c r="K11" s="19"/>
    </row>
    <row r="12" spans="3:11" ht="15">
      <c r="C12" s="18"/>
      <c r="D12" s="21"/>
      <c r="E12" s="21"/>
      <c r="F12" s="68"/>
      <c r="G12" s="68"/>
      <c r="H12" s="69"/>
      <c r="I12" s="70"/>
      <c r="J12" s="68"/>
      <c r="K12" s="19"/>
    </row>
    <row r="13" spans="3:11" ht="15">
      <c r="C13" s="18"/>
      <c r="D13" s="21"/>
      <c r="E13" s="21"/>
      <c r="F13" s="21"/>
      <c r="G13" s="21"/>
      <c r="H13" s="23" t="s">
        <v>50</v>
      </c>
      <c r="I13" s="21"/>
      <c r="J13" s="21"/>
      <c r="K13" s="19"/>
    </row>
    <row r="14" spans="3:11" ht="15.75" thickBot="1">
      <c r="C14" s="28"/>
      <c r="D14" s="29"/>
      <c r="E14" s="29"/>
      <c r="F14" s="29"/>
      <c r="G14" s="29"/>
      <c r="H14" s="29"/>
      <c r="I14" s="29"/>
      <c r="J14" s="29"/>
      <c r="K14" s="30"/>
    </row>
    <row r="15" ht="6" customHeight="1"/>
    <row r="16" ht="6" customHeight="1" thickBot="1"/>
    <row r="17" spans="3:11" ht="15">
      <c r="C17" s="65" t="s">
        <v>51</v>
      </c>
      <c r="D17" s="66"/>
      <c r="E17" s="66"/>
      <c r="F17" s="66"/>
      <c r="G17" s="66"/>
      <c r="H17" s="66"/>
      <c r="I17" s="66"/>
      <c r="J17" s="66"/>
      <c r="K17" s="67"/>
    </row>
    <row r="18" spans="3:15" ht="15">
      <c r="C18" s="18"/>
      <c r="D18" s="21"/>
      <c r="E18" s="21"/>
      <c r="F18" s="21"/>
      <c r="G18" s="21"/>
      <c r="H18" s="21"/>
      <c r="I18" s="21"/>
      <c r="J18" s="21"/>
      <c r="K18" s="19"/>
      <c r="M18" s="11" t="s">
        <v>52</v>
      </c>
      <c r="N18" s="11" t="s">
        <v>44</v>
      </c>
      <c r="O18" s="11" t="s">
        <v>45</v>
      </c>
    </row>
    <row r="19" spans="3:15" ht="15">
      <c r="C19" s="18"/>
      <c r="D19" s="21"/>
      <c r="E19" s="21"/>
      <c r="F19" s="21"/>
      <c r="G19" s="21"/>
      <c r="H19" s="21"/>
      <c r="I19" s="21"/>
      <c r="J19" s="21"/>
      <c r="K19" s="19"/>
      <c r="M19" s="15" t="s">
        <v>64</v>
      </c>
      <c r="N19" s="16">
        <f>J24+J23+J22+I23+I24+H24</f>
        <v>2</v>
      </c>
      <c r="O19" s="31">
        <f>N19/$N$23</f>
        <v>0.11764705882352941</v>
      </c>
    </row>
    <row r="20" spans="3:15" ht="15">
      <c r="C20" s="64" t="s">
        <v>48</v>
      </c>
      <c r="D20" s="21"/>
      <c r="E20" s="23" t="s">
        <v>53</v>
      </c>
      <c r="F20" s="32"/>
      <c r="G20" s="32"/>
      <c r="H20" s="32">
        <v>2</v>
      </c>
      <c r="I20" s="33"/>
      <c r="J20" s="34"/>
      <c r="K20" s="19"/>
      <c r="M20" s="20" t="s">
        <v>19</v>
      </c>
      <c r="N20" s="16">
        <f>F24+G23+G24+H22+H23+I21+I22+J21+J20</f>
        <v>5</v>
      </c>
      <c r="O20" s="31">
        <f>N20/$N$23</f>
        <v>0.29411764705882354</v>
      </c>
    </row>
    <row r="21" spans="3:15" ht="15">
      <c r="C21" s="64"/>
      <c r="D21" s="21"/>
      <c r="E21" s="23" t="s">
        <v>54</v>
      </c>
      <c r="F21" s="32"/>
      <c r="G21" s="32">
        <v>2</v>
      </c>
      <c r="H21" s="33">
        <v>5</v>
      </c>
      <c r="I21" s="34">
        <v>2</v>
      </c>
      <c r="J21" s="34"/>
      <c r="K21" s="19"/>
      <c r="M21" s="22" t="s">
        <v>63</v>
      </c>
      <c r="N21" s="16">
        <f>I20+H21+G22+F23</f>
        <v>6</v>
      </c>
      <c r="O21" s="31">
        <f>N21/$N$23</f>
        <v>0.35294117647058826</v>
      </c>
    </row>
    <row r="22" spans="3:15" ht="15">
      <c r="C22" s="64"/>
      <c r="D22" s="21"/>
      <c r="E22" s="23" t="s">
        <v>55</v>
      </c>
      <c r="F22" s="32"/>
      <c r="G22" s="33">
        <v>1</v>
      </c>
      <c r="H22" s="34">
        <v>3</v>
      </c>
      <c r="I22" s="34"/>
      <c r="J22" s="35"/>
      <c r="K22" s="19"/>
      <c r="M22" s="24" t="s">
        <v>62</v>
      </c>
      <c r="N22" s="16">
        <f>F20+F21+F22+G20+G21+H20</f>
        <v>4</v>
      </c>
      <c r="O22" s="31">
        <f>N22/$N$23</f>
        <v>0.23529411764705882</v>
      </c>
    </row>
    <row r="23" spans="3:15" ht="15">
      <c r="C23" s="64"/>
      <c r="D23" s="21"/>
      <c r="E23" s="23" t="s">
        <v>56</v>
      </c>
      <c r="F23" s="33"/>
      <c r="G23" s="34"/>
      <c r="H23" s="34"/>
      <c r="I23" s="35">
        <v>1</v>
      </c>
      <c r="J23" s="35">
        <v>1</v>
      </c>
      <c r="K23" s="19"/>
      <c r="M23" s="25" t="s">
        <v>49</v>
      </c>
      <c r="N23" s="11">
        <f>+SUM(N19:N22)</f>
        <v>17</v>
      </c>
      <c r="O23" s="27">
        <f>SUM(O19:O22)</f>
        <v>1</v>
      </c>
    </row>
    <row r="24" spans="3:11" ht="15">
      <c r="C24" s="64"/>
      <c r="D24" s="21"/>
      <c r="E24" s="23" t="s">
        <v>57</v>
      </c>
      <c r="F24" s="34"/>
      <c r="G24" s="34"/>
      <c r="H24" s="35"/>
      <c r="I24" s="35"/>
      <c r="J24" s="35"/>
      <c r="K24" s="19"/>
    </row>
    <row r="25" spans="3:11" ht="15">
      <c r="C25" s="18"/>
      <c r="D25" s="21"/>
      <c r="E25" s="21"/>
      <c r="F25" s="68" t="s">
        <v>58</v>
      </c>
      <c r="G25" s="68" t="s">
        <v>59</v>
      </c>
      <c r="H25" s="69" t="s">
        <v>47</v>
      </c>
      <c r="I25" s="70" t="s">
        <v>60</v>
      </c>
      <c r="J25" s="68" t="s">
        <v>61</v>
      </c>
      <c r="K25" s="19"/>
    </row>
    <row r="26" spans="3:11" ht="15">
      <c r="C26" s="18"/>
      <c r="D26" s="21"/>
      <c r="E26" s="21"/>
      <c r="F26" s="68"/>
      <c r="G26" s="68"/>
      <c r="H26" s="69"/>
      <c r="I26" s="70"/>
      <c r="J26" s="68"/>
      <c r="K26" s="19"/>
    </row>
    <row r="27" spans="3:11" ht="15">
      <c r="C27" s="18"/>
      <c r="D27" s="21"/>
      <c r="E27" s="21"/>
      <c r="F27" s="21"/>
      <c r="G27" s="21"/>
      <c r="H27" s="23" t="s">
        <v>50</v>
      </c>
      <c r="I27" s="21"/>
      <c r="J27" s="21"/>
      <c r="K27" s="19"/>
    </row>
    <row r="28" spans="3:12" ht="15.75" thickBot="1">
      <c r="C28" s="28"/>
      <c r="D28" s="29"/>
      <c r="E28" s="29"/>
      <c r="F28" s="38"/>
      <c r="G28" s="38"/>
      <c r="H28" s="38"/>
      <c r="I28" s="38"/>
      <c r="J28" s="38"/>
      <c r="K28" s="39"/>
      <c r="L28" s="37"/>
    </row>
    <row r="29" ht="15">
      <c r="A29" s="21"/>
    </row>
    <row r="30" spans="1:13" ht="15">
      <c r="A30" s="21"/>
      <c r="D30" s="75" t="s">
        <v>70</v>
      </c>
      <c r="E30" s="75"/>
      <c r="F30" s="75"/>
      <c r="G30" s="75"/>
      <c r="H30" s="75"/>
      <c r="I30" s="75"/>
      <c r="J30" s="75"/>
      <c r="K30" s="75"/>
      <c r="L30" s="40"/>
      <c r="M30" s="40" t="s">
        <v>71</v>
      </c>
    </row>
    <row r="31" spans="1:13" ht="15">
      <c r="A31" s="21"/>
      <c r="D31" s="15"/>
      <c r="E31" s="36" t="s">
        <v>67</v>
      </c>
      <c r="F31" s="36"/>
      <c r="G31" s="36"/>
      <c r="H31" s="36"/>
      <c r="I31" s="36"/>
      <c r="J31" s="36"/>
      <c r="K31" s="36"/>
      <c r="M31" s="41" t="s">
        <v>72</v>
      </c>
    </row>
    <row r="32" spans="4:13" ht="28.5" customHeight="1">
      <c r="D32" s="15"/>
      <c r="E32" s="76" t="s">
        <v>65</v>
      </c>
      <c r="F32" s="77"/>
      <c r="G32" s="77"/>
      <c r="H32" s="77"/>
      <c r="I32" s="77"/>
      <c r="J32" s="77"/>
      <c r="K32" s="78"/>
      <c r="M32" s="43" t="s">
        <v>73</v>
      </c>
    </row>
    <row r="33" spans="4:13" ht="15">
      <c r="D33" s="20"/>
      <c r="E33" s="79" t="s">
        <v>68</v>
      </c>
      <c r="F33" s="80"/>
      <c r="G33" s="80"/>
      <c r="H33" s="80"/>
      <c r="I33" s="80"/>
      <c r="J33" s="80"/>
      <c r="K33" s="81"/>
      <c r="M33" s="42" t="s">
        <v>74</v>
      </c>
    </row>
    <row r="34" spans="4:13" ht="29.25" customHeight="1">
      <c r="D34" s="20"/>
      <c r="E34" s="82" t="s">
        <v>11</v>
      </c>
      <c r="F34" s="83"/>
      <c r="G34" s="83"/>
      <c r="H34" s="83"/>
      <c r="I34" s="83"/>
      <c r="J34" s="83"/>
      <c r="K34" s="84"/>
      <c r="M34" s="42" t="s">
        <v>74</v>
      </c>
    </row>
    <row r="35" spans="4:13" ht="18" customHeight="1">
      <c r="D35" s="20"/>
      <c r="E35" s="79" t="s">
        <v>10</v>
      </c>
      <c r="F35" s="80"/>
      <c r="G35" s="80"/>
      <c r="H35" s="80"/>
      <c r="I35" s="80"/>
      <c r="J35" s="80"/>
      <c r="K35" s="81"/>
      <c r="M35" s="42" t="s">
        <v>74</v>
      </c>
    </row>
    <row r="36" spans="4:13" ht="30" customHeight="1">
      <c r="D36" s="20"/>
      <c r="E36" s="82" t="s">
        <v>69</v>
      </c>
      <c r="F36" s="83"/>
      <c r="G36" s="83"/>
      <c r="H36" s="83"/>
      <c r="I36" s="83"/>
      <c r="J36" s="83"/>
      <c r="K36" s="84"/>
      <c r="M36" s="42" t="s">
        <v>74</v>
      </c>
    </row>
    <row r="37" spans="4:13" ht="32.25" customHeight="1">
      <c r="D37" s="20"/>
      <c r="E37" s="72" t="s">
        <v>66</v>
      </c>
      <c r="F37" s="73"/>
      <c r="G37" s="73"/>
      <c r="H37" s="73"/>
      <c r="I37" s="73"/>
      <c r="J37" s="73"/>
      <c r="K37" s="74"/>
      <c r="M37" s="41" t="s">
        <v>13</v>
      </c>
    </row>
  </sheetData>
  <sheetProtection/>
  <mergeCells count="21">
    <mergeCell ref="E3:J3"/>
    <mergeCell ref="C6:C9"/>
    <mergeCell ref="F11:F12"/>
    <mergeCell ref="G11:G12"/>
    <mergeCell ref="H11:H12"/>
    <mergeCell ref="I11:I12"/>
    <mergeCell ref="J11:J12"/>
    <mergeCell ref="C17:K17"/>
    <mergeCell ref="C20:C24"/>
    <mergeCell ref="F25:F26"/>
    <mergeCell ref="G25:G26"/>
    <mergeCell ref="H25:H26"/>
    <mergeCell ref="I25:I26"/>
    <mergeCell ref="J25:J26"/>
    <mergeCell ref="E37:K37"/>
    <mergeCell ref="D30:K30"/>
    <mergeCell ref="E32:K32"/>
    <mergeCell ref="E33:K33"/>
    <mergeCell ref="E34:K34"/>
    <mergeCell ref="E35:K35"/>
    <mergeCell ref="E36:K36"/>
  </mergeCells>
  <printOptions/>
  <pageMargins left="0.7" right="0.7" top="0.75" bottom="0.75" header="0.3" footer="0.3"/>
  <pageSetup horizontalDpi="600" verticalDpi="600" orientation="portrait" scale="5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Rubio Sandoval Julieth Marcela</dc:creator>
  <cp:keywords/>
  <dc:description/>
  <cp:lastModifiedBy>Usuario de Microsoft Office</cp:lastModifiedBy>
  <cp:lastPrinted>2019-12-03T22:23:38Z</cp:lastPrinted>
  <dcterms:created xsi:type="dcterms:W3CDTF">2018-09-18T16:11:48Z</dcterms:created>
  <dcterms:modified xsi:type="dcterms:W3CDTF">2021-09-20T13:22:28Z</dcterms:modified>
  <cp:category/>
  <cp:version/>
  <cp:contentType/>
  <cp:contentStatus/>
</cp:coreProperties>
</file>