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1.xml" ContentType="application/vnd.openxmlformats-officedocument.spreadsheetml.chart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omments4.xml" ContentType="application/vnd.openxmlformats-officedocument.spreadsheetml.comments+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ideantioquia-my.sharepoint.com/personal/juanchm_idea_gov_co/Documents/Escritorio/"/>
    </mc:Choice>
  </mc:AlternateContent>
  <xr:revisionPtr revIDLastSave="249" documentId="8_{2C615DD2-8921-402A-B24A-5F0188FA1B61}" xr6:coauthVersionLast="47" xr6:coauthVersionMax="47" xr10:uidLastSave="{2C9ADA17-E417-4F06-AEBE-0E1BFA909889}"/>
  <bookViews>
    <workbookView xWindow="-110" yWindow="-110" windowWidth="19420" windowHeight="10300" tabRatio="704" activeTab="1" xr2:uid="{00000000-000D-0000-FFFF-FFFF00000000}"/>
  </bookViews>
  <sheets>
    <sheet name="INSTRUCCIONES" sheetId="47" r:id="rId1"/>
    <sheet name="PORTADA" sheetId="43" r:id="rId2"/>
    <sheet name="SUBSIDIOS" sheetId="45" r:id="rId3"/>
    <sheet name="MODELO" sheetId="37" r:id="rId4"/>
    <sheet name="Proyecciones Mensuales" sheetId="39" state="hidden" r:id="rId5"/>
    <sheet name="RESUMEN" sheetId="34" r:id="rId6"/>
    <sheet name="GRÁFICO" sheetId="46" r:id="rId7"/>
    <sheet name="Modelo 2 - Porcentajes" sheetId="42" state="hidden" r:id="rId8"/>
  </sheets>
  <definedNames>
    <definedName name="\0" localSheetId="1">#REF!</definedName>
    <definedName name="\0" localSheetId="5">#REF!</definedName>
    <definedName name="\0" localSheetId="2">#REF!</definedName>
    <definedName name="\0">#REF!</definedName>
    <definedName name="\02" localSheetId="1">#REF!</definedName>
    <definedName name="\02" localSheetId="5">#REF!</definedName>
    <definedName name="\02" localSheetId="2">#REF!</definedName>
    <definedName name="\02">#REF!</definedName>
    <definedName name="\A" localSheetId="1">#REF!</definedName>
    <definedName name="\A" localSheetId="5">#REF!</definedName>
    <definedName name="\A" localSheetId="2">#REF!</definedName>
    <definedName name="\A">#REF!</definedName>
    <definedName name="\b">#N/A</definedName>
    <definedName name="\C" localSheetId="1">#REF!</definedName>
    <definedName name="\C" localSheetId="5">#REF!</definedName>
    <definedName name="\C" localSheetId="2">#REF!</definedName>
    <definedName name="\C">#REF!</definedName>
    <definedName name="\D" localSheetId="1">#REF!</definedName>
    <definedName name="\D" localSheetId="5">#REF!</definedName>
    <definedName name="\D" localSheetId="2">#REF!</definedName>
    <definedName name="\D">#REF!</definedName>
    <definedName name="\p" localSheetId="1">#REF!</definedName>
    <definedName name="\p" localSheetId="5">#REF!</definedName>
    <definedName name="\p" localSheetId="2">#REF!</definedName>
    <definedName name="\p">#REF!</definedName>
    <definedName name="\T" localSheetId="5">#REF!</definedName>
    <definedName name="\T">#REF!</definedName>
    <definedName name="\Z">#REF!</definedName>
    <definedName name="_________IPC02">#REF!</definedName>
    <definedName name="_________IPC03">#REF!</definedName>
    <definedName name="_________IPC04">#REF!</definedName>
    <definedName name="_________IPC05">#REF!</definedName>
    <definedName name="_________IPC06">#REF!</definedName>
    <definedName name="_________IPC07">#REF!</definedName>
    <definedName name="________IPC02">#REF!</definedName>
    <definedName name="________IPC03">#REF!</definedName>
    <definedName name="________IPC04">#REF!</definedName>
    <definedName name="________IPC05">#REF!</definedName>
    <definedName name="________IPC06">#REF!</definedName>
    <definedName name="________IPC07">#REF!</definedName>
    <definedName name="_______a1" localSheetId="1" hidden="1">{"TAB1",#N/A,TRUE,"GENERAL";"TAB2",#N/A,TRUE,"GENERAL";"TAB3",#N/A,TRUE,"GENERAL";"TAB4",#N/A,TRUE,"GENERAL";"TAB5",#N/A,TRUE,"GENERAL"}</definedName>
    <definedName name="_______a1" localSheetId="5" hidden="1">{"TAB1",#N/A,TRUE,"GENERAL";"TAB2",#N/A,TRUE,"GENERAL";"TAB3",#N/A,TRUE,"GENERAL";"TAB4",#N/A,TRUE,"GENERAL";"TAB5",#N/A,TRUE,"GENERAL"}</definedName>
    <definedName name="_______a1" localSheetId="2" hidden="1">{"TAB1",#N/A,TRUE,"GENERAL";"TAB2",#N/A,TRUE,"GENERAL";"TAB3",#N/A,TRUE,"GENERAL";"TAB4",#N/A,TRUE,"GENERAL";"TAB5",#N/A,TRUE,"GENERAL"}</definedName>
    <definedName name="_______a1" hidden="1">{"TAB1",#N/A,TRUE,"GENERAL";"TAB2",#N/A,TRUE,"GENERAL";"TAB3",#N/A,TRUE,"GENERAL";"TAB4",#N/A,TRUE,"GENERAL";"TAB5",#N/A,TRUE,"GENERAL"}</definedName>
    <definedName name="_______a3" localSheetId="1" hidden="1">{"TAB1",#N/A,TRUE,"GENERAL";"TAB2",#N/A,TRUE,"GENERAL";"TAB3",#N/A,TRUE,"GENERAL";"TAB4",#N/A,TRUE,"GENERAL";"TAB5",#N/A,TRUE,"GENERAL"}</definedName>
    <definedName name="_______a3" localSheetId="5" hidden="1">{"TAB1",#N/A,TRUE,"GENERAL";"TAB2",#N/A,TRUE,"GENERAL";"TAB3",#N/A,TRUE,"GENERAL";"TAB4",#N/A,TRUE,"GENERAL";"TAB5",#N/A,TRUE,"GENERAL"}</definedName>
    <definedName name="_______a3" localSheetId="2" hidden="1">{"TAB1",#N/A,TRUE,"GENERAL";"TAB2",#N/A,TRUE,"GENERAL";"TAB3",#N/A,TRUE,"GENERAL";"TAB4",#N/A,TRUE,"GENERAL";"TAB5",#N/A,TRUE,"GENERAL"}</definedName>
    <definedName name="_______a3" hidden="1">{"TAB1",#N/A,TRUE,"GENERAL";"TAB2",#N/A,TRUE,"GENERAL";"TAB3",#N/A,TRUE,"GENERAL";"TAB4",#N/A,TRUE,"GENERAL";"TAB5",#N/A,TRUE,"GENERAL"}</definedName>
    <definedName name="_______a4" localSheetId="1" hidden="1">{"via1",#N/A,TRUE,"general";"via2",#N/A,TRUE,"general";"via3",#N/A,TRUE,"general"}</definedName>
    <definedName name="_______a4" localSheetId="5" hidden="1">{"via1",#N/A,TRUE,"general";"via2",#N/A,TRUE,"general";"via3",#N/A,TRUE,"general"}</definedName>
    <definedName name="_______a4" localSheetId="2" hidden="1">{"via1",#N/A,TRUE,"general";"via2",#N/A,TRUE,"general";"via3",#N/A,TRUE,"general"}</definedName>
    <definedName name="_______a4" hidden="1">{"via1",#N/A,TRUE,"general";"via2",#N/A,TRUE,"general";"via3",#N/A,TRUE,"general"}</definedName>
    <definedName name="_______a5" localSheetId="1" hidden="1">{"TAB1",#N/A,TRUE,"GENERAL";"TAB2",#N/A,TRUE,"GENERAL";"TAB3",#N/A,TRUE,"GENERAL";"TAB4",#N/A,TRUE,"GENERAL";"TAB5",#N/A,TRUE,"GENERAL"}</definedName>
    <definedName name="_______a5" localSheetId="5" hidden="1">{"TAB1",#N/A,TRUE,"GENERAL";"TAB2",#N/A,TRUE,"GENERAL";"TAB3",#N/A,TRUE,"GENERAL";"TAB4",#N/A,TRUE,"GENERAL";"TAB5",#N/A,TRUE,"GENERAL"}</definedName>
    <definedName name="_______a5" localSheetId="2" hidden="1">{"TAB1",#N/A,TRUE,"GENERAL";"TAB2",#N/A,TRUE,"GENERAL";"TAB3",#N/A,TRUE,"GENERAL";"TAB4",#N/A,TRUE,"GENERAL";"TAB5",#N/A,TRUE,"GENERAL"}</definedName>
    <definedName name="_______a5" hidden="1">{"TAB1",#N/A,TRUE,"GENERAL";"TAB2",#N/A,TRUE,"GENERAL";"TAB3",#N/A,TRUE,"GENERAL";"TAB4",#N/A,TRUE,"GENERAL";"TAB5",#N/A,TRUE,"GENERAL"}</definedName>
    <definedName name="_______a6" localSheetId="1" hidden="1">{"TAB1",#N/A,TRUE,"GENERAL";"TAB2",#N/A,TRUE,"GENERAL";"TAB3",#N/A,TRUE,"GENERAL";"TAB4",#N/A,TRUE,"GENERAL";"TAB5",#N/A,TRUE,"GENERAL"}</definedName>
    <definedName name="_______a6" localSheetId="5" hidden="1">{"TAB1",#N/A,TRUE,"GENERAL";"TAB2",#N/A,TRUE,"GENERAL";"TAB3",#N/A,TRUE,"GENERAL";"TAB4",#N/A,TRUE,"GENERAL";"TAB5",#N/A,TRUE,"GENERAL"}</definedName>
    <definedName name="_______a6" localSheetId="2" hidden="1">{"TAB1",#N/A,TRUE,"GENERAL";"TAB2",#N/A,TRUE,"GENERAL";"TAB3",#N/A,TRUE,"GENERAL";"TAB4",#N/A,TRUE,"GENERAL";"TAB5",#N/A,TRUE,"GENERAL"}</definedName>
    <definedName name="_______a6" hidden="1">{"TAB1",#N/A,TRUE,"GENERAL";"TAB2",#N/A,TRUE,"GENERAL";"TAB3",#N/A,TRUE,"GENERAL";"TAB4",#N/A,TRUE,"GENERAL";"TAB5",#N/A,TRUE,"GENERAL"}</definedName>
    <definedName name="_______b2" localSheetId="1" hidden="1">{"TAB1",#N/A,TRUE,"GENERAL";"TAB2",#N/A,TRUE,"GENERAL";"TAB3",#N/A,TRUE,"GENERAL";"TAB4",#N/A,TRUE,"GENERAL";"TAB5",#N/A,TRUE,"GENERAL"}</definedName>
    <definedName name="_______b2" localSheetId="5" hidden="1">{"TAB1",#N/A,TRUE,"GENERAL";"TAB2",#N/A,TRUE,"GENERAL";"TAB3",#N/A,TRUE,"GENERAL";"TAB4",#N/A,TRUE,"GENERAL";"TAB5",#N/A,TRUE,"GENERAL"}</definedName>
    <definedName name="_______b2" localSheetId="2" hidden="1">{"TAB1",#N/A,TRUE,"GENERAL";"TAB2",#N/A,TRUE,"GENERAL";"TAB3",#N/A,TRUE,"GENERAL";"TAB4",#N/A,TRUE,"GENERAL";"TAB5",#N/A,TRUE,"GENERAL"}</definedName>
    <definedName name="_______b2" hidden="1">{"TAB1",#N/A,TRUE,"GENERAL";"TAB2",#N/A,TRUE,"GENERAL";"TAB3",#N/A,TRUE,"GENERAL";"TAB4",#N/A,TRUE,"GENERAL";"TAB5",#N/A,TRUE,"GENERAL"}</definedName>
    <definedName name="_______b3" localSheetId="1" hidden="1">{"TAB1",#N/A,TRUE,"GENERAL";"TAB2",#N/A,TRUE,"GENERAL";"TAB3",#N/A,TRUE,"GENERAL";"TAB4",#N/A,TRUE,"GENERAL";"TAB5",#N/A,TRUE,"GENERAL"}</definedName>
    <definedName name="_______b3" localSheetId="5" hidden="1">{"TAB1",#N/A,TRUE,"GENERAL";"TAB2",#N/A,TRUE,"GENERAL";"TAB3",#N/A,TRUE,"GENERAL";"TAB4",#N/A,TRUE,"GENERAL";"TAB5",#N/A,TRUE,"GENERAL"}</definedName>
    <definedName name="_______b3" localSheetId="2" hidden="1">{"TAB1",#N/A,TRUE,"GENERAL";"TAB2",#N/A,TRUE,"GENERAL";"TAB3",#N/A,TRUE,"GENERAL";"TAB4",#N/A,TRUE,"GENERAL";"TAB5",#N/A,TRUE,"GENERAL"}</definedName>
    <definedName name="_______b3" hidden="1">{"TAB1",#N/A,TRUE,"GENERAL";"TAB2",#N/A,TRUE,"GENERAL";"TAB3",#N/A,TRUE,"GENERAL";"TAB4",#N/A,TRUE,"GENERAL";"TAB5",#N/A,TRUE,"GENERAL"}</definedName>
    <definedName name="_______b4" localSheetId="1" hidden="1">{"TAB1",#N/A,TRUE,"GENERAL";"TAB2",#N/A,TRUE,"GENERAL";"TAB3",#N/A,TRUE,"GENERAL";"TAB4",#N/A,TRUE,"GENERAL";"TAB5",#N/A,TRUE,"GENERAL"}</definedName>
    <definedName name="_______b4" localSheetId="5" hidden="1">{"TAB1",#N/A,TRUE,"GENERAL";"TAB2",#N/A,TRUE,"GENERAL";"TAB3",#N/A,TRUE,"GENERAL";"TAB4",#N/A,TRUE,"GENERAL";"TAB5",#N/A,TRUE,"GENERAL"}</definedName>
    <definedName name="_______b4" localSheetId="2" hidden="1">{"TAB1",#N/A,TRUE,"GENERAL";"TAB2",#N/A,TRUE,"GENERAL";"TAB3",#N/A,TRUE,"GENERAL";"TAB4",#N/A,TRUE,"GENERAL";"TAB5",#N/A,TRUE,"GENERAL"}</definedName>
    <definedName name="_______b4" hidden="1">{"TAB1",#N/A,TRUE,"GENERAL";"TAB2",#N/A,TRUE,"GENERAL";"TAB3",#N/A,TRUE,"GENERAL";"TAB4",#N/A,TRUE,"GENERAL";"TAB5",#N/A,TRUE,"GENERAL"}</definedName>
    <definedName name="_______b5" localSheetId="1" hidden="1">{"TAB1",#N/A,TRUE,"GENERAL";"TAB2",#N/A,TRUE,"GENERAL";"TAB3",#N/A,TRUE,"GENERAL";"TAB4",#N/A,TRUE,"GENERAL";"TAB5",#N/A,TRUE,"GENERAL"}</definedName>
    <definedName name="_______b5" localSheetId="5" hidden="1">{"TAB1",#N/A,TRUE,"GENERAL";"TAB2",#N/A,TRUE,"GENERAL";"TAB3",#N/A,TRUE,"GENERAL";"TAB4",#N/A,TRUE,"GENERAL";"TAB5",#N/A,TRUE,"GENERAL"}</definedName>
    <definedName name="_______b5" localSheetId="2" hidden="1">{"TAB1",#N/A,TRUE,"GENERAL";"TAB2",#N/A,TRUE,"GENERAL";"TAB3",#N/A,TRUE,"GENERAL";"TAB4",#N/A,TRUE,"GENERAL";"TAB5",#N/A,TRUE,"GENERAL"}</definedName>
    <definedName name="_______b5" hidden="1">{"TAB1",#N/A,TRUE,"GENERAL";"TAB2",#N/A,TRUE,"GENERAL";"TAB3",#N/A,TRUE,"GENERAL";"TAB4",#N/A,TRUE,"GENERAL";"TAB5",#N/A,TRUE,"GENERAL"}</definedName>
    <definedName name="_______b6" localSheetId="1" hidden="1">{"TAB1",#N/A,TRUE,"GENERAL";"TAB2",#N/A,TRUE,"GENERAL";"TAB3",#N/A,TRUE,"GENERAL";"TAB4",#N/A,TRUE,"GENERAL";"TAB5",#N/A,TRUE,"GENERAL"}</definedName>
    <definedName name="_______b6" localSheetId="5" hidden="1">{"TAB1",#N/A,TRUE,"GENERAL";"TAB2",#N/A,TRUE,"GENERAL";"TAB3",#N/A,TRUE,"GENERAL";"TAB4",#N/A,TRUE,"GENERAL";"TAB5",#N/A,TRUE,"GENERAL"}</definedName>
    <definedName name="_______b6" localSheetId="2" hidden="1">{"TAB1",#N/A,TRUE,"GENERAL";"TAB2",#N/A,TRUE,"GENERAL";"TAB3",#N/A,TRUE,"GENERAL";"TAB4",#N/A,TRUE,"GENERAL";"TAB5",#N/A,TRUE,"GENERAL"}</definedName>
    <definedName name="_______b6" hidden="1">{"TAB1",#N/A,TRUE,"GENERAL";"TAB2",#N/A,TRUE,"GENERAL";"TAB3",#N/A,TRUE,"GENERAL";"TAB4",#N/A,TRUE,"GENERAL";"TAB5",#N/A,TRUE,"GENERAL"}</definedName>
    <definedName name="_______b7" localSheetId="1" hidden="1">{"via1",#N/A,TRUE,"general";"via2",#N/A,TRUE,"general";"via3",#N/A,TRUE,"general"}</definedName>
    <definedName name="_______b7" localSheetId="5" hidden="1">{"via1",#N/A,TRUE,"general";"via2",#N/A,TRUE,"general";"via3",#N/A,TRUE,"general"}</definedName>
    <definedName name="_______b7" localSheetId="2" hidden="1">{"via1",#N/A,TRUE,"general";"via2",#N/A,TRUE,"general";"via3",#N/A,TRUE,"general"}</definedName>
    <definedName name="_______b7" hidden="1">{"via1",#N/A,TRUE,"general";"via2",#N/A,TRUE,"general";"via3",#N/A,TRUE,"general"}</definedName>
    <definedName name="_______b8" localSheetId="1" hidden="1">{"via1",#N/A,TRUE,"general";"via2",#N/A,TRUE,"general";"via3",#N/A,TRUE,"general"}</definedName>
    <definedName name="_______b8" localSheetId="5" hidden="1">{"via1",#N/A,TRUE,"general";"via2",#N/A,TRUE,"general";"via3",#N/A,TRUE,"general"}</definedName>
    <definedName name="_______b8" localSheetId="2" hidden="1">{"via1",#N/A,TRUE,"general";"via2",#N/A,TRUE,"general";"via3",#N/A,TRUE,"general"}</definedName>
    <definedName name="_______b8" hidden="1">{"via1",#N/A,TRUE,"general";"via2",#N/A,TRUE,"general";"via3",#N/A,TRUE,"general"}</definedName>
    <definedName name="_______bb9" localSheetId="1" hidden="1">{"TAB1",#N/A,TRUE,"GENERAL";"TAB2",#N/A,TRUE,"GENERAL";"TAB3",#N/A,TRUE,"GENERAL";"TAB4",#N/A,TRUE,"GENERAL";"TAB5",#N/A,TRUE,"GENERAL"}</definedName>
    <definedName name="_______bb9" localSheetId="5" hidden="1">{"TAB1",#N/A,TRUE,"GENERAL";"TAB2",#N/A,TRUE,"GENERAL";"TAB3",#N/A,TRUE,"GENERAL";"TAB4",#N/A,TRUE,"GENERAL";"TAB5",#N/A,TRUE,"GENERAL"}</definedName>
    <definedName name="_______bb9" localSheetId="2" hidden="1">{"TAB1",#N/A,TRUE,"GENERAL";"TAB2",#N/A,TRUE,"GENERAL";"TAB3",#N/A,TRUE,"GENERAL";"TAB4",#N/A,TRUE,"GENERAL";"TAB5",#N/A,TRUE,"GENERAL"}</definedName>
    <definedName name="_______bb9" hidden="1">{"TAB1",#N/A,TRUE,"GENERAL";"TAB2",#N/A,TRUE,"GENERAL";"TAB3",#N/A,TRUE,"GENERAL";"TAB4",#N/A,TRUE,"GENERAL";"TAB5",#N/A,TRUE,"GENERAL"}</definedName>
    <definedName name="_______bgb5" localSheetId="1" hidden="1">{"TAB1",#N/A,TRUE,"GENERAL";"TAB2",#N/A,TRUE,"GENERAL";"TAB3",#N/A,TRUE,"GENERAL";"TAB4",#N/A,TRUE,"GENERAL";"TAB5",#N/A,TRUE,"GENERAL"}</definedName>
    <definedName name="_______bgb5" localSheetId="5" hidden="1">{"TAB1",#N/A,TRUE,"GENERAL";"TAB2",#N/A,TRUE,"GENERAL";"TAB3",#N/A,TRUE,"GENERAL";"TAB4",#N/A,TRUE,"GENERAL";"TAB5",#N/A,TRUE,"GENERAL"}</definedName>
    <definedName name="_______bgb5" localSheetId="2" hidden="1">{"TAB1",#N/A,TRUE,"GENERAL";"TAB2",#N/A,TRUE,"GENERAL";"TAB3",#N/A,TRUE,"GENERAL";"TAB4",#N/A,TRUE,"GENERAL";"TAB5",#N/A,TRUE,"GENERAL"}</definedName>
    <definedName name="_______bgb5" hidden="1">{"TAB1",#N/A,TRUE,"GENERAL";"TAB2",#N/A,TRUE,"GENERAL";"TAB3",#N/A,TRUE,"GENERAL";"TAB4",#N/A,TRUE,"GENERAL";"TAB5",#N/A,TRUE,"GENERAL"}</definedName>
    <definedName name="_______g2" localSheetId="1" hidden="1">{"TAB1",#N/A,TRUE,"GENERAL";"TAB2",#N/A,TRUE,"GENERAL";"TAB3",#N/A,TRUE,"GENERAL";"TAB4",#N/A,TRUE,"GENERAL";"TAB5",#N/A,TRUE,"GENERAL"}</definedName>
    <definedName name="_______g2" localSheetId="5" hidden="1">{"TAB1",#N/A,TRUE,"GENERAL";"TAB2",#N/A,TRUE,"GENERAL";"TAB3",#N/A,TRUE,"GENERAL";"TAB4",#N/A,TRUE,"GENERAL";"TAB5",#N/A,TRUE,"GENERAL"}</definedName>
    <definedName name="_______g2" localSheetId="2" hidden="1">{"TAB1",#N/A,TRUE,"GENERAL";"TAB2",#N/A,TRUE,"GENERAL";"TAB3",#N/A,TRUE,"GENERAL";"TAB4",#N/A,TRUE,"GENERAL";"TAB5",#N/A,TRUE,"GENERAL"}</definedName>
    <definedName name="_______g2" hidden="1">{"TAB1",#N/A,TRUE,"GENERAL";"TAB2",#N/A,TRUE,"GENERAL";"TAB3",#N/A,TRUE,"GENERAL";"TAB4",#N/A,TRUE,"GENERAL";"TAB5",#N/A,TRUE,"GENERAL"}</definedName>
    <definedName name="_______g3" localSheetId="1" hidden="1">{"via1",#N/A,TRUE,"general";"via2",#N/A,TRUE,"general";"via3",#N/A,TRUE,"general"}</definedName>
    <definedName name="_______g3" localSheetId="5" hidden="1">{"via1",#N/A,TRUE,"general";"via2",#N/A,TRUE,"general";"via3",#N/A,TRUE,"general"}</definedName>
    <definedName name="_______g3" localSheetId="2" hidden="1">{"via1",#N/A,TRUE,"general";"via2",#N/A,TRUE,"general";"via3",#N/A,TRUE,"general"}</definedName>
    <definedName name="_______g3" hidden="1">{"via1",#N/A,TRUE,"general";"via2",#N/A,TRUE,"general";"via3",#N/A,TRUE,"general"}</definedName>
    <definedName name="_______g4" localSheetId="1" hidden="1">{"via1",#N/A,TRUE,"general";"via2",#N/A,TRUE,"general";"via3",#N/A,TRUE,"general"}</definedName>
    <definedName name="_______g4" localSheetId="5" hidden="1">{"via1",#N/A,TRUE,"general";"via2",#N/A,TRUE,"general";"via3",#N/A,TRUE,"general"}</definedName>
    <definedName name="_______g4" localSheetId="2" hidden="1">{"via1",#N/A,TRUE,"general";"via2",#N/A,TRUE,"general";"via3",#N/A,TRUE,"general"}</definedName>
    <definedName name="_______g4" hidden="1">{"via1",#N/A,TRUE,"general";"via2",#N/A,TRUE,"general";"via3",#N/A,TRUE,"general"}</definedName>
    <definedName name="_______g5" localSheetId="1" hidden="1">{"via1",#N/A,TRUE,"general";"via2",#N/A,TRUE,"general";"via3",#N/A,TRUE,"general"}</definedName>
    <definedName name="_______g5" localSheetId="5" hidden="1">{"via1",#N/A,TRUE,"general";"via2",#N/A,TRUE,"general";"via3",#N/A,TRUE,"general"}</definedName>
    <definedName name="_______g5" localSheetId="2" hidden="1">{"via1",#N/A,TRUE,"general";"via2",#N/A,TRUE,"general";"via3",#N/A,TRUE,"general"}</definedName>
    <definedName name="_______g5" hidden="1">{"via1",#N/A,TRUE,"general";"via2",#N/A,TRUE,"general";"via3",#N/A,TRUE,"general"}</definedName>
    <definedName name="_______g6" localSheetId="1" hidden="1">{"via1",#N/A,TRUE,"general";"via2",#N/A,TRUE,"general";"via3",#N/A,TRUE,"general"}</definedName>
    <definedName name="_______g6" localSheetId="5" hidden="1">{"via1",#N/A,TRUE,"general";"via2",#N/A,TRUE,"general";"via3",#N/A,TRUE,"general"}</definedName>
    <definedName name="_______g6" localSheetId="2" hidden="1">{"via1",#N/A,TRUE,"general";"via2",#N/A,TRUE,"general";"via3",#N/A,TRUE,"general"}</definedName>
    <definedName name="_______g6" hidden="1">{"via1",#N/A,TRUE,"general";"via2",#N/A,TRUE,"general";"via3",#N/A,TRUE,"general"}</definedName>
    <definedName name="_______g7" localSheetId="1" hidden="1">{"TAB1",#N/A,TRUE,"GENERAL";"TAB2",#N/A,TRUE,"GENERAL";"TAB3",#N/A,TRUE,"GENERAL";"TAB4",#N/A,TRUE,"GENERAL";"TAB5",#N/A,TRUE,"GENERAL"}</definedName>
    <definedName name="_______g7" localSheetId="5" hidden="1">{"TAB1",#N/A,TRUE,"GENERAL";"TAB2",#N/A,TRUE,"GENERAL";"TAB3",#N/A,TRUE,"GENERAL";"TAB4",#N/A,TRUE,"GENERAL";"TAB5",#N/A,TRUE,"GENERAL"}</definedName>
    <definedName name="_______g7" localSheetId="2" hidden="1">{"TAB1",#N/A,TRUE,"GENERAL";"TAB2",#N/A,TRUE,"GENERAL";"TAB3",#N/A,TRUE,"GENERAL";"TAB4",#N/A,TRUE,"GENERAL";"TAB5",#N/A,TRUE,"GENERAL"}</definedName>
    <definedName name="_______g7" hidden="1">{"TAB1",#N/A,TRUE,"GENERAL";"TAB2",#N/A,TRUE,"GENERAL";"TAB3",#N/A,TRUE,"GENERAL";"TAB4",#N/A,TRUE,"GENERAL";"TAB5",#N/A,TRUE,"GENERAL"}</definedName>
    <definedName name="_______GR1" localSheetId="1" hidden="1">{"TAB1",#N/A,TRUE,"GENERAL";"TAB2",#N/A,TRUE,"GENERAL";"TAB3",#N/A,TRUE,"GENERAL";"TAB4",#N/A,TRUE,"GENERAL";"TAB5",#N/A,TRUE,"GENERAL"}</definedName>
    <definedName name="_______GR1" localSheetId="5" hidden="1">{"TAB1",#N/A,TRUE,"GENERAL";"TAB2",#N/A,TRUE,"GENERAL";"TAB3",#N/A,TRUE,"GENERAL";"TAB4",#N/A,TRUE,"GENERAL";"TAB5",#N/A,TRUE,"GENERAL"}</definedName>
    <definedName name="_______GR1" localSheetId="2" hidden="1">{"TAB1",#N/A,TRUE,"GENERAL";"TAB2",#N/A,TRUE,"GENERAL";"TAB3",#N/A,TRUE,"GENERAL";"TAB4",#N/A,TRUE,"GENERAL";"TAB5",#N/A,TRUE,"GENERAL"}</definedName>
    <definedName name="_______GR1" hidden="1">{"TAB1",#N/A,TRUE,"GENERAL";"TAB2",#N/A,TRUE,"GENERAL";"TAB3",#N/A,TRUE,"GENERAL";"TAB4",#N/A,TRUE,"GENERAL";"TAB5",#N/A,TRUE,"GENERAL"}</definedName>
    <definedName name="_______gtr4" localSheetId="1" hidden="1">{"via1",#N/A,TRUE,"general";"via2",#N/A,TRUE,"general";"via3",#N/A,TRUE,"general"}</definedName>
    <definedName name="_______gtr4" localSheetId="5" hidden="1">{"via1",#N/A,TRUE,"general";"via2",#N/A,TRUE,"general";"via3",#N/A,TRUE,"general"}</definedName>
    <definedName name="_______gtr4" localSheetId="2" hidden="1">{"via1",#N/A,TRUE,"general";"via2",#N/A,TRUE,"general";"via3",#N/A,TRUE,"general"}</definedName>
    <definedName name="_______gtr4" hidden="1">{"via1",#N/A,TRUE,"general";"via2",#N/A,TRUE,"general";"via3",#N/A,TRUE,"general"}</definedName>
    <definedName name="_______h2" localSheetId="1" hidden="1">{"via1",#N/A,TRUE,"general";"via2",#N/A,TRUE,"general";"via3",#N/A,TRUE,"general"}</definedName>
    <definedName name="_______h2" localSheetId="5" hidden="1">{"via1",#N/A,TRUE,"general";"via2",#N/A,TRUE,"general";"via3",#N/A,TRUE,"general"}</definedName>
    <definedName name="_______h2" localSheetId="2" hidden="1">{"via1",#N/A,TRUE,"general";"via2",#N/A,TRUE,"general";"via3",#N/A,TRUE,"general"}</definedName>
    <definedName name="_______h2" hidden="1">{"via1",#N/A,TRUE,"general";"via2",#N/A,TRUE,"general";"via3",#N/A,TRUE,"general"}</definedName>
    <definedName name="_______h3" localSheetId="1" hidden="1">{"via1",#N/A,TRUE,"general";"via2",#N/A,TRUE,"general";"via3",#N/A,TRUE,"general"}</definedName>
    <definedName name="_______h3" localSheetId="5" hidden="1">{"via1",#N/A,TRUE,"general";"via2",#N/A,TRUE,"general";"via3",#N/A,TRUE,"general"}</definedName>
    <definedName name="_______h3" localSheetId="2" hidden="1">{"via1",#N/A,TRUE,"general";"via2",#N/A,TRUE,"general";"via3",#N/A,TRUE,"general"}</definedName>
    <definedName name="_______h3" hidden="1">{"via1",#N/A,TRUE,"general";"via2",#N/A,TRUE,"general";"via3",#N/A,TRUE,"general"}</definedName>
    <definedName name="_______h4" localSheetId="1" hidden="1">{"TAB1",#N/A,TRUE,"GENERAL";"TAB2",#N/A,TRUE,"GENERAL";"TAB3",#N/A,TRUE,"GENERAL";"TAB4",#N/A,TRUE,"GENERAL";"TAB5",#N/A,TRUE,"GENERAL"}</definedName>
    <definedName name="_______h4" localSheetId="5" hidden="1">{"TAB1",#N/A,TRUE,"GENERAL";"TAB2",#N/A,TRUE,"GENERAL";"TAB3",#N/A,TRUE,"GENERAL";"TAB4",#N/A,TRUE,"GENERAL";"TAB5",#N/A,TRUE,"GENERAL"}</definedName>
    <definedName name="_______h4" localSheetId="2" hidden="1">{"TAB1",#N/A,TRUE,"GENERAL";"TAB2",#N/A,TRUE,"GENERAL";"TAB3",#N/A,TRUE,"GENERAL";"TAB4",#N/A,TRUE,"GENERAL";"TAB5",#N/A,TRUE,"GENERAL"}</definedName>
    <definedName name="_______h4" hidden="1">{"TAB1",#N/A,TRUE,"GENERAL";"TAB2",#N/A,TRUE,"GENERAL";"TAB3",#N/A,TRUE,"GENERAL";"TAB4",#N/A,TRUE,"GENERAL";"TAB5",#N/A,TRUE,"GENERAL"}</definedName>
    <definedName name="_______h5" localSheetId="1" hidden="1">{"TAB1",#N/A,TRUE,"GENERAL";"TAB2",#N/A,TRUE,"GENERAL";"TAB3",#N/A,TRUE,"GENERAL";"TAB4",#N/A,TRUE,"GENERAL";"TAB5",#N/A,TRUE,"GENERAL"}</definedName>
    <definedName name="_______h5" localSheetId="5" hidden="1">{"TAB1",#N/A,TRUE,"GENERAL";"TAB2",#N/A,TRUE,"GENERAL";"TAB3",#N/A,TRUE,"GENERAL";"TAB4",#N/A,TRUE,"GENERAL";"TAB5",#N/A,TRUE,"GENERAL"}</definedName>
    <definedName name="_______h5" localSheetId="2" hidden="1">{"TAB1",#N/A,TRUE,"GENERAL";"TAB2",#N/A,TRUE,"GENERAL";"TAB3",#N/A,TRUE,"GENERAL";"TAB4",#N/A,TRUE,"GENERAL";"TAB5",#N/A,TRUE,"GENERAL"}</definedName>
    <definedName name="_______h5" hidden="1">{"TAB1",#N/A,TRUE,"GENERAL";"TAB2",#N/A,TRUE,"GENERAL";"TAB3",#N/A,TRUE,"GENERAL";"TAB4",#N/A,TRUE,"GENERAL";"TAB5",#N/A,TRUE,"GENERAL"}</definedName>
    <definedName name="_______h6" localSheetId="1" hidden="1">{"via1",#N/A,TRUE,"general";"via2",#N/A,TRUE,"general";"via3",#N/A,TRUE,"general"}</definedName>
    <definedName name="_______h6" localSheetId="5" hidden="1">{"via1",#N/A,TRUE,"general";"via2",#N/A,TRUE,"general";"via3",#N/A,TRUE,"general"}</definedName>
    <definedName name="_______h6" localSheetId="2" hidden="1">{"via1",#N/A,TRUE,"general";"via2",#N/A,TRUE,"general";"via3",#N/A,TRUE,"general"}</definedName>
    <definedName name="_______h6" hidden="1">{"via1",#N/A,TRUE,"general";"via2",#N/A,TRUE,"general";"via3",#N/A,TRUE,"general"}</definedName>
    <definedName name="_______h7" localSheetId="1" hidden="1">{"TAB1",#N/A,TRUE,"GENERAL";"TAB2",#N/A,TRUE,"GENERAL";"TAB3",#N/A,TRUE,"GENERAL";"TAB4",#N/A,TRUE,"GENERAL";"TAB5",#N/A,TRUE,"GENERAL"}</definedName>
    <definedName name="_______h7" localSheetId="5" hidden="1">{"TAB1",#N/A,TRUE,"GENERAL";"TAB2",#N/A,TRUE,"GENERAL";"TAB3",#N/A,TRUE,"GENERAL";"TAB4",#N/A,TRUE,"GENERAL";"TAB5",#N/A,TRUE,"GENERAL"}</definedName>
    <definedName name="_______h7" localSheetId="2" hidden="1">{"TAB1",#N/A,TRUE,"GENERAL";"TAB2",#N/A,TRUE,"GENERAL";"TAB3",#N/A,TRUE,"GENERAL";"TAB4",#N/A,TRUE,"GENERAL";"TAB5",#N/A,TRUE,"GENERAL"}</definedName>
    <definedName name="_______h7" hidden="1">{"TAB1",#N/A,TRUE,"GENERAL";"TAB2",#N/A,TRUE,"GENERAL";"TAB3",#N/A,TRUE,"GENERAL";"TAB4",#N/A,TRUE,"GENERAL";"TAB5",#N/A,TRUE,"GENERAL"}</definedName>
    <definedName name="_______h8" localSheetId="1" hidden="1">{"via1",#N/A,TRUE,"general";"via2",#N/A,TRUE,"general";"via3",#N/A,TRUE,"general"}</definedName>
    <definedName name="_______h8" localSheetId="5" hidden="1">{"via1",#N/A,TRUE,"general";"via2",#N/A,TRUE,"general";"via3",#N/A,TRUE,"general"}</definedName>
    <definedName name="_______h8" localSheetId="2" hidden="1">{"via1",#N/A,TRUE,"general";"via2",#N/A,TRUE,"general";"via3",#N/A,TRUE,"general"}</definedName>
    <definedName name="_______h8" hidden="1">{"via1",#N/A,TRUE,"general";"via2",#N/A,TRUE,"general";"via3",#N/A,TRUE,"general"}</definedName>
    <definedName name="_______hfh7" localSheetId="1" hidden="1">{"via1",#N/A,TRUE,"general";"via2",#N/A,TRUE,"general";"via3",#N/A,TRUE,"general"}</definedName>
    <definedName name="_______hfh7" localSheetId="5" hidden="1">{"via1",#N/A,TRUE,"general";"via2",#N/A,TRUE,"general";"via3",#N/A,TRUE,"general"}</definedName>
    <definedName name="_______hfh7" localSheetId="2" hidden="1">{"via1",#N/A,TRUE,"general";"via2",#N/A,TRUE,"general";"via3",#N/A,TRUE,"general"}</definedName>
    <definedName name="_______hfh7" hidden="1">{"via1",#N/A,TRUE,"general";"via2",#N/A,TRUE,"general";"via3",#N/A,TRUE,"general"}</definedName>
    <definedName name="_______i4" localSheetId="1" hidden="1">{"via1",#N/A,TRUE,"general";"via2",#N/A,TRUE,"general";"via3",#N/A,TRUE,"general"}</definedName>
    <definedName name="_______i4" localSheetId="5" hidden="1">{"via1",#N/A,TRUE,"general";"via2",#N/A,TRUE,"general";"via3",#N/A,TRUE,"general"}</definedName>
    <definedName name="_______i4" localSheetId="2" hidden="1">{"via1",#N/A,TRUE,"general";"via2",#N/A,TRUE,"general";"via3",#N/A,TRUE,"general"}</definedName>
    <definedName name="_______i4" hidden="1">{"via1",#N/A,TRUE,"general";"via2",#N/A,TRUE,"general";"via3",#N/A,TRUE,"general"}</definedName>
    <definedName name="_______i5" localSheetId="1" hidden="1">{"TAB1",#N/A,TRUE,"GENERAL";"TAB2",#N/A,TRUE,"GENERAL";"TAB3",#N/A,TRUE,"GENERAL";"TAB4",#N/A,TRUE,"GENERAL";"TAB5",#N/A,TRUE,"GENERAL"}</definedName>
    <definedName name="_______i5" localSheetId="5" hidden="1">{"TAB1",#N/A,TRUE,"GENERAL";"TAB2",#N/A,TRUE,"GENERAL";"TAB3",#N/A,TRUE,"GENERAL";"TAB4",#N/A,TRUE,"GENERAL";"TAB5",#N/A,TRUE,"GENERAL"}</definedName>
    <definedName name="_______i5" localSheetId="2" hidden="1">{"TAB1",#N/A,TRUE,"GENERAL";"TAB2",#N/A,TRUE,"GENERAL";"TAB3",#N/A,TRUE,"GENERAL";"TAB4",#N/A,TRUE,"GENERAL";"TAB5",#N/A,TRUE,"GENERAL"}</definedName>
    <definedName name="_______i5" hidden="1">{"TAB1",#N/A,TRUE,"GENERAL";"TAB2",#N/A,TRUE,"GENERAL";"TAB3",#N/A,TRUE,"GENERAL";"TAB4",#N/A,TRUE,"GENERAL";"TAB5",#N/A,TRUE,"GENERAL"}</definedName>
    <definedName name="_______i6" localSheetId="1" hidden="1">{"TAB1",#N/A,TRUE,"GENERAL";"TAB2",#N/A,TRUE,"GENERAL";"TAB3",#N/A,TRUE,"GENERAL";"TAB4",#N/A,TRUE,"GENERAL";"TAB5",#N/A,TRUE,"GENERAL"}</definedName>
    <definedName name="_______i6" localSheetId="5" hidden="1">{"TAB1",#N/A,TRUE,"GENERAL";"TAB2",#N/A,TRUE,"GENERAL";"TAB3",#N/A,TRUE,"GENERAL";"TAB4",#N/A,TRUE,"GENERAL";"TAB5",#N/A,TRUE,"GENERAL"}</definedName>
    <definedName name="_______i6" localSheetId="2" hidden="1">{"TAB1",#N/A,TRUE,"GENERAL";"TAB2",#N/A,TRUE,"GENERAL";"TAB3",#N/A,TRUE,"GENERAL";"TAB4",#N/A,TRUE,"GENERAL";"TAB5",#N/A,TRUE,"GENERAL"}</definedName>
    <definedName name="_______i6" hidden="1">{"TAB1",#N/A,TRUE,"GENERAL";"TAB2",#N/A,TRUE,"GENERAL";"TAB3",#N/A,TRUE,"GENERAL";"TAB4",#N/A,TRUE,"GENERAL";"TAB5",#N/A,TRUE,"GENERAL"}</definedName>
    <definedName name="_______i7" localSheetId="1" hidden="1">{"via1",#N/A,TRUE,"general";"via2",#N/A,TRUE,"general";"via3",#N/A,TRUE,"general"}</definedName>
    <definedName name="_______i7" localSheetId="5" hidden="1">{"via1",#N/A,TRUE,"general";"via2",#N/A,TRUE,"general";"via3",#N/A,TRUE,"general"}</definedName>
    <definedName name="_______i7" localSheetId="2" hidden="1">{"via1",#N/A,TRUE,"general";"via2",#N/A,TRUE,"general";"via3",#N/A,TRUE,"general"}</definedName>
    <definedName name="_______i7" hidden="1">{"via1",#N/A,TRUE,"general";"via2",#N/A,TRUE,"general";"via3",#N/A,TRUE,"general"}</definedName>
    <definedName name="_______i77" localSheetId="1" hidden="1">{"TAB1",#N/A,TRUE,"GENERAL";"TAB2",#N/A,TRUE,"GENERAL";"TAB3",#N/A,TRUE,"GENERAL";"TAB4",#N/A,TRUE,"GENERAL";"TAB5",#N/A,TRUE,"GENERAL"}</definedName>
    <definedName name="_______i77" localSheetId="5" hidden="1">{"TAB1",#N/A,TRUE,"GENERAL";"TAB2",#N/A,TRUE,"GENERAL";"TAB3",#N/A,TRUE,"GENERAL";"TAB4",#N/A,TRUE,"GENERAL";"TAB5",#N/A,TRUE,"GENERAL"}</definedName>
    <definedName name="_______i77" localSheetId="2" hidden="1">{"TAB1",#N/A,TRUE,"GENERAL";"TAB2",#N/A,TRUE,"GENERAL";"TAB3",#N/A,TRUE,"GENERAL";"TAB4",#N/A,TRUE,"GENERAL";"TAB5",#N/A,TRUE,"GENERAL"}</definedName>
    <definedName name="_______i77" hidden="1">{"TAB1",#N/A,TRUE,"GENERAL";"TAB2",#N/A,TRUE,"GENERAL";"TAB3",#N/A,TRUE,"GENERAL";"TAB4",#N/A,TRUE,"GENERAL";"TAB5",#N/A,TRUE,"GENERAL"}</definedName>
    <definedName name="_______i8" localSheetId="1" hidden="1">{"via1",#N/A,TRUE,"general";"via2",#N/A,TRUE,"general";"via3",#N/A,TRUE,"general"}</definedName>
    <definedName name="_______i8" localSheetId="5" hidden="1">{"via1",#N/A,TRUE,"general";"via2",#N/A,TRUE,"general";"via3",#N/A,TRUE,"general"}</definedName>
    <definedName name="_______i8" localSheetId="2" hidden="1">{"via1",#N/A,TRUE,"general";"via2",#N/A,TRUE,"general";"via3",#N/A,TRUE,"general"}</definedName>
    <definedName name="_______i8" hidden="1">{"via1",#N/A,TRUE,"general";"via2",#N/A,TRUE,"general";"via3",#N/A,TRUE,"general"}</definedName>
    <definedName name="_______i9" localSheetId="1" hidden="1">{"TAB1",#N/A,TRUE,"GENERAL";"TAB2",#N/A,TRUE,"GENERAL";"TAB3",#N/A,TRUE,"GENERAL";"TAB4",#N/A,TRUE,"GENERAL";"TAB5",#N/A,TRUE,"GENERAL"}</definedName>
    <definedName name="_______i9" localSheetId="5" hidden="1">{"TAB1",#N/A,TRUE,"GENERAL";"TAB2",#N/A,TRUE,"GENERAL";"TAB3",#N/A,TRUE,"GENERAL";"TAB4",#N/A,TRUE,"GENERAL";"TAB5",#N/A,TRUE,"GENERAL"}</definedName>
    <definedName name="_______i9" localSheetId="2" hidden="1">{"TAB1",#N/A,TRUE,"GENERAL";"TAB2",#N/A,TRUE,"GENERAL";"TAB3",#N/A,TRUE,"GENERAL";"TAB4",#N/A,TRUE,"GENERAL";"TAB5",#N/A,TRUE,"GENERAL"}</definedName>
    <definedName name="_______i9" hidden="1">{"TAB1",#N/A,TRUE,"GENERAL";"TAB2",#N/A,TRUE,"GENERAL";"TAB3",#N/A,TRUE,"GENERAL";"TAB4",#N/A,TRUE,"GENERAL";"TAB5",#N/A,TRUE,"GENERAL"}</definedName>
    <definedName name="_______IPC02">#REF!</definedName>
    <definedName name="_______IPC03" localSheetId="1">#REF!</definedName>
    <definedName name="_______IPC03" localSheetId="5">#REF!</definedName>
    <definedName name="_______IPC03" localSheetId="2">#REF!</definedName>
    <definedName name="_______IPC03">#REF!</definedName>
    <definedName name="_______IPC04" localSheetId="1">#REF!</definedName>
    <definedName name="_______IPC04" localSheetId="5">#REF!</definedName>
    <definedName name="_______IPC04" localSheetId="2">#REF!</definedName>
    <definedName name="_______IPC04">#REF!</definedName>
    <definedName name="_______IPC05">#REF!</definedName>
    <definedName name="_______IPC06">#REF!</definedName>
    <definedName name="_______IPC07">#REF!</definedName>
    <definedName name="_______k3" localSheetId="1" hidden="1">{"TAB1",#N/A,TRUE,"GENERAL";"TAB2",#N/A,TRUE,"GENERAL";"TAB3",#N/A,TRUE,"GENERAL";"TAB4",#N/A,TRUE,"GENERAL";"TAB5",#N/A,TRUE,"GENERAL"}</definedName>
    <definedName name="_______k3" localSheetId="5" hidden="1">{"TAB1",#N/A,TRUE,"GENERAL";"TAB2",#N/A,TRUE,"GENERAL";"TAB3",#N/A,TRUE,"GENERAL";"TAB4",#N/A,TRUE,"GENERAL";"TAB5",#N/A,TRUE,"GENERAL"}</definedName>
    <definedName name="_______k3" localSheetId="2" hidden="1">{"TAB1",#N/A,TRUE,"GENERAL";"TAB2",#N/A,TRUE,"GENERAL";"TAB3",#N/A,TRUE,"GENERAL";"TAB4",#N/A,TRUE,"GENERAL";"TAB5",#N/A,TRUE,"GENERAL"}</definedName>
    <definedName name="_______k3" hidden="1">{"TAB1",#N/A,TRUE,"GENERAL";"TAB2",#N/A,TRUE,"GENERAL";"TAB3",#N/A,TRUE,"GENERAL";"TAB4",#N/A,TRUE,"GENERAL";"TAB5",#N/A,TRUE,"GENERAL"}</definedName>
    <definedName name="_______k4" localSheetId="1" hidden="1">{"via1",#N/A,TRUE,"general";"via2",#N/A,TRUE,"general";"via3",#N/A,TRUE,"general"}</definedName>
    <definedName name="_______k4" localSheetId="5" hidden="1">{"via1",#N/A,TRUE,"general";"via2",#N/A,TRUE,"general";"via3",#N/A,TRUE,"general"}</definedName>
    <definedName name="_______k4" localSheetId="2" hidden="1">{"via1",#N/A,TRUE,"general";"via2",#N/A,TRUE,"general";"via3",#N/A,TRUE,"general"}</definedName>
    <definedName name="_______k4" hidden="1">{"via1",#N/A,TRUE,"general";"via2",#N/A,TRUE,"general";"via3",#N/A,TRUE,"general"}</definedName>
    <definedName name="_______k5" localSheetId="1" hidden="1">{"via1",#N/A,TRUE,"general";"via2",#N/A,TRUE,"general";"via3",#N/A,TRUE,"general"}</definedName>
    <definedName name="_______k5" localSheetId="5" hidden="1">{"via1",#N/A,TRUE,"general";"via2",#N/A,TRUE,"general";"via3",#N/A,TRUE,"general"}</definedName>
    <definedName name="_______k5" localSheetId="2" hidden="1">{"via1",#N/A,TRUE,"general";"via2",#N/A,TRUE,"general";"via3",#N/A,TRUE,"general"}</definedName>
    <definedName name="_______k5" hidden="1">{"via1",#N/A,TRUE,"general";"via2",#N/A,TRUE,"general";"via3",#N/A,TRUE,"general"}</definedName>
    <definedName name="_______k6" localSheetId="1" hidden="1">{"TAB1",#N/A,TRUE,"GENERAL";"TAB2",#N/A,TRUE,"GENERAL";"TAB3",#N/A,TRUE,"GENERAL";"TAB4",#N/A,TRUE,"GENERAL";"TAB5",#N/A,TRUE,"GENERAL"}</definedName>
    <definedName name="_______k6" localSheetId="5" hidden="1">{"TAB1",#N/A,TRUE,"GENERAL";"TAB2",#N/A,TRUE,"GENERAL";"TAB3",#N/A,TRUE,"GENERAL";"TAB4",#N/A,TRUE,"GENERAL";"TAB5",#N/A,TRUE,"GENERAL"}</definedName>
    <definedName name="_______k6" localSheetId="2" hidden="1">{"TAB1",#N/A,TRUE,"GENERAL";"TAB2",#N/A,TRUE,"GENERAL";"TAB3",#N/A,TRUE,"GENERAL";"TAB4",#N/A,TRUE,"GENERAL";"TAB5",#N/A,TRUE,"GENERAL"}</definedName>
    <definedName name="_______k6" hidden="1">{"TAB1",#N/A,TRUE,"GENERAL";"TAB2",#N/A,TRUE,"GENERAL";"TAB3",#N/A,TRUE,"GENERAL";"TAB4",#N/A,TRUE,"GENERAL";"TAB5",#N/A,TRUE,"GENERAL"}</definedName>
    <definedName name="_______k7" localSheetId="1" hidden="1">{"via1",#N/A,TRUE,"general";"via2",#N/A,TRUE,"general";"via3",#N/A,TRUE,"general"}</definedName>
    <definedName name="_______k7" localSheetId="5" hidden="1">{"via1",#N/A,TRUE,"general";"via2",#N/A,TRUE,"general";"via3",#N/A,TRUE,"general"}</definedName>
    <definedName name="_______k7" localSheetId="2" hidden="1">{"via1",#N/A,TRUE,"general";"via2",#N/A,TRUE,"general";"via3",#N/A,TRUE,"general"}</definedName>
    <definedName name="_______k7" hidden="1">{"via1",#N/A,TRUE,"general";"via2",#N/A,TRUE,"general";"via3",#N/A,TRUE,"general"}</definedName>
    <definedName name="_______k8" localSheetId="1" hidden="1">{"via1",#N/A,TRUE,"general";"via2",#N/A,TRUE,"general";"via3",#N/A,TRUE,"general"}</definedName>
    <definedName name="_______k8" localSheetId="5" hidden="1">{"via1",#N/A,TRUE,"general";"via2",#N/A,TRUE,"general";"via3",#N/A,TRUE,"general"}</definedName>
    <definedName name="_______k8" localSheetId="2" hidden="1">{"via1",#N/A,TRUE,"general";"via2",#N/A,TRUE,"general";"via3",#N/A,TRUE,"general"}</definedName>
    <definedName name="_______k8" hidden="1">{"via1",#N/A,TRUE,"general";"via2",#N/A,TRUE,"general";"via3",#N/A,TRUE,"general"}</definedName>
    <definedName name="_______k9" localSheetId="1" hidden="1">{"TAB1",#N/A,TRUE,"GENERAL";"TAB2",#N/A,TRUE,"GENERAL";"TAB3",#N/A,TRUE,"GENERAL";"TAB4",#N/A,TRUE,"GENERAL";"TAB5",#N/A,TRUE,"GENERAL"}</definedName>
    <definedName name="_______k9" localSheetId="5" hidden="1">{"TAB1",#N/A,TRUE,"GENERAL";"TAB2",#N/A,TRUE,"GENERAL";"TAB3",#N/A,TRUE,"GENERAL";"TAB4",#N/A,TRUE,"GENERAL";"TAB5",#N/A,TRUE,"GENERAL"}</definedName>
    <definedName name="_______k9" localSheetId="2" hidden="1">{"TAB1",#N/A,TRUE,"GENERAL";"TAB2",#N/A,TRUE,"GENERAL";"TAB3",#N/A,TRUE,"GENERAL";"TAB4",#N/A,TRUE,"GENERAL";"TAB5",#N/A,TRUE,"GENERAL"}</definedName>
    <definedName name="_______k9" hidden="1">{"TAB1",#N/A,TRUE,"GENERAL";"TAB2",#N/A,TRUE,"GENERAL";"TAB3",#N/A,TRUE,"GENERAL";"TAB4",#N/A,TRUE,"GENERAL";"TAB5",#N/A,TRUE,"GENERAL"}</definedName>
    <definedName name="_______kjk6" localSheetId="1" hidden="1">{"TAB1",#N/A,TRUE,"GENERAL";"TAB2",#N/A,TRUE,"GENERAL";"TAB3",#N/A,TRUE,"GENERAL";"TAB4",#N/A,TRUE,"GENERAL";"TAB5",#N/A,TRUE,"GENERAL"}</definedName>
    <definedName name="_______kjk6" localSheetId="5" hidden="1">{"TAB1",#N/A,TRUE,"GENERAL";"TAB2",#N/A,TRUE,"GENERAL";"TAB3",#N/A,TRUE,"GENERAL";"TAB4",#N/A,TRUE,"GENERAL";"TAB5",#N/A,TRUE,"GENERAL"}</definedName>
    <definedName name="_______kjk6" localSheetId="2" hidden="1">{"TAB1",#N/A,TRUE,"GENERAL";"TAB2",#N/A,TRUE,"GENERAL";"TAB3",#N/A,TRUE,"GENERAL";"TAB4",#N/A,TRUE,"GENERAL";"TAB5",#N/A,TRUE,"GENERAL"}</definedName>
    <definedName name="_______kjk6" hidden="1">{"TAB1",#N/A,TRUE,"GENERAL";"TAB2",#N/A,TRUE,"GENERAL";"TAB3",#N/A,TRUE,"GENERAL";"TAB4",#N/A,TRUE,"GENERAL";"TAB5",#N/A,TRUE,"GENERAL"}</definedName>
    <definedName name="_______m3" localSheetId="1" hidden="1">{"via1",#N/A,TRUE,"general";"via2",#N/A,TRUE,"general";"via3",#N/A,TRUE,"general"}</definedName>
    <definedName name="_______m3" localSheetId="5" hidden="1">{"via1",#N/A,TRUE,"general";"via2",#N/A,TRUE,"general";"via3",#N/A,TRUE,"general"}</definedName>
    <definedName name="_______m3" localSheetId="2" hidden="1">{"via1",#N/A,TRUE,"general";"via2",#N/A,TRUE,"general";"via3",#N/A,TRUE,"general"}</definedName>
    <definedName name="_______m3" hidden="1">{"via1",#N/A,TRUE,"general";"via2",#N/A,TRUE,"general";"via3",#N/A,TRUE,"general"}</definedName>
    <definedName name="_______m4" localSheetId="1" hidden="1">{"TAB1",#N/A,TRUE,"GENERAL";"TAB2",#N/A,TRUE,"GENERAL";"TAB3",#N/A,TRUE,"GENERAL";"TAB4",#N/A,TRUE,"GENERAL";"TAB5",#N/A,TRUE,"GENERAL"}</definedName>
    <definedName name="_______m4" localSheetId="5" hidden="1">{"TAB1",#N/A,TRUE,"GENERAL";"TAB2",#N/A,TRUE,"GENERAL";"TAB3",#N/A,TRUE,"GENERAL";"TAB4",#N/A,TRUE,"GENERAL";"TAB5",#N/A,TRUE,"GENERAL"}</definedName>
    <definedName name="_______m4" localSheetId="2" hidden="1">{"TAB1",#N/A,TRUE,"GENERAL";"TAB2",#N/A,TRUE,"GENERAL";"TAB3",#N/A,TRUE,"GENERAL";"TAB4",#N/A,TRUE,"GENERAL";"TAB5",#N/A,TRUE,"GENERAL"}</definedName>
    <definedName name="_______m4" hidden="1">{"TAB1",#N/A,TRUE,"GENERAL";"TAB2",#N/A,TRUE,"GENERAL";"TAB3",#N/A,TRUE,"GENERAL";"TAB4",#N/A,TRUE,"GENERAL";"TAB5",#N/A,TRUE,"GENERAL"}</definedName>
    <definedName name="_______m5" localSheetId="1" hidden="1">{"via1",#N/A,TRUE,"general";"via2",#N/A,TRUE,"general";"via3",#N/A,TRUE,"general"}</definedName>
    <definedName name="_______m5" localSheetId="5" hidden="1">{"via1",#N/A,TRUE,"general";"via2",#N/A,TRUE,"general";"via3",#N/A,TRUE,"general"}</definedName>
    <definedName name="_______m5" localSheetId="2" hidden="1">{"via1",#N/A,TRUE,"general";"via2",#N/A,TRUE,"general";"via3",#N/A,TRUE,"general"}</definedName>
    <definedName name="_______m5" hidden="1">{"via1",#N/A,TRUE,"general";"via2",#N/A,TRUE,"general";"via3",#N/A,TRUE,"general"}</definedName>
    <definedName name="_______m6" localSheetId="1" hidden="1">{"TAB1",#N/A,TRUE,"GENERAL";"TAB2",#N/A,TRUE,"GENERAL";"TAB3",#N/A,TRUE,"GENERAL";"TAB4",#N/A,TRUE,"GENERAL";"TAB5",#N/A,TRUE,"GENERAL"}</definedName>
    <definedName name="_______m6" localSheetId="5" hidden="1">{"TAB1",#N/A,TRUE,"GENERAL";"TAB2",#N/A,TRUE,"GENERAL";"TAB3",#N/A,TRUE,"GENERAL";"TAB4",#N/A,TRUE,"GENERAL";"TAB5",#N/A,TRUE,"GENERAL"}</definedName>
    <definedName name="_______m6" localSheetId="2" hidden="1">{"TAB1",#N/A,TRUE,"GENERAL";"TAB2",#N/A,TRUE,"GENERAL";"TAB3",#N/A,TRUE,"GENERAL";"TAB4",#N/A,TRUE,"GENERAL";"TAB5",#N/A,TRUE,"GENERAL"}</definedName>
    <definedName name="_______m6" hidden="1">{"TAB1",#N/A,TRUE,"GENERAL";"TAB2",#N/A,TRUE,"GENERAL";"TAB3",#N/A,TRUE,"GENERAL";"TAB4",#N/A,TRUE,"GENERAL";"TAB5",#N/A,TRUE,"GENERAL"}</definedName>
    <definedName name="_______m7" localSheetId="1" hidden="1">{"TAB1",#N/A,TRUE,"GENERAL";"TAB2",#N/A,TRUE,"GENERAL";"TAB3",#N/A,TRUE,"GENERAL";"TAB4",#N/A,TRUE,"GENERAL";"TAB5",#N/A,TRUE,"GENERAL"}</definedName>
    <definedName name="_______m7" localSheetId="5" hidden="1">{"TAB1",#N/A,TRUE,"GENERAL";"TAB2",#N/A,TRUE,"GENERAL";"TAB3",#N/A,TRUE,"GENERAL";"TAB4",#N/A,TRUE,"GENERAL";"TAB5",#N/A,TRUE,"GENERAL"}</definedName>
    <definedName name="_______m7" localSheetId="2" hidden="1">{"TAB1",#N/A,TRUE,"GENERAL";"TAB2",#N/A,TRUE,"GENERAL";"TAB3",#N/A,TRUE,"GENERAL";"TAB4",#N/A,TRUE,"GENERAL";"TAB5",#N/A,TRUE,"GENERAL"}</definedName>
    <definedName name="_______m7" hidden="1">{"TAB1",#N/A,TRUE,"GENERAL";"TAB2",#N/A,TRUE,"GENERAL";"TAB3",#N/A,TRUE,"GENERAL";"TAB4",#N/A,TRUE,"GENERAL";"TAB5",#N/A,TRUE,"GENERAL"}</definedName>
    <definedName name="_______m8" localSheetId="1" hidden="1">{"via1",#N/A,TRUE,"general";"via2",#N/A,TRUE,"general";"via3",#N/A,TRUE,"general"}</definedName>
    <definedName name="_______m8" localSheetId="5" hidden="1">{"via1",#N/A,TRUE,"general";"via2",#N/A,TRUE,"general";"via3",#N/A,TRUE,"general"}</definedName>
    <definedName name="_______m8" localSheetId="2" hidden="1">{"via1",#N/A,TRUE,"general";"via2",#N/A,TRUE,"general";"via3",#N/A,TRUE,"general"}</definedName>
    <definedName name="_______m8" hidden="1">{"via1",#N/A,TRUE,"general";"via2",#N/A,TRUE,"general";"via3",#N/A,TRUE,"general"}</definedName>
    <definedName name="_______m9" localSheetId="1" hidden="1">{"via1",#N/A,TRUE,"general";"via2",#N/A,TRUE,"general";"via3",#N/A,TRUE,"general"}</definedName>
    <definedName name="_______m9" localSheetId="5" hidden="1">{"via1",#N/A,TRUE,"general";"via2",#N/A,TRUE,"general";"via3",#N/A,TRUE,"general"}</definedName>
    <definedName name="_______m9" localSheetId="2" hidden="1">{"via1",#N/A,TRUE,"general";"via2",#N/A,TRUE,"general";"via3",#N/A,TRUE,"general"}</definedName>
    <definedName name="_______m9" hidden="1">{"via1",#N/A,TRUE,"general";"via2",#N/A,TRUE,"general";"via3",#N/A,TRUE,"general"}</definedName>
    <definedName name="_______n3" localSheetId="1" hidden="1">{"TAB1",#N/A,TRUE,"GENERAL";"TAB2",#N/A,TRUE,"GENERAL";"TAB3",#N/A,TRUE,"GENERAL";"TAB4",#N/A,TRUE,"GENERAL";"TAB5",#N/A,TRUE,"GENERAL"}</definedName>
    <definedName name="_______n3" localSheetId="5" hidden="1">{"TAB1",#N/A,TRUE,"GENERAL";"TAB2",#N/A,TRUE,"GENERAL";"TAB3",#N/A,TRUE,"GENERAL";"TAB4",#N/A,TRUE,"GENERAL";"TAB5",#N/A,TRUE,"GENERAL"}</definedName>
    <definedName name="_______n3" localSheetId="2" hidden="1">{"TAB1",#N/A,TRUE,"GENERAL";"TAB2",#N/A,TRUE,"GENERAL";"TAB3",#N/A,TRUE,"GENERAL";"TAB4",#N/A,TRUE,"GENERAL";"TAB5",#N/A,TRUE,"GENERAL"}</definedName>
    <definedName name="_______n3" hidden="1">{"TAB1",#N/A,TRUE,"GENERAL";"TAB2",#N/A,TRUE,"GENERAL";"TAB3",#N/A,TRUE,"GENERAL";"TAB4",#N/A,TRUE,"GENERAL";"TAB5",#N/A,TRUE,"GENERAL"}</definedName>
    <definedName name="_______n4" localSheetId="1" hidden="1">{"via1",#N/A,TRUE,"general";"via2",#N/A,TRUE,"general";"via3",#N/A,TRUE,"general"}</definedName>
    <definedName name="_______n4" localSheetId="5" hidden="1">{"via1",#N/A,TRUE,"general";"via2",#N/A,TRUE,"general";"via3",#N/A,TRUE,"general"}</definedName>
    <definedName name="_______n4" localSheetId="2" hidden="1">{"via1",#N/A,TRUE,"general";"via2",#N/A,TRUE,"general";"via3",#N/A,TRUE,"general"}</definedName>
    <definedName name="_______n4" hidden="1">{"via1",#N/A,TRUE,"general";"via2",#N/A,TRUE,"general";"via3",#N/A,TRUE,"general"}</definedName>
    <definedName name="_______n5" localSheetId="1" hidden="1">{"TAB1",#N/A,TRUE,"GENERAL";"TAB2",#N/A,TRUE,"GENERAL";"TAB3",#N/A,TRUE,"GENERAL";"TAB4",#N/A,TRUE,"GENERAL";"TAB5",#N/A,TRUE,"GENERAL"}</definedName>
    <definedName name="_______n5" localSheetId="5" hidden="1">{"TAB1",#N/A,TRUE,"GENERAL";"TAB2",#N/A,TRUE,"GENERAL";"TAB3",#N/A,TRUE,"GENERAL";"TAB4",#N/A,TRUE,"GENERAL";"TAB5",#N/A,TRUE,"GENERAL"}</definedName>
    <definedName name="_______n5" localSheetId="2" hidden="1">{"TAB1",#N/A,TRUE,"GENERAL";"TAB2",#N/A,TRUE,"GENERAL";"TAB3",#N/A,TRUE,"GENERAL";"TAB4",#N/A,TRUE,"GENERAL";"TAB5",#N/A,TRUE,"GENERAL"}</definedName>
    <definedName name="_______n5" hidden="1">{"TAB1",#N/A,TRUE,"GENERAL";"TAB2",#N/A,TRUE,"GENERAL";"TAB3",#N/A,TRUE,"GENERAL";"TAB4",#N/A,TRUE,"GENERAL";"TAB5",#N/A,TRUE,"GENERAL"}</definedName>
    <definedName name="_______nyn7" localSheetId="1" hidden="1">{"via1",#N/A,TRUE,"general";"via2",#N/A,TRUE,"general";"via3",#N/A,TRUE,"general"}</definedName>
    <definedName name="_______nyn7" localSheetId="5" hidden="1">{"via1",#N/A,TRUE,"general";"via2",#N/A,TRUE,"general";"via3",#N/A,TRUE,"general"}</definedName>
    <definedName name="_______nyn7" localSheetId="2" hidden="1">{"via1",#N/A,TRUE,"general";"via2",#N/A,TRUE,"general";"via3",#N/A,TRUE,"general"}</definedName>
    <definedName name="_______nyn7" hidden="1">{"via1",#N/A,TRUE,"general";"via2",#N/A,TRUE,"general";"via3",#N/A,TRUE,"general"}</definedName>
    <definedName name="_______o4" localSheetId="1" hidden="1">{"via1",#N/A,TRUE,"general";"via2",#N/A,TRUE,"general";"via3",#N/A,TRUE,"general"}</definedName>
    <definedName name="_______o4" localSheetId="5" hidden="1">{"via1",#N/A,TRUE,"general";"via2",#N/A,TRUE,"general";"via3",#N/A,TRUE,"general"}</definedName>
    <definedName name="_______o4" localSheetId="2" hidden="1">{"via1",#N/A,TRUE,"general";"via2",#N/A,TRUE,"general";"via3",#N/A,TRUE,"general"}</definedName>
    <definedName name="_______o4" hidden="1">{"via1",#N/A,TRUE,"general";"via2",#N/A,TRUE,"general";"via3",#N/A,TRUE,"general"}</definedName>
    <definedName name="_______o5" localSheetId="1" hidden="1">{"TAB1",#N/A,TRUE,"GENERAL";"TAB2",#N/A,TRUE,"GENERAL";"TAB3",#N/A,TRUE,"GENERAL";"TAB4",#N/A,TRUE,"GENERAL";"TAB5",#N/A,TRUE,"GENERAL"}</definedName>
    <definedName name="_______o5" localSheetId="5" hidden="1">{"TAB1",#N/A,TRUE,"GENERAL";"TAB2",#N/A,TRUE,"GENERAL";"TAB3",#N/A,TRUE,"GENERAL";"TAB4",#N/A,TRUE,"GENERAL";"TAB5",#N/A,TRUE,"GENERAL"}</definedName>
    <definedName name="_______o5" localSheetId="2" hidden="1">{"TAB1",#N/A,TRUE,"GENERAL";"TAB2",#N/A,TRUE,"GENERAL";"TAB3",#N/A,TRUE,"GENERAL";"TAB4",#N/A,TRUE,"GENERAL";"TAB5",#N/A,TRUE,"GENERAL"}</definedName>
    <definedName name="_______o5" hidden="1">{"TAB1",#N/A,TRUE,"GENERAL";"TAB2",#N/A,TRUE,"GENERAL";"TAB3",#N/A,TRUE,"GENERAL";"TAB4",#N/A,TRUE,"GENERAL";"TAB5",#N/A,TRUE,"GENERAL"}</definedName>
    <definedName name="_______o6" localSheetId="1" hidden="1">{"TAB1",#N/A,TRUE,"GENERAL";"TAB2",#N/A,TRUE,"GENERAL";"TAB3",#N/A,TRUE,"GENERAL";"TAB4",#N/A,TRUE,"GENERAL";"TAB5",#N/A,TRUE,"GENERAL"}</definedName>
    <definedName name="_______o6" localSheetId="5" hidden="1">{"TAB1",#N/A,TRUE,"GENERAL";"TAB2",#N/A,TRUE,"GENERAL";"TAB3",#N/A,TRUE,"GENERAL";"TAB4",#N/A,TRUE,"GENERAL";"TAB5",#N/A,TRUE,"GENERAL"}</definedName>
    <definedName name="_______o6" localSheetId="2" hidden="1">{"TAB1",#N/A,TRUE,"GENERAL";"TAB2",#N/A,TRUE,"GENERAL";"TAB3",#N/A,TRUE,"GENERAL";"TAB4",#N/A,TRUE,"GENERAL";"TAB5",#N/A,TRUE,"GENERAL"}</definedName>
    <definedName name="_______o6" hidden="1">{"TAB1",#N/A,TRUE,"GENERAL";"TAB2",#N/A,TRUE,"GENERAL";"TAB3",#N/A,TRUE,"GENERAL";"TAB4",#N/A,TRUE,"GENERAL";"TAB5",#N/A,TRUE,"GENERAL"}</definedName>
    <definedName name="_______o7" localSheetId="1" hidden="1">{"TAB1",#N/A,TRUE,"GENERAL";"TAB2",#N/A,TRUE,"GENERAL";"TAB3",#N/A,TRUE,"GENERAL";"TAB4",#N/A,TRUE,"GENERAL";"TAB5",#N/A,TRUE,"GENERAL"}</definedName>
    <definedName name="_______o7" localSheetId="5" hidden="1">{"TAB1",#N/A,TRUE,"GENERAL";"TAB2",#N/A,TRUE,"GENERAL";"TAB3",#N/A,TRUE,"GENERAL";"TAB4",#N/A,TRUE,"GENERAL";"TAB5",#N/A,TRUE,"GENERAL"}</definedName>
    <definedName name="_______o7" localSheetId="2" hidden="1">{"TAB1",#N/A,TRUE,"GENERAL";"TAB2",#N/A,TRUE,"GENERAL";"TAB3",#N/A,TRUE,"GENERAL";"TAB4",#N/A,TRUE,"GENERAL";"TAB5",#N/A,TRUE,"GENERAL"}</definedName>
    <definedName name="_______o7" hidden="1">{"TAB1",#N/A,TRUE,"GENERAL";"TAB2",#N/A,TRUE,"GENERAL";"TAB3",#N/A,TRUE,"GENERAL";"TAB4",#N/A,TRUE,"GENERAL";"TAB5",#N/A,TRUE,"GENERAL"}</definedName>
    <definedName name="_______o8" localSheetId="1" hidden="1">{"via1",#N/A,TRUE,"general";"via2",#N/A,TRUE,"general";"via3",#N/A,TRUE,"general"}</definedName>
    <definedName name="_______o8" localSheetId="5" hidden="1">{"via1",#N/A,TRUE,"general";"via2",#N/A,TRUE,"general";"via3",#N/A,TRUE,"general"}</definedName>
    <definedName name="_______o8" localSheetId="2" hidden="1">{"via1",#N/A,TRUE,"general";"via2",#N/A,TRUE,"general";"via3",#N/A,TRUE,"general"}</definedName>
    <definedName name="_______o8" hidden="1">{"via1",#N/A,TRUE,"general";"via2",#N/A,TRUE,"general";"via3",#N/A,TRUE,"general"}</definedName>
    <definedName name="_______o9" localSheetId="1" hidden="1">{"TAB1",#N/A,TRUE,"GENERAL";"TAB2",#N/A,TRUE,"GENERAL";"TAB3",#N/A,TRUE,"GENERAL";"TAB4",#N/A,TRUE,"GENERAL";"TAB5",#N/A,TRUE,"GENERAL"}</definedName>
    <definedName name="_______o9" localSheetId="5" hidden="1">{"TAB1",#N/A,TRUE,"GENERAL";"TAB2",#N/A,TRUE,"GENERAL";"TAB3",#N/A,TRUE,"GENERAL";"TAB4",#N/A,TRUE,"GENERAL";"TAB5",#N/A,TRUE,"GENERAL"}</definedName>
    <definedName name="_______o9" localSheetId="2" hidden="1">{"TAB1",#N/A,TRUE,"GENERAL";"TAB2",#N/A,TRUE,"GENERAL";"TAB3",#N/A,TRUE,"GENERAL";"TAB4",#N/A,TRUE,"GENERAL";"TAB5",#N/A,TRUE,"GENERAL"}</definedName>
    <definedName name="_______o9" hidden="1">{"TAB1",#N/A,TRUE,"GENERAL";"TAB2",#N/A,TRUE,"GENERAL";"TAB3",#N/A,TRUE,"GENERAL";"TAB4",#N/A,TRUE,"GENERAL";"TAB5",#N/A,TRUE,"GENERAL"}</definedName>
    <definedName name="_______p6" localSheetId="1" hidden="1">{"via1",#N/A,TRUE,"general";"via2",#N/A,TRUE,"general";"via3",#N/A,TRUE,"general"}</definedName>
    <definedName name="_______p6" localSheetId="5" hidden="1">{"via1",#N/A,TRUE,"general";"via2",#N/A,TRUE,"general";"via3",#N/A,TRUE,"general"}</definedName>
    <definedName name="_______p6" localSheetId="2" hidden="1">{"via1",#N/A,TRUE,"general";"via2",#N/A,TRUE,"general";"via3",#N/A,TRUE,"general"}</definedName>
    <definedName name="_______p6" hidden="1">{"via1",#N/A,TRUE,"general";"via2",#N/A,TRUE,"general";"via3",#N/A,TRUE,"general"}</definedName>
    <definedName name="_______p7" localSheetId="1" hidden="1">{"via1",#N/A,TRUE,"general";"via2",#N/A,TRUE,"general";"via3",#N/A,TRUE,"general"}</definedName>
    <definedName name="_______p7" localSheetId="5" hidden="1">{"via1",#N/A,TRUE,"general";"via2",#N/A,TRUE,"general";"via3",#N/A,TRUE,"general"}</definedName>
    <definedName name="_______p7" localSheetId="2" hidden="1">{"via1",#N/A,TRUE,"general";"via2",#N/A,TRUE,"general";"via3",#N/A,TRUE,"general"}</definedName>
    <definedName name="_______p7" hidden="1">{"via1",#N/A,TRUE,"general";"via2",#N/A,TRUE,"general";"via3",#N/A,TRUE,"general"}</definedName>
    <definedName name="_______p8" localSheetId="1" hidden="1">{"TAB1",#N/A,TRUE,"GENERAL";"TAB2",#N/A,TRUE,"GENERAL";"TAB3",#N/A,TRUE,"GENERAL";"TAB4",#N/A,TRUE,"GENERAL";"TAB5",#N/A,TRUE,"GENERAL"}</definedName>
    <definedName name="_______p8" localSheetId="5" hidden="1">{"TAB1",#N/A,TRUE,"GENERAL";"TAB2",#N/A,TRUE,"GENERAL";"TAB3",#N/A,TRUE,"GENERAL";"TAB4",#N/A,TRUE,"GENERAL";"TAB5",#N/A,TRUE,"GENERAL"}</definedName>
    <definedName name="_______p8" localSheetId="2" hidden="1">{"TAB1",#N/A,TRUE,"GENERAL";"TAB2",#N/A,TRUE,"GENERAL";"TAB3",#N/A,TRUE,"GENERAL";"TAB4",#N/A,TRUE,"GENERAL";"TAB5",#N/A,TRUE,"GENERAL"}</definedName>
    <definedName name="_______p8" hidden="1">{"TAB1",#N/A,TRUE,"GENERAL";"TAB2",#N/A,TRUE,"GENERAL";"TAB3",#N/A,TRUE,"GENERAL";"TAB4",#N/A,TRUE,"GENERAL";"TAB5",#N/A,TRUE,"GENERAL"}</definedName>
    <definedName name="_______r" localSheetId="1" hidden="1">{"TAB1",#N/A,TRUE,"GENERAL";"TAB2",#N/A,TRUE,"GENERAL";"TAB3",#N/A,TRUE,"GENERAL";"TAB4",#N/A,TRUE,"GENERAL";"TAB5",#N/A,TRUE,"GENERAL"}</definedName>
    <definedName name="_______r" localSheetId="5" hidden="1">{"TAB1",#N/A,TRUE,"GENERAL";"TAB2",#N/A,TRUE,"GENERAL";"TAB3",#N/A,TRUE,"GENERAL";"TAB4",#N/A,TRUE,"GENERAL";"TAB5",#N/A,TRUE,"GENERAL"}</definedName>
    <definedName name="_______r" localSheetId="2" hidden="1">{"TAB1",#N/A,TRUE,"GENERAL";"TAB2",#N/A,TRUE,"GENERAL";"TAB3",#N/A,TRUE,"GENERAL";"TAB4",#N/A,TRUE,"GENERAL";"TAB5",#N/A,TRUE,"GENERAL"}</definedName>
    <definedName name="_______r" hidden="1">{"TAB1",#N/A,TRUE,"GENERAL";"TAB2",#N/A,TRUE,"GENERAL";"TAB3",#N/A,TRUE,"GENERAL";"TAB4",#N/A,TRUE,"GENERAL";"TAB5",#N/A,TRUE,"GENERAL"}</definedName>
    <definedName name="_______r4r" localSheetId="1" hidden="1">{"via1",#N/A,TRUE,"general";"via2",#N/A,TRUE,"general";"via3",#N/A,TRUE,"general"}</definedName>
    <definedName name="_______r4r" localSheetId="5" hidden="1">{"via1",#N/A,TRUE,"general";"via2",#N/A,TRUE,"general";"via3",#N/A,TRUE,"general"}</definedName>
    <definedName name="_______r4r" localSheetId="2" hidden="1">{"via1",#N/A,TRUE,"general";"via2",#N/A,TRUE,"general";"via3",#N/A,TRUE,"general"}</definedName>
    <definedName name="_______r4r" hidden="1">{"via1",#N/A,TRUE,"general";"via2",#N/A,TRUE,"general";"via3",#N/A,TRUE,"general"}</definedName>
    <definedName name="_______rtu6" localSheetId="1" hidden="1">{"via1",#N/A,TRUE,"general";"via2",#N/A,TRUE,"general";"via3",#N/A,TRUE,"general"}</definedName>
    <definedName name="_______rtu6" localSheetId="5" hidden="1">{"via1",#N/A,TRUE,"general";"via2",#N/A,TRUE,"general";"via3",#N/A,TRUE,"general"}</definedName>
    <definedName name="_______rtu6" localSheetId="2" hidden="1">{"via1",#N/A,TRUE,"general";"via2",#N/A,TRUE,"general";"via3",#N/A,TRUE,"general"}</definedName>
    <definedName name="_______rtu6" hidden="1">{"via1",#N/A,TRUE,"general";"via2",#N/A,TRUE,"general";"via3",#N/A,TRUE,"general"}</definedName>
    <definedName name="_______s1" localSheetId="1" hidden="1">{"via1",#N/A,TRUE,"general";"via2",#N/A,TRUE,"general";"via3",#N/A,TRUE,"general"}</definedName>
    <definedName name="_______s1" localSheetId="5" hidden="1">{"via1",#N/A,TRUE,"general";"via2",#N/A,TRUE,"general";"via3",#N/A,TRUE,"general"}</definedName>
    <definedName name="_______s1" localSheetId="2" hidden="1">{"via1",#N/A,TRUE,"general";"via2",#N/A,TRUE,"general";"via3",#N/A,TRUE,"general"}</definedName>
    <definedName name="_______s1" hidden="1">{"via1",#N/A,TRUE,"general";"via2",#N/A,TRUE,"general";"via3",#N/A,TRUE,"general"}</definedName>
    <definedName name="_______s2" localSheetId="1" hidden="1">{"TAB1",#N/A,TRUE,"GENERAL";"TAB2",#N/A,TRUE,"GENERAL";"TAB3",#N/A,TRUE,"GENERAL";"TAB4",#N/A,TRUE,"GENERAL";"TAB5",#N/A,TRUE,"GENERAL"}</definedName>
    <definedName name="_______s2" localSheetId="5" hidden="1">{"TAB1",#N/A,TRUE,"GENERAL";"TAB2",#N/A,TRUE,"GENERAL";"TAB3",#N/A,TRUE,"GENERAL";"TAB4",#N/A,TRUE,"GENERAL";"TAB5",#N/A,TRUE,"GENERAL"}</definedName>
    <definedName name="_______s2" localSheetId="2" hidden="1">{"TAB1",#N/A,TRUE,"GENERAL";"TAB2",#N/A,TRUE,"GENERAL";"TAB3",#N/A,TRUE,"GENERAL";"TAB4",#N/A,TRUE,"GENERAL";"TAB5",#N/A,TRUE,"GENERAL"}</definedName>
    <definedName name="_______s2" hidden="1">{"TAB1",#N/A,TRUE,"GENERAL";"TAB2",#N/A,TRUE,"GENERAL";"TAB3",#N/A,TRUE,"GENERAL";"TAB4",#N/A,TRUE,"GENERAL";"TAB5",#N/A,TRUE,"GENERAL"}</definedName>
    <definedName name="_______s3" localSheetId="1" hidden="1">{"TAB1",#N/A,TRUE,"GENERAL";"TAB2",#N/A,TRUE,"GENERAL";"TAB3",#N/A,TRUE,"GENERAL";"TAB4",#N/A,TRUE,"GENERAL";"TAB5",#N/A,TRUE,"GENERAL"}</definedName>
    <definedName name="_______s3" localSheetId="5" hidden="1">{"TAB1",#N/A,TRUE,"GENERAL";"TAB2",#N/A,TRUE,"GENERAL";"TAB3",#N/A,TRUE,"GENERAL";"TAB4",#N/A,TRUE,"GENERAL";"TAB5",#N/A,TRUE,"GENERAL"}</definedName>
    <definedName name="_______s3" localSheetId="2" hidden="1">{"TAB1",#N/A,TRUE,"GENERAL";"TAB2",#N/A,TRUE,"GENERAL";"TAB3",#N/A,TRUE,"GENERAL";"TAB4",#N/A,TRUE,"GENERAL";"TAB5",#N/A,TRUE,"GENERAL"}</definedName>
    <definedName name="_______s3" hidden="1">{"TAB1",#N/A,TRUE,"GENERAL";"TAB2",#N/A,TRUE,"GENERAL";"TAB3",#N/A,TRUE,"GENERAL";"TAB4",#N/A,TRUE,"GENERAL";"TAB5",#N/A,TRUE,"GENERAL"}</definedName>
    <definedName name="_______s4" localSheetId="1" hidden="1">{"via1",#N/A,TRUE,"general";"via2",#N/A,TRUE,"general";"via3",#N/A,TRUE,"general"}</definedName>
    <definedName name="_______s4" localSheetId="5" hidden="1">{"via1",#N/A,TRUE,"general";"via2",#N/A,TRUE,"general";"via3",#N/A,TRUE,"general"}</definedName>
    <definedName name="_______s4" localSheetId="2" hidden="1">{"via1",#N/A,TRUE,"general";"via2",#N/A,TRUE,"general";"via3",#N/A,TRUE,"general"}</definedName>
    <definedName name="_______s4" hidden="1">{"via1",#N/A,TRUE,"general";"via2",#N/A,TRUE,"general";"via3",#N/A,TRUE,"general"}</definedName>
    <definedName name="_______s5" localSheetId="1" hidden="1">{"via1",#N/A,TRUE,"general";"via2",#N/A,TRUE,"general";"via3",#N/A,TRUE,"general"}</definedName>
    <definedName name="_______s5" localSheetId="5" hidden="1">{"via1",#N/A,TRUE,"general";"via2",#N/A,TRUE,"general";"via3",#N/A,TRUE,"general"}</definedName>
    <definedName name="_______s5" localSheetId="2" hidden="1">{"via1",#N/A,TRUE,"general";"via2",#N/A,TRUE,"general";"via3",#N/A,TRUE,"general"}</definedName>
    <definedName name="_______s5" hidden="1">{"via1",#N/A,TRUE,"general";"via2",#N/A,TRUE,"general";"via3",#N/A,TRUE,"general"}</definedName>
    <definedName name="_______s6" localSheetId="1" hidden="1">{"TAB1",#N/A,TRUE,"GENERAL";"TAB2",#N/A,TRUE,"GENERAL";"TAB3",#N/A,TRUE,"GENERAL";"TAB4",#N/A,TRUE,"GENERAL";"TAB5",#N/A,TRUE,"GENERAL"}</definedName>
    <definedName name="_______s6" localSheetId="5" hidden="1">{"TAB1",#N/A,TRUE,"GENERAL";"TAB2",#N/A,TRUE,"GENERAL";"TAB3",#N/A,TRUE,"GENERAL";"TAB4",#N/A,TRUE,"GENERAL";"TAB5",#N/A,TRUE,"GENERAL"}</definedName>
    <definedName name="_______s6" localSheetId="2" hidden="1">{"TAB1",#N/A,TRUE,"GENERAL";"TAB2",#N/A,TRUE,"GENERAL";"TAB3",#N/A,TRUE,"GENERAL";"TAB4",#N/A,TRUE,"GENERAL";"TAB5",#N/A,TRUE,"GENERAL"}</definedName>
    <definedName name="_______s6" hidden="1">{"TAB1",#N/A,TRUE,"GENERAL";"TAB2",#N/A,TRUE,"GENERAL";"TAB3",#N/A,TRUE,"GENERAL";"TAB4",#N/A,TRUE,"GENERAL";"TAB5",#N/A,TRUE,"GENERAL"}</definedName>
    <definedName name="_______s7" localSheetId="1" hidden="1">{"via1",#N/A,TRUE,"general";"via2",#N/A,TRUE,"general";"via3",#N/A,TRUE,"general"}</definedName>
    <definedName name="_______s7" localSheetId="5" hidden="1">{"via1",#N/A,TRUE,"general";"via2",#N/A,TRUE,"general";"via3",#N/A,TRUE,"general"}</definedName>
    <definedName name="_______s7" localSheetId="2" hidden="1">{"via1",#N/A,TRUE,"general";"via2",#N/A,TRUE,"general";"via3",#N/A,TRUE,"general"}</definedName>
    <definedName name="_______s7" hidden="1">{"via1",#N/A,TRUE,"general";"via2",#N/A,TRUE,"general";"via3",#N/A,TRUE,"general"}</definedName>
    <definedName name="_______t3" localSheetId="1" hidden="1">{"TAB1",#N/A,TRUE,"GENERAL";"TAB2",#N/A,TRUE,"GENERAL";"TAB3",#N/A,TRUE,"GENERAL";"TAB4",#N/A,TRUE,"GENERAL";"TAB5",#N/A,TRUE,"GENERAL"}</definedName>
    <definedName name="_______t3" localSheetId="5" hidden="1">{"TAB1",#N/A,TRUE,"GENERAL";"TAB2",#N/A,TRUE,"GENERAL";"TAB3",#N/A,TRUE,"GENERAL";"TAB4",#N/A,TRUE,"GENERAL";"TAB5",#N/A,TRUE,"GENERAL"}</definedName>
    <definedName name="_______t3" localSheetId="2" hidden="1">{"TAB1",#N/A,TRUE,"GENERAL";"TAB2",#N/A,TRUE,"GENERAL";"TAB3",#N/A,TRUE,"GENERAL";"TAB4",#N/A,TRUE,"GENERAL";"TAB5",#N/A,TRUE,"GENERAL"}</definedName>
    <definedName name="_______t3" hidden="1">{"TAB1",#N/A,TRUE,"GENERAL";"TAB2",#N/A,TRUE,"GENERAL";"TAB3",#N/A,TRUE,"GENERAL";"TAB4",#N/A,TRUE,"GENERAL";"TAB5",#N/A,TRUE,"GENERAL"}</definedName>
    <definedName name="_______t4" localSheetId="1" hidden="1">{"via1",#N/A,TRUE,"general";"via2",#N/A,TRUE,"general";"via3",#N/A,TRUE,"general"}</definedName>
    <definedName name="_______t4" localSheetId="5" hidden="1">{"via1",#N/A,TRUE,"general";"via2",#N/A,TRUE,"general";"via3",#N/A,TRUE,"general"}</definedName>
    <definedName name="_______t4" localSheetId="2" hidden="1">{"via1",#N/A,TRUE,"general";"via2",#N/A,TRUE,"general";"via3",#N/A,TRUE,"general"}</definedName>
    <definedName name="_______t4" hidden="1">{"via1",#N/A,TRUE,"general";"via2",#N/A,TRUE,"general";"via3",#N/A,TRUE,"general"}</definedName>
    <definedName name="_______t5" localSheetId="1" hidden="1">{"TAB1",#N/A,TRUE,"GENERAL";"TAB2",#N/A,TRUE,"GENERAL";"TAB3",#N/A,TRUE,"GENERAL";"TAB4",#N/A,TRUE,"GENERAL";"TAB5",#N/A,TRUE,"GENERAL"}</definedName>
    <definedName name="_______t5" localSheetId="5" hidden="1">{"TAB1",#N/A,TRUE,"GENERAL";"TAB2",#N/A,TRUE,"GENERAL";"TAB3",#N/A,TRUE,"GENERAL";"TAB4",#N/A,TRUE,"GENERAL";"TAB5",#N/A,TRUE,"GENERAL"}</definedName>
    <definedName name="_______t5" localSheetId="2" hidden="1">{"TAB1",#N/A,TRUE,"GENERAL";"TAB2",#N/A,TRUE,"GENERAL";"TAB3",#N/A,TRUE,"GENERAL";"TAB4",#N/A,TRUE,"GENERAL";"TAB5",#N/A,TRUE,"GENERAL"}</definedName>
    <definedName name="_______t5" hidden="1">{"TAB1",#N/A,TRUE,"GENERAL";"TAB2",#N/A,TRUE,"GENERAL";"TAB3",#N/A,TRUE,"GENERAL";"TAB4",#N/A,TRUE,"GENERAL";"TAB5",#N/A,TRUE,"GENERAL"}</definedName>
    <definedName name="_______t6" localSheetId="1" hidden="1">{"via1",#N/A,TRUE,"general";"via2",#N/A,TRUE,"general";"via3",#N/A,TRUE,"general"}</definedName>
    <definedName name="_______t6" localSheetId="5" hidden="1">{"via1",#N/A,TRUE,"general";"via2",#N/A,TRUE,"general";"via3",#N/A,TRUE,"general"}</definedName>
    <definedName name="_______t6" localSheetId="2" hidden="1">{"via1",#N/A,TRUE,"general";"via2",#N/A,TRUE,"general";"via3",#N/A,TRUE,"general"}</definedName>
    <definedName name="_______t6" hidden="1">{"via1",#N/A,TRUE,"general";"via2",#N/A,TRUE,"general";"via3",#N/A,TRUE,"general"}</definedName>
    <definedName name="_______t66" localSheetId="1" hidden="1">{"TAB1",#N/A,TRUE,"GENERAL";"TAB2",#N/A,TRUE,"GENERAL";"TAB3",#N/A,TRUE,"GENERAL";"TAB4",#N/A,TRUE,"GENERAL";"TAB5",#N/A,TRUE,"GENERAL"}</definedName>
    <definedName name="_______t66" localSheetId="5" hidden="1">{"TAB1",#N/A,TRUE,"GENERAL";"TAB2",#N/A,TRUE,"GENERAL";"TAB3",#N/A,TRUE,"GENERAL";"TAB4",#N/A,TRUE,"GENERAL";"TAB5",#N/A,TRUE,"GENERAL"}</definedName>
    <definedName name="_______t66" localSheetId="2" hidden="1">{"TAB1",#N/A,TRUE,"GENERAL";"TAB2",#N/A,TRUE,"GENERAL";"TAB3",#N/A,TRUE,"GENERAL";"TAB4",#N/A,TRUE,"GENERAL";"TAB5",#N/A,TRUE,"GENERAL"}</definedName>
    <definedName name="_______t66" hidden="1">{"TAB1",#N/A,TRUE,"GENERAL";"TAB2",#N/A,TRUE,"GENERAL";"TAB3",#N/A,TRUE,"GENERAL";"TAB4",#N/A,TRUE,"GENERAL";"TAB5",#N/A,TRUE,"GENERAL"}</definedName>
    <definedName name="_______t7" localSheetId="1" hidden="1">{"via1",#N/A,TRUE,"general";"via2",#N/A,TRUE,"general";"via3",#N/A,TRUE,"general"}</definedName>
    <definedName name="_______t7" localSheetId="5" hidden="1">{"via1",#N/A,TRUE,"general";"via2",#N/A,TRUE,"general";"via3",#N/A,TRUE,"general"}</definedName>
    <definedName name="_______t7" localSheetId="2" hidden="1">{"via1",#N/A,TRUE,"general";"via2",#N/A,TRUE,"general";"via3",#N/A,TRUE,"general"}</definedName>
    <definedName name="_______t7" hidden="1">{"via1",#N/A,TRUE,"general";"via2",#N/A,TRUE,"general";"via3",#N/A,TRUE,"general"}</definedName>
    <definedName name="_______t77" localSheetId="1" hidden="1">{"TAB1",#N/A,TRUE,"GENERAL";"TAB2",#N/A,TRUE,"GENERAL";"TAB3",#N/A,TRUE,"GENERAL";"TAB4",#N/A,TRUE,"GENERAL";"TAB5",#N/A,TRUE,"GENERAL"}</definedName>
    <definedName name="_______t77" localSheetId="5" hidden="1">{"TAB1",#N/A,TRUE,"GENERAL";"TAB2",#N/A,TRUE,"GENERAL";"TAB3",#N/A,TRUE,"GENERAL";"TAB4",#N/A,TRUE,"GENERAL";"TAB5",#N/A,TRUE,"GENERAL"}</definedName>
    <definedName name="_______t77" localSheetId="2" hidden="1">{"TAB1",#N/A,TRUE,"GENERAL";"TAB2",#N/A,TRUE,"GENERAL";"TAB3",#N/A,TRUE,"GENERAL";"TAB4",#N/A,TRUE,"GENERAL";"TAB5",#N/A,TRUE,"GENERAL"}</definedName>
    <definedName name="_______t77" hidden="1">{"TAB1",#N/A,TRUE,"GENERAL";"TAB2",#N/A,TRUE,"GENERAL";"TAB3",#N/A,TRUE,"GENERAL";"TAB4",#N/A,TRUE,"GENERAL";"TAB5",#N/A,TRUE,"GENERAL"}</definedName>
    <definedName name="_______t8" localSheetId="1" hidden="1">{"TAB1",#N/A,TRUE,"GENERAL";"TAB2",#N/A,TRUE,"GENERAL";"TAB3",#N/A,TRUE,"GENERAL";"TAB4",#N/A,TRUE,"GENERAL";"TAB5",#N/A,TRUE,"GENERAL"}</definedName>
    <definedName name="_______t8" localSheetId="5" hidden="1">{"TAB1",#N/A,TRUE,"GENERAL";"TAB2",#N/A,TRUE,"GENERAL";"TAB3",#N/A,TRUE,"GENERAL";"TAB4",#N/A,TRUE,"GENERAL";"TAB5",#N/A,TRUE,"GENERAL"}</definedName>
    <definedName name="_______t8" localSheetId="2" hidden="1">{"TAB1",#N/A,TRUE,"GENERAL";"TAB2",#N/A,TRUE,"GENERAL";"TAB3",#N/A,TRUE,"GENERAL";"TAB4",#N/A,TRUE,"GENERAL";"TAB5",#N/A,TRUE,"GENERAL"}</definedName>
    <definedName name="_______t8" hidden="1">{"TAB1",#N/A,TRUE,"GENERAL";"TAB2",#N/A,TRUE,"GENERAL";"TAB3",#N/A,TRUE,"GENERAL";"TAB4",#N/A,TRUE,"GENERAL";"TAB5",#N/A,TRUE,"GENERAL"}</definedName>
    <definedName name="_______t88" localSheetId="1" hidden="1">{"via1",#N/A,TRUE,"general";"via2",#N/A,TRUE,"general";"via3",#N/A,TRUE,"general"}</definedName>
    <definedName name="_______t88" localSheetId="5" hidden="1">{"via1",#N/A,TRUE,"general";"via2",#N/A,TRUE,"general";"via3",#N/A,TRUE,"general"}</definedName>
    <definedName name="_______t88" localSheetId="2" hidden="1">{"via1",#N/A,TRUE,"general";"via2",#N/A,TRUE,"general";"via3",#N/A,TRUE,"general"}</definedName>
    <definedName name="_______t88" hidden="1">{"via1",#N/A,TRUE,"general";"via2",#N/A,TRUE,"general";"via3",#N/A,TRUE,"general"}</definedName>
    <definedName name="_______t9" localSheetId="1" hidden="1">{"TAB1",#N/A,TRUE,"GENERAL";"TAB2",#N/A,TRUE,"GENERAL";"TAB3",#N/A,TRUE,"GENERAL";"TAB4",#N/A,TRUE,"GENERAL";"TAB5",#N/A,TRUE,"GENERAL"}</definedName>
    <definedName name="_______t9" localSheetId="5" hidden="1">{"TAB1",#N/A,TRUE,"GENERAL";"TAB2",#N/A,TRUE,"GENERAL";"TAB3",#N/A,TRUE,"GENERAL";"TAB4",#N/A,TRUE,"GENERAL";"TAB5",#N/A,TRUE,"GENERAL"}</definedName>
    <definedName name="_______t9" localSheetId="2" hidden="1">{"TAB1",#N/A,TRUE,"GENERAL";"TAB2",#N/A,TRUE,"GENERAL";"TAB3",#N/A,TRUE,"GENERAL";"TAB4",#N/A,TRUE,"GENERAL";"TAB5",#N/A,TRUE,"GENERAL"}</definedName>
    <definedName name="_______t9" hidden="1">{"TAB1",#N/A,TRUE,"GENERAL";"TAB2",#N/A,TRUE,"GENERAL";"TAB3",#N/A,TRUE,"GENERAL";"TAB4",#N/A,TRUE,"GENERAL";"TAB5",#N/A,TRUE,"GENERAL"}</definedName>
    <definedName name="_______t99" localSheetId="1" hidden="1">{"via1",#N/A,TRUE,"general";"via2",#N/A,TRUE,"general";"via3",#N/A,TRUE,"general"}</definedName>
    <definedName name="_______t99" localSheetId="5" hidden="1">{"via1",#N/A,TRUE,"general";"via2",#N/A,TRUE,"general";"via3",#N/A,TRUE,"general"}</definedName>
    <definedName name="_______t99" localSheetId="2" hidden="1">{"via1",#N/A,TRUE,"general";"via2",#N/A,TRUE,"general";"via3",#N/A,TRUE,"general"}</definedName>
    <definedName name="_______t99" hidden="1">{"via1",#N/A,TRUE,"general";"via2",#N/A,TRUE,"general";"via3",#N/A,TRUE,"general"}</definedName>
    <definedName name="_______u4" localSheetId="1" hidden="1">{"TAB1",#N/A,TRUE,"GENERAL";"TAB2",#N/A,TRUE,"GENERAL";"TAB3",#N/A,TRUE,"GENERAL";"TAB4",#N/A,TRUE,"GENERAL";"TAB5",#N/A,TRUE,"GENERAL"}</definedName>
    <definedName name="_______u4" localSheetId="5" hidden="1">{"TAB1",#N/A,TRUE,"GENERAL";"TAB2",#N/A,TRUE,"GENERAL";"TAB3",#N/A,TRUE,"GENERAL";"TAB4",#N/A,TRUE,"GENERAL";"TAB5",#N/A,TRUE,"GENERAL"}</definedName>
    <definedName name="_______u4" localSheetId="2" hidden="1">{"TAB1",#N/A,TRUE,"GENERAL";"TAB2",#N/A,TRUE,"GENERAL";"TAB3",#N/A,TRUE,"GENERAL";"TAB4",#N/A,TRUE,"GENERAL";"TAB5",#N/A,TRUE,"GENERAL"}</definedName>
    <definedName name="_______u4" hidden="1">{"TAB1",#N/A,TRUE,"GENERAL";"TAB2",#N/A,TRUE,"GENERAL";"TAB3",#N/A,TRUE,"GENERAL";"TAB4",#N/A,TRUE,"GENERAL";"TAB5",#N/A,TRUE,"GENERAL"}</definedName>
    <definedName name="_______u5" localSheetId="1" hidden="1">{"TAB1",#N/A,TRUE,"GENERAL";"TAB2",#N/A,TRUE,"GENERAL";"TAB3",#N/A,TRUE,"GENERAL";"TAB4",#N/A,TRUE,"GENERAL";"TAB5",#N/A,TRUE,"GENERAL"}</definedName>
    <definedName name="_______u5" localSheetId="5" hidden="1">{"TAB1",#N/A,TRUE,"GENERAL";"TAB2",#N/A,TRUE,"GENERAL";"TAB3",#N/A,TRUE,"GENERAL";"TAB4",#N/A,TRUE,"GENERAL";"TAB5",#N/A,TRUE,"GENERAL"}</definedName>
    <definedName name="_______u5" localSheetId="2" hidden="1">{"TAB1",#N/A,TRUE,"GENERAL";"TAB2",#N/A,TRUE,"GENERAL";"TAB3",#N/A,TRUE,"GENERAL";"TAB4",#N/A,TRUE,"GENERAL";"TAB5",#N/A,TRUE,"GENERAL"}</definedName>
    <definedName name="_______u5" hidden="1">{"TAB1",#N/A,TRUE,"GENERAL";"TAB2",#N/A,TRUE,"GENERAL";"TAB3",#N/A,TRUE,"GENERAL";"TAB4",#N/A,TRUE,"GENERAL";"TAB5",#N/A,TRUE,"GENERAL"}</definedName>
    <definedName name="_______u6" localSheetId="1" hidden="1">{"TAB1",#N/A,TRUE,"GENERAL";"TAB2",#N/A,TRUE,"GENERAL";"TAB3",#N/A,TRUE,"GENERAL";"TAB4",#N/A,TRUE,"GENERAL";"TAB5",#N/A,TRUE,"GENERAL"}</definedName>
    <definedName name="_______u6" localSheetId="5" hidden="1">{"TAB1",#N/A,TRUE,"GENERAL";"TAB2",#N/A,TRUE,"GENERAL";"TAB3",#N/A,TRUE,"GENERAL";"TAB4",#N/A,TRUE,"GENERAL";"TAB5",#N/A,TRUE,"GENERAL"}</definedName>
    <definedName name="_______u6" localSheetId="2" hidden="1">{"TAB1",#N/A,TRUE,"GENERAL";"TAB2",#N/A,TRUE,"GENERAL";"TAB3",#N/A,TRUE,"GENERAL";"TAB4",#N/A,TRUE,"GENERAL";"TAB5",#N/A,TRUE,"GENERAL"}</definedName>
    <definedName name="_______u6" hidden="1">{"TAB1",#N/A,TRUE,"GENERAL";"TAB2",#N/A,TRUE,"GENERAL";"TAB3",#N/A,TRUE,"GENERAL";"TAB4",#N/A,TRUE,"GENERAL";"TAB5",#N/A,TRUE,"GENERAL"}</definedName>
    <definedName name="_______u7" localSheetId="1" hidden="1">{"via1",#N/A,TRUE,"general";"via2",#N/A,TRUE,"general";"via3",#N/A,TRUE,"general"}</definedName>
    <definedName name="_______u7" localSheetId="5" hidden="1">{"via1",#N/A,TRUE,"general";"via2",#N/A,TRUE,"general";"via3",#N/A,TRUE,"general"}</definedName>
    <definedName name="_______u7" localSheetId="2" hidden="1">{"via1",#N/A,TRUE,"general";"via2",#N/A,TRUE,"general";"via3",#N/A,TRUE,"general"}</definedName>
    <definedName name="_______u7" hidden="1">{"via1",#N/A,TRUE,"general";"via2",#N/A,TRUE,"general";"via3",#N/A,TRUE,"general"}</definedName>
    <definedName name="_______u8" localSheetId="1" hidden="1">{"TAB1",#N/A,TRUE,"GENERAL";"TAB2",#N/A,TRUE,"GENERAL";"TAB3",#N/A,TRUE,"GENERAL";"TAB4",#N/A,TRUE,"GENERAL";"TAB5",#N/A,TRUE,"GENERAL"}</definedName>
    <definedName name="_______u8" localSheetId="5" hidden="1">{"TAB1",#N/A,TRUE,"GENERAL";"TAB2",#N/A,TRUE,"GENERAL";"TAB3",#N/A,TRUE,"GENERAL";"TAB4",#N/A,TRUE,"GENERAL";"TAB5",#N/A,TRUE,"GENERAL"}</definedName>
    <definedName name="_______u8" localSheetId="2" hidden="1">{"TAB1",#N/A,TRUE,"GENERAL";"TAB2",#N/A,TRUE,"GENERAL";"TAB3",#N/A,TRUE,"GENERAL";"TAB4",#N/A,TRUE,"GENERAL";"TAB5",#N/A,TRUE,"GENERAL"}</definedName>
    <definedName name="_______u8" hidden="1">{"TAB1",#N/A,TRUE,"GENERAL";"TAB2",#N/A,TRUE,"GENERAL";"TAB3",#N/A,TRUE,"GENERAL";"TAB4",#N/A,TRUE,"GENERAL";"TAB5",#N/A,TRUE,"GENERAL"}</definedName>
    <definedName name="_______u9" localSheetId="1" hidden="1">{"TAB1",#N/A,TRUE,"GENERAL";"TAB2",#N/A,TRUE,"GENERAL";"TAB3",#N/A,TRUE,"GENERAL";"TAB4",#N/A,TRUE,"GENERAL";"TAB5",#N/A,TRUE,"GENERAL"}</definedName>
    <definedName name="_______u9" localSheetId="5" hidden="1">{"TAB1",#N/A,TRUE,"GENERAL";"TAB2",#N/A,TRUE,"GENERAL";"TAB3",#N/A,TRUE,"GENERAL";"TAB4",#N/A,TRUE,"GENERAL";"TAB5",#N/A,TRUE,"GENERAL"}</definedName>
    <definedName name="_______u9" localSheetId="2" hidden="1">{"TAB1",#N/A,TRUE,"GENERAL";"TAB2",#N/A,TRUE,"GENERAL";"TAB3",#N/A,TRUE,"GENERAL";"TAB4",#N/A,TRUE,"GENERAL";"TAB5",#N/A,TRUE,"GENERAL"}</definedName>
    <definedName name="_______u9" hidden="1">{"TAB1",#N/A,TRUE,"GENERAL";"TAB2",#N/A,TRUE,"GENERAL";"TAB3",#N/A,TRUE,"GENERAL";"TAB4",#N/A,TRUE,"GENERAL";"TAB5",#N/A,TRUE,"GENERAL"}</definedName>
    <definedName name="_______ur7" localSheetId="1" hidden="1">{"TAB1",#N/A,TRUE,"GENERAL";"TAB2",#N/A,TRUE,"GENERAL";"TAB3",#N/A,TRUE,"GENERAL";"TAB4",#N/A,TRUE,"GENERAL";"TAB5",#N/A,TRUE,"GENERAL"}</definedName>
    <definedName name="_______ur7" localSheetId="5" hidden="1">{"TAB1",#N/A,TRUE,"GENERAL";"TAB2",#N/A,TRUE,"GENERAL";"TAB3",#N/A,TRUE,"GENERAL";"TAB4",#N/A,TRUE,"GENERAL";"TAB5",#N/A,TRUE,"GENERAL"}</definedName>
    <definedName name="_______ur7" localSheetId="2" hidden="1">{"TAB1",#N/A,TRUE,"GENERAL";"TAB2",#N/A,TRUE,"GENERAL";"TAB3",#N/A,TRUE,"GENERAL";"TAB4",#N/A,TRUE,"GENERAL";"TAB5",#N/A,TRUE,"GENERAL"}</definedName>
    <definedName name="_______ur7" hidden="1">{"TAB1",#N/A,TRUE,"GENERAL";"TAB2",#N/A,TRUE,"GENERAL";"TAB3",#N/A,TRUE,"GENERAL";"TAB4",#N/A,TRUE,"GENERAL";"TAB5",#N/A,TRUE,"GENERAL"}</definedName>
    <definedName name="_______v2" localSheetId="1" hidden="1">{"via1",#N/A,TRUE,"general";"via2",#N/A,TRUE,"general";"via3",#N/A,TRUE,"general"}</definedName>
    <definedName name="_______v2" localSheetId="5" hidden="1">{"via1",#N/A,TRUE,"general";"via2",#N/A,TRUE,"general";"via3",#N/A,TRUE,"general"}</definedName>
    <definedName name="_______v2" localSheetId="2" hidden="1">{"via1",#N/A,TRUE,"general";"via2",#N/A,TRUE,"general";"via3",#N/A,TRUE,"general"}</definedName>
    <definedName name="_______v2" hidden="1">{"via1",#N/A,TRUE,"general";"via2",#N/A,TRUE,"general";"via3",#N/A,TRUE,"general"}</definedName>
    <definedName name="_______v3" localSheetId="1" hidden="1">{"TAB1",#N/A,TRUE,"GENERAL";"TAB2",#N/A,TRUE,"GENERAL";"TAB3",#N/A,TRUE,"GENERAL";"TAB4",#N/A,TRUE,"GENERAL";"TAB5",#N/A,TRUE,"GENERAL"}</definedName>
    <definedName name="_______v3" localSheetId="5" hidden="1">{"TAB1",#N/A,TRUE,"GENERAL";"TAB2",#N/A,TRUE,"GENERAL";"TAB3",#N/A,TRUE,"GENERAL";"TAB4",#N/A,TRUE,"GENERAL";"TAB5",#N/A,TRUE,"GENERAL"}</definedName>
    <definedName name="_______v3" localSheetId="2" hidden="1">{"TAB1",#N/A,TRUE,"GENERAL";"TAB2",#N/A,TRUE,"GENERAL";"TAB3",#N/A,TRUE,"GENERAL";"TAB4",#N/A,TRUE,"GENERAL";"TAB5",#N/A,TRUE,"GENERAL"}</definedName>
    <definedName name="_______v3" hidden="1">{"TAB1",#N/A,TRUE,"GENERAL";"TAB2",#N/A,TRUE,"GENERAL";"TAB3",#N/A,TRUE,"GENERAL";"TAB4",#N/A,TRUE,"GENERAL";"TAB5",#N/A,TRUE,"GENERAL"}</definedName>
    <definedName name="_______v4" localSheetId="1" hidden="1">{"TAB1",#N/A,TRUE,"GENERAL";"TAB2",#N/A,TRUE,"GENERAL";"TAB3",#N/A,TRUE,"GENERAL";"TAB4",#N/A,TRUE,"GENERAL";"TAB5",#N/A,TRUE,"GENERAL"}</definedName>
    <definedName name="_______v4" localSheetId="5" hidden="1">{"TAB1",#N/A,TRUE,"GENERAL";"TAB2",#N/A,TRUE,"GENERAL";"TAB3",#N/A,TRUE,"GENERAL";"TAB4",#N/A,TRUE,"GENERAL";"TAB5",#N/A,TRUE,"GENERAL"}</definedName>
    <definedName name="_______v4" localSheetId="2" hidden="1">{"TAB1",#N/A,TRUE,"GENERAL";"TAB2",#N/A,TRUE,"GENERAL";"TAB3",#N/A,TRUE,"GENERAL";"TAB4",#N/A,TRUE,"GENERAL";"TAB5",#N/A,TRUE,"GENERAL"}</definedName>
    <definedName name="_______v4" hidden="1">{"TAB1",#N/A,TRUE,"GENERAL";"TAB2",#N/A,TRUE,"GENERAL";"TAB3",#N/A,TRUE,"GENERAL";"TAB4",#N/A,TRUE,"GENERAL";"TAB5",#N/A,TRUE,"GENERAL"}</definedName>
    <definedName name="_______v5" localSheetId="1" hidden="1">{"TAB1",#N/A,TRUE,"GENERAL";"TAB2",#N/A,TRUE,"GENERAL";"TAB3",#N/A,TRUE,"GENERAL";"TAB4",#N/A,TRUE,"GENERAL";"TAB5",#N/A,TRUE,"GENERAL"}</definedName>
    <definedName name="_______v5" localSheetId="5" hidden="1">{"TAB1",#N/A,TRUE,"GENERAL";"TAB2",#N/A,TRUE,"GENERAL";"TAB3",#N/A,TRUE,"GENERAL";"TAB4",#N/A,TRUE,"GENERAL";"TAB5",#N/A,TRUE,"GENERAL"}</definedName>
    <definedName name="_______v5" localSheetId="2" hidden="1">{"TAB1",#N/A,TRUE,"GENERAL";"TAB2",#N/A,TRUE,"GENERAL";"TAB3",#N/A,TRUE,"GENERAL";"TAB4",#N/A,TRUE,"GENERAL";"TAB5",#N/A,TRUE,"GENERAL"}</definedName>
    <definedName name="_______v5" hidden="1">{"TAB1",#N/A,TRUE,"GENERAL";"TAB2",#N/A,TRUE,"GENERAL";"TAB3",#N/A,TRUE,"GENERAL";"TAB4",#N/A,TRUE,"GENERAL";"TAB5",#N/A,TRUE,"GENERAL"}</definedName>
    <definedName name="_______v6" localSheetId="1" hidden="1">{"TAB1",#N/A,TRUE,"GENERAL";"TAB2",#N/A,TRUE,"GENERAL";"TAB3",#N/A,TRUE,"GENERAL";"TAB4",#N/A,TRUE,"GENERAL";"TAB5",#N/A,TRUE,"GENERAL"}</definedName>
    <definedName name="_______v6" localSheetId="5" hidden="1">{"TAB1",#N/A,TRUE,"GENERAL";"TAB2",#N/A,TRUE,"GENERAL";"TAB3",#N/A,TRUE,"GENERAL";"TAB4",#N/A,TRUE,"GENERAL";"TAB5",#N/A,TRUE,"GENERAL"}</definedName>
    <definedName name="_______v6" localSheetId="2" hidden="1">{"TAB1",#N/A,TRUE,"GENERAL";"TAB2",#N/A,TRUE,"GENERAL";"TAB3",#N/A,TRUE,"GENERAL";"TAB4",#N/A,TRUE,"GENERAL";"TAB5",#N/A,TRUE,"GENERAL"}</definedName>
    <definedName name="_______v6" hidden="1">{"TAB1",#N/A,TRUE,"GENERAL";"TAB2",#N/A,TRUE,"GENERAL";"TAB3",#N/A,TRUE,"GENERAL";"TAB4",#N/A,TRUE,"GENERAL";"TAB5",#N/A,TRUE,"GENERAL"}</definedName>
    <definedName name="_______v7" localSheetId="1" hidden="1">{"via1",#N/A,TRUE,"general";"via2",#N/A,TRUE,"general";"via3",#N/A,TRUE,"general"}</definedName>
    <definedName name="_______v7" localSheetId="5" hidden="1">{"via1",#N/A,TRUE,"general";"via2",#N/A,TRUE,"general";"via3",#N/A,TRUE,"general"}</definedName>
    <definedName name="_______v7" localSheetId="2" hidden="1">{"via1",#N/A,TRUE,"general";"via2",#N/A,TRUE,"general";"via3",#N/A,TRUE,"general"}</definedName>
    <definedName name="_______v7" hidden="1">{"via1",#N/A,TRUE,"general";"via2",#N/A,TRUE,"general";"via3",#N/A,TRUE,"general"}</definedName>
    <definedName name="_______v8" localSheetId="1" hidden="1">{"TAB1",#N/A,TRUE,"GENERAL";"TAB2",#N/A,TRUE,"GENERAL";"TAB3",#N/A,TRUE,"GENERAL";"TAB4",#N/A,TRUE,"GENERAL";"TAB5",#N/A,TRUE,"GENERAL"}</definedName>
    <definedName name="_______v8" localSheetId="5" hidden="1">{"TAB1",#N/A,TRUE,"GENERAL";"TAB2",#N/A,TRUE,"GENERAL";"TAB3",#N/A,TRUE,"GENERAL";"TAB4",#N/A,TRUE,"GENERAL";"TAB5",#N/A,TRUE,"GENERAL"}</definedName>
    <definedName name="_______v8" localSheetId="2" hidden="1">{"TAB1",#N/A,TRUE,"GENERAL";"TAB2",#N/A,TRUE,"GENERAL";"TAB3",#N/A,TRUE,"GENERAL";"TAB4",#N/A,TRUE,"GENERAL";"TAB5",#N/A,TRUE,"GENERAL"}</definedName>
    <definedName name="_______v8" hidden="1">{"TAB1",#N/A,TRUE,"GENERAL";"TAB2",#N/A,TRUE,"GENERAL";"TAB3",#N/A,TRUE,"GENERAL";"TAB4",#N/A,TRUE,"GENERAL";"TAB5",#N/A,TRUE,"GENERAL"}</definedName>
    <definedName name="_______v9" localSheetId="1" hidden="1">{"TAB1",#N/A,TRUE,"GENERAL";"TAB2",#N/A,TRUE,"GENERAL";"TAB3",#N/A,TRUE,"GENERAL";"TAB4",#N/A,TRUE,"GENERAL";"TAB5",#N/A,TRUE,"GENERAL"}</definedName>
    <definedName name="_______v9" localSheetId="5" hidden="1">{"TAB1",#N/A,TRUE,"GENERAL";"TAB2",#N/A,TRUE,"GENERAL";"TAB3",#N/A,TRUE,"GENERAL";"TAB4",#N/A,TRUE,"GENERAL";"TAB5",#N/A,TRUE,"GENERAL"}</definedName>
    <definedName name="_______v9" localSheetId="2" hidden="1">{"TAB1",#N/A,TRUE,"GENERAL";"TAB2",#N/A,TRUE,"GENERAL";"TAB3",#N/A,TRUE,"GENERAL";"TAB4",#N/A,TRUE,"GENERAL";"TAB5",#N/A,TRUE,"GENERAL"}</definedName>
    <definedName name="_______v9" hidden="1">{"TAB1",#N/A,TRUE,"GENERAL";"TAB2",#N/A,TRUE,"GENERAL";"TAB3",#N/A,TRUE,"GENERAL";"TAB4",#N/A,TRUE,"GENERAL";"TAB5",#N/A,TRUE,"GENERAL"}</definedName>
    <definedName name="_______vfv4" localSheetId="1" hidden="1">{"via1",#N/A,TRUE,"general";"via2",#N/A,TRUE,"general";"via3",#N/A,TRUE,"general"}</definedName>
    <definedName name="_______vfv4" localSheetId="5" hidden="1">{"via1",#N/A,TRUE,"general";"via2",#N/A,TRUE,"general";"via3",#N/A,TRUE,"general"}</definedName>
    <definedName name="_______vfv4" localSheetId="2" hidden="1">{"via1",#N/A,TRUE,"general";"via2",#N/A,TRUE,"general";"via3",#N/A,TRUE,"general"}</definedName>
    <definedName name="_______vfv4" hidden="1">{"via1",#N/A,TRUE,"general";"via2",#N/A,TRUE,"general";"via3",#N/A,TRUE,"general"}</definedName>
    <definedName name="_______x1" localSheetId="1" hidden="1">{"TAB1",#N/A,TRUE,"GENERAL";"TAB2",#N/A,TRUE,"GENERAL";"TAB3",#N/A,TRUE,"GENERAL";"TAB4",#N/A,TRUE,"GENERAL";"TAB5",#N/A,TRUE,"GENERAL"}</definedName>
    <definedName name="_______x1" localSheetId="5" hidden="1">{"TAB1",#N/A,TRUE,"GENERAL";"TAB2",#N/A,TRUE,"GENERAL";"TAB3",#N/A,TRUE,"GENERAL";"TAB4",#N/A,TRUE,"GENERAL";"TAB5",#N/A,TRUE,"GENERAL"}</definedName>
    <definedName name="_______x1" localSheetId="2" hidden="1">{"TAB1",#N/A,TRUE,"GENERAL";"TAB2",#N/A,TRUE,"GENERAL";"TAB3",#N/A,TRUE,"GENERAL";"TAB4",#N/A,TRUE,"GENERAL";"TAB5",#N/A,TRUE,"GENERAL"}</definedName>
    <definedName name="_______x1" hidden="1">{"TAB1",#N/A,TRUE,"GENERAL";"TAB2",#N/A,TRUE,"GENERAL";"TAB3",#N/A,TRUE,"GENERAL";"TAB4",#N/A,TRUE,"GENERAL";"TAB5",#N/A,TRUE,"GENERAL"}</definedName>
    <definedName name="_______x2" localSheetId="1" hidden="1">{"via1",#N/A,TRUE,"general";"via2",#N/A,TRUE,"general";"via3",#N/A,TRUE,"general"}</definedName>
    <definedName name="_______x2" localSheetId="5" hidden="1">{"via1",#N/A,TRUE,"general";"via2",#N/A,TRUE,"general";"via3",#N/A,TRUE,"general"}</definedName>
    <definedName name="_______x2" localSheetId="2" hidden="1">{"via1",#N/A,TRUE,"general";"via2",#N/A,TRUE,"general";"via3",#N/A,TRUE,"general"}</definedName>
    <definedName name="_______x2" hidden="1">{"via1",#N/A,TRUE,"general";"via2",#N/A,TRUE,"general";"via3",#N/A,TRUE,"general"}</definedName>
    <definedName name="_______x3" localSheetId="1" hidden="1">{"via1",#N/A,TRUE,"general";"via2",#N/A,TRUE,"general";"via3",#N/A,TRUE,"general"}</definedName>
    <definedName name="_______x3" localSheetId="5" hidden="1">{"via1",#N/A,TRUE,"general";"via2",#N/A,TRUE,"general";"via3",#N/A,TRUE,"general"}</definedName>
    <definedName name="_______x3" localSheetId="2" hidden="1">{"via1",#N/A,TRUE,"general";"via2",#N/A,TRUE,"general";"via3",#N/A,TRUE,"general"}</definedName>
    <definedName name="_______x3" hidden="1">{"via1",#N/A,TRUE,"general";"via2",#N/A,TRUE,"general";"via3",#N/A,TRUE,"general"}</definedName>
    <definedName name="_______x4" localSheetId="1" hidden="1">{"via1",#N/A,TRUE,"general";"via2",#N/A,TRUE,"general";"via3",#N/A,TRUE,"general"}</definedName>
    <definedName name="_______x4" localSheetId="5" hidden="1">{"via1",#N/A,TRUE,"general";"via2",#N/A,TRUE,"general";"via3",#N/A,TRUE,"general"}</definedName>
    <definedName name="_______x4" localSheetId="2" hidden="1">{"via1",#N/A,TRUE,"general";"via2",#N/A,TRUE,"general";"via3",#N/A,TRUE,"general"}</definedName>
    <definedName name="_______x4" hidden="1">{"via1",#N/A,TRUE,"general";"via2",#N/A,TRUE,"general";"via3",#N/A,TRUE,"general"}</definedName>
    <definedName name="_______x5" localSheetId="1" hidden="1">{"TAB1",#N/A,TRUE,"GENERAL";"TAB2",#N/A,TRUE,"GENERAL";"TAB3",#N/A,TRUE,"GENERAL";"TAB4",#N/A,TRUE,"GENERAL";"TAB5",#N/A,TRUE,"GENERAL"}</definedName>
    <definedName name="_______x5" localSheetId="5" hidden="1">{"TAB1",#N/A,TRUE,"GENERAL";"TAB2",#N/A,TRUE,"GENERAL";"TAB3",#N/A,TRUE,"GENERAL";"TAB4",#N/A,TRUE,"GENERAL";"TAB5",#N/A,TRUE,"GENERAL"}</definedName>
    <definedName name="_______x5" localSheetId="2" hidden="1">{"TAB1",#N/A,TRUE,"GENERAL";"TAB2",#N/A,TRUE,"GENERAL";"TAB3",#N/A,TRUE,"GENERAL";"TAB4",#N/A,TRUE,"GENERAL";"TAB5",#N/A,TRUE,"GENERAL"}</definedName>
    <definedName name="_______x5" hidden="1">{"TAB1",#N/A,TRUE,"GENERAL";"TAB2",#N/A,TRUE,"GENERAL";"TAB3",#N/A,TRUE,"GENERAL";"TAB4",#N/A,TRUE,"GENERAL";"TAB5",#N/A,TRUE,"GENERAL"}</definedName>
    <definedName name="_______x6" localSheetId="1" hidden="1">{"TAB1",#N/A,TRUE,"GENERAL";"TAB2",#N/A,TRUE,"GENERAL";"TAB3",#N/A,TRUE,"GENERAL";"TAB4",#N/A,TRUE,"GENERAL";"TAB5",#N/A,TRUE,"GENERAL"}</definedName>
    <definedName name="_______x6" localSheetId="5" hidden="1">{"TAB1",#N/A,TRUE,"GENERAL";"TAB2",#N/A,TRUE,"GENERAL";"TAB3",#N/A,TRUE,"GENERAL";"TAB4",#N/A,TRUE,"GENERAL";"TAB5",#N/A,TRUE,"GENERAL"}</definedName>
    <definedName name="_______x6" localSheetId="2" hidden="1">{"TAB1",#N/A,TRUE,"GENERAL";"TAB2",#N/A,TRUE,"GENERAL";"TAB3",#N/A,TRUE,"GENERAL";"TAB4",#N/A,TRUE,"GENERAL";"TAB5",#N/A,TRUE,"GENERAL"}</definedName>
    <definedName name="_______x6" hidden="1">{"TAB1",#N/A,TRUE,"GENERAL";"TAB2",#N/A,TRUE,"GENERAL";"TAB3",#N/A,TRUE,"GENERAL";"TAB4",#N/A,TRUE,"GENERAL";"TAB5",#N/A,TRUE,"GENERAL"}</definedName>
    <definedName name="_______x7" localSheetId="1" hidden="1">{"TAB1",#N/A,TRUE,"GENERAL";"TAB2",#N/A,TRUE,"GENERAL";"TAB3",#N/A,TRUE,"GENERAL";"TAB4",#N/A,TRUE,"GENERAL";"TAB5",#N/A,TRUE,"GENERAL"}</definedName>
    <definedName name="_______x7" localSheetId="5" hidden="1">{"TAB1",#N/A,TRUE,"GENERAL";"TAB2",#N/A,TRUE,"GENERAL";"TAB3",#N/A,TRUE,"GENERAL";"TAB4",#N/A,TRUE,"GENERAL";"TAB5",#N/A,TRUE,"GENERAL"}</definedName>
    <definedName name="_______x7" localSheetId="2" hidden="1">{"TAB1",#N/A,TRUE,"GENERAL";"TAB2",#N/A,TRUE,"GENERAL";"TAB3",#N/A,TRUE,"GENERAL";"TAB4",#N/A,TRUE,"GENERAL";"TAB5",#N/A,TRUE,"GENERAL"}</definedName>
    <definedName name="_______x7" hidden="1">{"TAB1",#N/A,TRUE,"GENERAL";"TAB2",#N/A,TRUE,"GENERAL";"TAB3",#N/A,TRUE,"GENERAL";"TAB4",#N/A,TRUE,"GENERAL";"TAB5",#N/A,TRUE,"GENERAL"}</definedName>
    <definedName name="_______x8" localSheetId="1" hidden="1">{"via1",#N/A,TRUE,"general";"via2",#N/A,TRUE,"general";"via3",#N/A,TRUE,"general"}</definedName>
    <definedName name="_______x8" localSheetId="5" hidden="1">{"via1",#N/A,TRUE,"general";"via2",#N/A,TRUE,"general";"via3",#N/A,TRUE,"general"}</definedName>
    <definedName name="_______x8" localSheetId="2" hidden="1">{"via1",#N/A,TRUE,"general";"via2",#N/A,TRUE,"general";"via3",#N/A,TRUE,"general"}</definedName>
    <definedName name="_______x8" hidden="1">{"via1",#N/A,TRUE,"general";"via2",#N/A,TRUE,"general";"via3",#N/A,TRUE,"general"}</definedName>
    <definedName name="_______x9" localSheetId="1" hidden="1">{"TAB1",#N/A,TRUE,"GENERAL";"TAB2",#N/A,TRUE,"GENERAL";"TAB3",#N/A,TRUE,"GENERAL";"TAB4",#N/A,TRUE,"GENERAL";"TAB5",#N/A,TRUE,"GENERAL"}</definedName>
    <definedName name="_______x9" localSheetId="5" hidden="1">{"TAB1",#N/A,TRUE,"GENERAL";"TAB2",#N/A,TRUE,"GENERAL";"TAB3",#N/A,TRUE,"GENERAL";"TAB4",#N/A,TRUE,"GENERAL";"TAB5",#N/A,TRUE,"GENERAL"}</definedName>
    <definedName name="_______x9" localSheetId="2" hidden="1">{"TAB1",#N/A,TRUE,"GENERAL";"TAB2",#N/A,TRUE,"GENERAL";"TAB3",#N/A,TRUE,"GENERAL";"TAB4",#N/A,TRUE,"GENERAL";"TAB5",#N/A,TRUE,"GENERAL"}</definedName>
    <definedName name="_______x9" hidden="1">{"TAB1",#N/A,TRUE,"GENERAL";"TAB2",#N/A,TRUE,"GENERAL";"TAB3",#N/A,TRUE,"GENERAL";"TAB4",#N/A,TRUE,"GENERAL";"TAB5",#N/A,TRUE,"GENERAL"}</definedName>
    <definedName name="_______y2" localSheetId="1" hidden="1">{"TAB1",#N/A,TRUE,"GENERAL";"TAB2",#N/A,TRUE,"GENERAL";"TAB3",#N/A,TRUE,"GENERAL";"TAB4",#N/A,TRUE,"GENERAL";"TAB5",#N/A,TRUE,"GENERAL"}</definedName>
    <definedName name="_______y2" localSheetId="5" hidden="1">{"TAB1",#N/A,TRUE,"GENERAL";"TAB2",#N/A,TRUE,"GENERAL";"TAB3",#N/A,TRUE,"GENERAL";"TAB4",#N/A,TRUE,"GENERAL";"TAB5",#N/A,TRUE,"GENERAL"}</definedName>
    <definedName name="_______y2" localSheetId="2" hidden="1">{"TAB1",#N/A,TRUE,"GENERAL";"TAB2",#N/A,TRUE,"GENERAL";"TAB3",#N/A,TRUE,"GENERAL";"TAB4",#N/A,TRUE,"GENERAL";"TAB5",#N/A,TRUE,"GENERAL"}</definedName>
    <definedName name="_______y2" hidden="1">{"TAB1",#N/A,TRUE,"GENERAL";"TAB2",#N/A,TRUE,"GENERAL";"TAB3",#N/A,TRUE,"GENERAL";"TAB4",#N/A,TRUE,"GENERAL";"TAB5",#N/A,TRUE,"GENERAL"}</definedName>
    <definedName name="_______y3" localSheetId="1" hidden="1">{"via1",#N/A,TRUE,"general";"via2",#N/A,TRUE,"general";"via3",#N/A,TRUE,"general"}</definedName>
    <definedName name="_______y3" localSheetId="5" hidden="1">{"via1",#N/A,TRUE,"general";"via2",#N/A,TRUE,"general";"via3",#N/A,TRUE,"general"}</definedName>
    <definedName name="_______y3" localSheetId="2" hidden="1">{"via1",#N/A,TRUE,"general";"via2",#N/A,TRUE,"general";"via3",#N/A,TRUE,"general"}</definedName>
    <definedName name="_______y3" hidden="1">{"via1",#N/A,TRUE,"general";"via2",#N/A,TRUE,"general";"via3",#N/A,TRUE,"general"}</definedName>
    <definedName name="_______y4" localSheetId="1" hidden="1">{"via1",#N/A,TRUE,"general";"via2",#N/A,TRUE,"general";"via3",#N/A,TRUE,"general"}</definedName>
    <definedName name="_______y4" localSheetId="5" hidden="1">{"via1",#N/A,TRUE,"general";"via2",#N/A,TRUE,"general";"via3",#N/A,TRUE,"general"}</definedName>
    <definedName name="_______y4" localSheetId="2" hidden="1">{"via1",#N/A,TRUE,"general";"via2",#N/A,TRUE,"general";"via3",#N/A,TRUE,"general"}</definedName>
    <definedName name="_______y4" hidden="1">{"via1",#N/A,TRUE,"general";"via2",#N/A,TRUE,"general";"via3",#N/A,TRUE,"general"}</definedName>
    <definedName name="_______y5" localSheetId="1" hidden="1">{"TAB1",#N/A,TRUE,"GENERAL";"TAB2",#N/A,TRUE,"GENERAL";"TAB3",#N/A,TRUE,"GENERAL";"TAB4",#N/A,TRUE,"GENERAL";"TAB5",#N/A,TRUE,"GENERAL"}</definedName>
    <definedName name="_______y5" localSheetId="5" hidden="1">{"TAB1",#N/A,TRUE,"GENERAL";"TAB2",#N/A,TRUE,"GENERAL";"TAB3",#N/A,TRUE,"GENERAL";"TAB4",#N/A,TRUE,"GENERAL";"TAB5",#N/A,TRUE,"GENERAL"}</definedName>
    <definedName name="_______y5" localSheetId="2" hidden="1">{"TAB1",#N/A,TRUE,"GENERAL";"TAB2",#N/A,TRUE,"GENERAL";"TAB3",#N/A,TRUE,"GENERAL";"TAB4",#N/A,TRUE,"GENERAL";"TAB5",#N/A,TRUE,"GENERAL"}</definedName>
    <definedName name="_______y5" hidden="1">{"TAB1",#N/A,TRUE,"GENERAL";"TAB2",#N/A,TRUE,"GENERAL";"TAB3",#N/A,TRUE,"GENERAL";"TAB4",#N/A,TRUE,"GENERAL";"TAB5",#N/A,TRUE,"GENERAL"}</definedName>
    <definedName name="_______y6" localSheetId="1" hidden="1">{"via1",#N/A,TRUE,"general";"via2",#N/A,TRUE,"general";"via3",#N/A,TRUE,"general"}</definedName>
    <definedName name="_______y6" localSheetId="5" hidden="1">{"via1",#N/A,TRUE,"general";"via2",#N/A,TRUE,"general";"via3",#N/A,TRUE,"general"}</definedName>
    <definedName name="_______y6" localSheetId="2" hidden="1">{"via1",#N/A,TRUE,"general";"via2",#N/A,TRUE,"general";"via3",#N/A,TRUE,"general"}</definedName>
    <definedName name="_______y6" hidden="1">{"via1",#N/A,TRUE,"general";"via2",#N/A,TRUE,"general";"via3",#N/A,TRUE,"general"}</definedName>
    <definedName name="_______y7" localSheetId="1" hidden="1">{"via1",#N/A,TRUE,"general";"via2",#N/A,TRUE,"general";"via3",#N/A,TRUE,"general"}</definedName>
    <definedName name="_______y7" localSheetId="5" hidden="1">{"via1",#N/A,TRUE,"general";"via2",#N/A,TRUE,"general";"via3",#N/A,TRUE,"general"}</definedName>
    <definedName name="_______y7" localSheetId="2" hidden="1">{"via1",#N/A,TRUE,"general";"via2",#N/A,TRUE,"general";"via3",#N/A,TRUE,"general"}</definedName>
    <definedName name="_______y7" hidden="1">{"via1",#N/A,TRUE,"general";"via2",#N/A,TRUE,"general";"via3",#N/A,TRUE,"general"}</definedName>
    <definedName name="_______y8" localSheetId="1" hidden="1">{"via1",#N/A,TRUE,"general";"via2",#N/A,TRUE,"general";"via3",#N/A,TRUE,"general"}</definedName>
    <definedName name="_______y8" localSheetId="5" hidden="1">{"via1",#N/A,TRUE,"general";"via2",#N/A,TRUE,"general";"via3",#N/A,TRUE,"general"}</definedName>
    <definedName name="_______y8" localSheetId="2" hidden="1">{"via1",#N/A,TRUE,"general";"via2",#N/A,TRUE,"general";"via3",#N/A,TRUE,"general"}</definedName>
    <definedName name="_______y8" hidden="1">{"via1",#N/A,TRUE,"general";"via2",#N/A,TRUE,"general";"via3",#N/A,TRUE,"general"}</definedName>
    <definedName name="_______y9" localSheetId="1" hidden="1">{"TAB1",#N/A,TRUE,"GENERAL";"TAB2",#N/A,TRUE,"GENERAL";"TAB3",#N/A,TRUE,"GENERAL";"TAB4",#N/A,TRUE,"GENERAL";"TAB5",#N/A,TRUE,"GENERAL"}</definedName>
    <definedName name="_______y9" localSheetId="5" hidden="1">{"TAB1",#N/A,TRUE,"GENERAL";"TAB2",#N/A,TRUE,"GENERAL";"TAB3",#N/A,TRUE,"GENERAL";"TAB4",#N/A,TRUE,"GENERAL";"TAB5",#N/A,TRUE,"GENERAL"}</definedName>
    <definedName name="_______y9" localSheetId="2" hidden="1">{"TAB1",#N/A,TRUE,"GENERAL";"TAB2",#N/A,TRUE,"GENERAL";"TAB3",#N/A,TRUE,"GENERAL";"TAB4",#N/A,TRUE,"GENERAL";"TAB5",#N/A,TRUE,"GENERAL"}</definedName>
    <definedName name="_______y9" hidden="1">{"TAB1",#N/A,TRUE,"GENERAL";"TAB2",#N/A,TRUE,"GENERAL";"TAB3",#N/A,TRUE,"GENERAL";"TAB4",#N/A,TRUE,"GENERAL";"TAB5",#N/A,TRUE,"GENERAL"}</definedName>
    <definedName name="_______z1" localSheetId="1" hidden="1">{"TAB1",#N/A,TRUE,"GENERAL";"TAB2",#N/A,TRUE,"GENERAL";"TAB3",#N/A,TRUE,"GENERAL";"TAB4",#N/A,TRUE,"GENERAL";"TAB5",#N/A,TRUE,"GENERAL"}</definedName>
    <definedName name="_______z1" localSheetId="5" hidden="1">{"TAB1",#N/A,TRUE,"GENERAL";"TAB2",#N/A,TRUE,"GENERAL";"TAB3",#N/A,TRUE,"GENERAL";"TAB4",#N/A,TRUE,"GENERAL";"TAB5",#N/A,TRUE,"GENERAL"}</definedName>
    <definedName name="_______z1" localSheetId="2" hidden="1">{"TAB1",#N/A,TRUE,"GENERAL";"TAB2",#N/A,TRUE,"GENERAL";"TAB3",#N/A,TRUE,"GENERAL";"TAB4",#N/A,TRUE,"GENERAL";"TAB5",#N/A,TRUE,"GENERAL"}</definedName>
    <definedName name="_______z1" hidden="1">{"TAB1",#N/A,TRUE,"GENERAL";"TAB2",#N/A,TRUE,"GENERAL";"TAB3",#N/A,TRUE,"GENERAL";"TAB4",#N/A,TRUE,"GENERAL";"TAB5",#N/A,TRUE,"GENERAL"}</definedName>
    <definedName name="_______z2" localSheetId="1" hidden="1">{"via1",#N/A,TRUE,"general";"via2",#N/A,TRUE,"general";"via3",#N/A,TRUE,"general"}</definedName>
    <definedName name="_______z2" localSheetId="5" hidden="1">{"via1",#N/A,TRUE,"general";"via2",#N/A,TRUE,"general";"via3",#N/A,TRUE,"general"}</definedName>
    <definedName name="_______z2" localSheetId="2" hidden="1">{"via1",#N/A,TRUE,"general";"via2",#N/A,TRUE,"general";"via3",#N/A,TRUE,"general"}</definedName>
    <definedName name="_______z2" hidden="1">{"via1",#N/A,TRUE,"general";"via2",#N/A,TRUE,"general";"via3",#N/A,TRUE,"general"}</definedName>
    <definedName name="_______z3" localSheetId="1" hidden="1">{"via1",#N/A,TRUE,"general";"via2",#N/A,TRUE,"general";"via3",#N/A,TRUE,"general"}</definedName>
    <definedName name="_______z3" localSheetId="5" hidden="1">{"via1",#N/A,TRUE,"general";"via2",#N/A,TRUE,"general";"via3",#N/A,TRUE,"general"}</definedName>
    <definedName name="_______z3" localSheetId="2" hidden="1">{"via1",#N/A,TRUE,"general";"via2",#N/A,TRUE,"general";"via3",#N/A,TRUE,"general"}</definedName>
    <definedName name="_______z3" hidden="1">{"via1",#N/A,TRUE,"general";"via2",#N/A,TRUE,"general";"via3",#N/A,TRUE,"general"}</definedName>
    <definedName name="_______z4" localSheetId="1" hidden="1">{"TAB1",#N/A,TRUE,"GENERAL";"TAB2",#N/A,TRUE,"GENERAL";"TAB3",#N/A,TRUE,"GENERAL";"TAB4",#N/A,TRUE,"GENERAL";"TAB5",#N/A,TRUE,"GENERAL"}</definedName>
    <definedName name="_______z4" localSheetId="5" hidden="1">{"TAB1",#N/A,TRUE,"GENERAL";"TAB2",#N/A,TRUE,"GENERAL";"TAB3",#N/A,TRUE,"GENERAL";"TAB4",#N/A,TRUE,"GENERAL";"TAB5",#N/A,TRUE,"GENERAL"}</definedName>
    <definedName name="_______z4" localSheetId="2" hidden="1">{"TAB1",#N/A,TRUE,"GENERAL";"TAB2",#N/A,TRUE,"GENERAL";"TAB3",#N/A,TRUE,"GENERAL";"TAB4",#N/A,TRUE,"GENERAL";"TAB5",#N/A,TRUE,"GENERAL"}</definedName>
    <definedName name="_______z4" hidden="1">{"TAB1",#N/A,TRUE,"GENERAL";"TAB2",#N/A,TRUE,"GENERAL";"TAB3",#N/A,TRUE,"GENERAL";"TAB4",#N/A,TRUE,"GENERAL";"TAB5",#N/A,TRUE,"GENERAL"}</definedName>
    <definedName name="_______z5" localSheetId="1" hidden="1">{"via1",#N/A,TRUE,"general";"via2",#N/A,TRUE,"general";"via3",#N/A,TRUE,"general"}</definedName>
    <definedName name="_______z5" localSheetId="5" hidden="1">{"via1",#N/A,TRUE,"general";"via2",#N/A,TRUE,"general";"via3",#N/A,TRUE,"general"}</definedName>
    <definedName name="_______z5" localSheetId="2" hidden="1">{"via1",#N/A,TRUE,"general";"via2",#N/A,TRUE,"general";"via3",#N/A,TRUE,"general"}</definedName>
    <definedName name="_______z5" hidden="1">{"via1",#N/A,TRUE,"general";"via2",#N/A,TRUE,"general";"via3",#N/A,TRUE,"general"}</definedName>
    <definedName name="_______z6" localSheetId="1" hidden="1">{"TAB1",#N/A,TRUE,"GENERAL";"TAB2",#N/A,TRUE,"GENERAL";"TAB3",#N/A,TRUE,"GENERAL";"TAB4",#N/A,TRUE,"GENERAL";"TAB5",#N/A,TRUE,"GENERAL"}</definedName>
    <definedName name="_______z6" localSheetId="5" hidden="1">{"TAB1",#N/A,TRUE,"GENERAL";"TAB2",#N/A,TRUE,"GENERAL";"TAB3",#N/A,TRUE,"GENERAL";"TAB4",#N/A,TRUE,"GENERAL";"TAB5",#N/A,TRUE,"GENERAL"}</definedName>
    <definedName name="_______z6" localSheetId="2" hidden="1">{"TAB1",#N/A,TRUE,"GENERAL";"TAB2",#N/A,TRUE,"GENERAL";"TAB3",#N/A,TRUE,"GENERAL";"TAB4",#N/A,TRUE,"GENERAL";"TAB5",#N/A,TRUE,"GENERAL"}</definedName>
    <definedName name="_______z6" hidden="1">{"TAB1",#N/A,TRUE,"GENERAL";"TAB2",#N/A,TRUE,"GENERAL";"TAB3",#N/A,TRUE,"GENERAL";"TAB4",#N/A,TRUE,"GENERAL";"TAB5",#N/A,TRUE,"GENERAL"}</definedName>
    <definedName name="______a1" localSheetId="1" hidden="1">{"TAB1",#N/A,TRUE,"GENERAL";"TAB2",#N/A,TRUE,"GENERAL";"TAB3",#N/A,TRUE,"GENERAL";"TAB4",#N/A,TRUE,"GENERAL";"TAB5",#N/A,TRUE,"GENERAL"}</definedName>
    <definedName name="______a1" localSheetId="5" hidden="1">{"TAB1",#N/A,TRUE,"GENERAL";"TAB2",#N/A,TRUE,"GENERAL";"TAB3",#N/A,TRUE,"GENERAL";"TAB4",#N/A,TRUE,"GENERAL";"TAB5",#N/A,TRUE,"GENERAL"}</definedName>
    <definedName name="______a1" localSheetId="2" hidden="1">{"TAB1",#N/A,TRUE,"GENERAL";"TAB2",#N/A,TRUE,"GENERAL";"TAB3",#N/A,TRUE,"GENERAL";"TAB4",#N/A,TRUE,"GENERAL";"TAB5",#N/A,TRUE,"GENERAL"}</definedName>
    <definedName name="______a1" hidden="1">{"TAB1",#N/A,TRUE,"GENERAL";"TAB2",#N/A,TRUE,"GENERAL";"TAB3",#N/A,TRUE,"GENERAL";"TAB4",#N/A,TRUE,"GENERAL";"TAB5",#N/A,TRUE,"GENERAL"}</definedName>
    <definedName name="______a3" localSheetId="1" hidden="1">{"TAB1",#N/A,TRUE,"GENERAL";"TAB2",#N/A,TRUE,"GENERAL";"TAB3",#N/A,TRUE,"GENERAL";"TAB4",#N/A,TRUE,"GENERAL";"TAB5",#N/A,TRUE,"GENERAL"}</definedName>
    <definedName name="______a3" localSheetId="5" hidden="1">{"TAB1",#N/A,TRUE,"GENERAL";"TAB2",#N/A,TRUE,"GENERAL";"TAB3",#N/A,TRUE,"GENERAL";"TAB4",#N/A,TRUE,"GENERAL";"TAB5",#N/A,TRUE,"GENERAL"}</definedName>
    <definedName name="______a3" localSheetId="2" hidden="1">{"TAB1",#N/A,TRUE,"GENERAL";"TAB2",#N/A,TRUE,"GENERAL";"TAB3",#N/A,TRUE,"GENERAL";"TAB4",#N/A,TRUE,"GENERAL";"TAB5",#N/A,TRUE,"GENERAL"}</definedName>
    <definedName name="______a3" hidden="1">{"TAB1",#N/A,TRUE,"GENERAL";"TAB2",#N/A,TRUE,"GENERAL";"TAB3",#N/A,TRUE,"GENERAL";"TAB4",#N/A,TRUE,"GENERAL";"TAB5",#N/A,TRUE,"GENERAL"}</definedName>
    <definedName name="______a4" localSheetId="1" hidden="1">{"via1",#N/A,TRUE,"general";"via2",#N/A,TRUE,"general";"via3",#N/A,TRUE,"general"}</definedName>
    <definedName name="______a4" localSheetId="5" hidden="1">{"via1",#N/A,TRUE,"general";"via2",#N/A,TRUE,"general";"via3",#N/A,TRUE,"general"}</definedName>
    <definedName name="______a4" localSheetId="2" hidden="1">{"via1",#N/A,TRUE,"general";"via2",#N/A,TRUE,"general";"via3",#N/A,TRUE,"general"}</definedName>
    <definedName name="______a4" hidden="1">{"via1",#N/A,TRUE,"general";"via2",#N/A,TRUE,"general";"via3",#N/A,TRUE,"general"}</definedName>
    <definedName name="______a5" localSheetId="1" hidden="1">{"TAB1",#N/A,TRUE,"GENERAL";"TAB2",#N/A,TRUE,"GENERAL";"TAB3",#N/A,TRUE,"GENERAL";"TAB4",#N/A,TRUE,"GENERAL";"TAB5",#N/A,TRUE,"GENERAL"}</definedName>
    <definedName name="______a5" localSheetId="5" hidden="1">{"TAB1",#N/A,TRUE,"GENERAL";"TAB2",#N/A,TRUE,"GENERAL";"TAB3",#N/A,TRUE,"GENERAL";"TAB4",#N/A,TRUE,"GENERAL";"TAB5",#N/A,TRUE,"GENERAL"}</definedName>
    <definedName name="______a5" localSheetId="2" hidden="1">{"TAB1",#N/A,TRUE,"GENERAL";"TAB2",#N/A,TRUE,"GENERAL";"TAB3",#N/A,TRUE,"GENERAL";"TAB4",#N/A,TRUE,"GENERAL";"TAB5",#N/A,TRUE,"GENERAL"}</definedName>
    <definedName name="______a5" hidden="1">{"TAB1",#N/A,TRUE,"GENERAL";"TAB2",#N/A,TRUE,"GENERAL";"TAB3",#N/A,TRUE,"GENERAL";"TAB4",#N/A,TRUE,"GENERAL";"TAB5",#N/A,TRUE,"GENERAL"}</definedName>
    <definedName name="______a6" localSheetId="1" hidden="1">{"TAB1",#N/A,TRUE,"GENERAL";"TAB2",#N/A,TRUE,"GENERAL";"TAB3",#N/A,TRUE,"GENERAL";"TAB4",#N/A,TRUE,"GENERAL";"TAB5",#N/A,TRUE,"GENERAL"}</definedName>
    <definedName name="______a6" localSheetId="5" hidden="1">{"TAB1",#N/A,TRUE,"GENERAL";"TAB2",#N/A,TRUE,"GENERAL";"TAB3",#N/A,TRUE,"GENERAL";"TAB4",#N/A,TRUE,"GENERAL";"TAB5",#N/A,TRUE,"GENERAL"}</definedName>
    <definedName name="______a6" localSheetId="2" hidden="1">{"TAB1",#N/A,TRUE,"GENERAL";"TAB2",#N/A,TRUE,"GENERAL";"TAB3",#N/A,TRUE,"GENERAL";"TAB4",#N/A,TRUE,"GENERAL";"TAB5",#N/A,TRUE,"GENERAL"}</definedName>
    <definedName name="______a6" hidden="1">{"TAB1",#N/A,TRUE,"GENERAL";"TAB2",#N/A,TRUE,"GENERAL";"TAB3",#N/A,TRUE,"GENERAL";"TAB4",#N/A,TRUE,"GENERAL";"TAB5",#N/A,TRUE,"GENERAL"}</definedName>
    <definedName name="______b2" localSheetId="1" hidden="1">{"TAB1",#N/A,TRUE,"GENERAL";"TAB2",#N/A,TRUE,"GENERAL";"TAB3",#N/A,TRUE,"GENERAL";"TAB4",#N/A,TRUE,"GENERAL";"TAB5",#N/A,TRUE,"GENERAL"}</definedName>
    <definedName name="______b2" localSheetId="5" hidden="1">{"TAB1",#N/A,TRUE,"GENERAL";"TAB2",#N/A,TRUE,"GENERAL";"TAB3",#N/A,TRUE,"GENERAL";"TAB4",#N/A,TRUE,"GENERAL";"TAB5",#N/A,TRUE,"GENERAL"}</definedName>
    <definedName name="______b2" localSheetId="2" hidden="1">{"TAB1",#N/A,TRUE,"GENERAL";"TAB2",#N/A,TRUE,"GENERAL";"TAB3",#N/A,TRUE,"GENERAL";"TAB4",#N/A,TRUE,"GENERAL";"TAB5",#N/A,TRUE,"GENERAL"}</definedName>
    <definedName name="______b2" hidden="1">{"TAB1",#N/A,TRUE,"GENERAL";"TAB2",#N/A,TRUE,"GENERAL";"TAB3",#N/A,TRUE,"GENERAL";"TAB4",#N/A,TRUE,"GENERAL";"TAB5",#N/A,TRUE,"GENERAL"}</definedName>
    <definedName name="______b3" localSheetId="1" hidden="1">{"TAB1",#N/A,TRUE,"GENERAL";"TAB2",#N/A,TRUE,"GENERAL";"TAB3",#N/A,TRUE,"GENERAL";"TAB4",#N/A,TRUE,"GENERAL";"TAB5",#N/A,TRUE,"GENERAL"}</definedName>
    <definedName name="______b3" localSheetId="5" hidden="1">{"TAB1",#N/A,TRUE,"GENERAL";"TAB2",#N/A,TRUE,"GENERAL";"TAB3",#N/A,TRUE,"GENERAL";"TAB4",#N/A,TRUE,"GENERAL";"TAB5",#N/A,TRUE,"GENERAL"}</definedName>
    <definedName name="______b3" localSheetId="2" hidden="1">{"TAB1",#N/A,TRUE,"GENERAL";"TAB2",#N/A,TRUE,"GENERAL";"TAB3",#N/A,TRUE,"GENERAL";"TAB4",#N/A,TRUE,"GENERAL";"TAB5",#N/A,TRUE,"GENERAL"}</definedName>
    <definedName name="______b3" hidden="1">{"TAB1",#N/A,TRUE,"GENERAL";"TAB2",#N/A,TRUE,"GENERAL";"TAB3",#N/A,TRUE,"GENERAL";"TAB4",#N/A,TRUE,"GENERAL";"TAB5",#N/A,TRUE,"GENERAL"}</definedName>
    <definedName name="______b4" localSheetId="1" hidden="1">{"TAB1",#N/A,TRUE,"GENERAL";"TAB2",#N/A,TRUE,"GENERAL";"TAB3",#N/A,TRUE,"GENERAL";"TAB4",#N/A,TRUE,"GENERAL";"TAB5",#N/A,TRUE,"GENERAL"}</definedName>
    <definedName name="______b4" localSheetId="5" hidden="1">{"TAB1",#N/A,TRUE,"GENERAL";"TAB2",#N/A,TRUE,"GENERAL";"TAB3",#N/A,TRUE,"GENERAL";"TAB4",#N/A,TRUE,"GENERAL";"TAB5",#N/A,TRUE,"GENERAL"}</definedName>
    <definedName name="______b4" localSheetId="2" hidden="1">{"TAB1",#N/A,TRUE,"GENERAL";"TAB2",#N/A,TRUE,"GENERAL";"TAB3",#N/A,TRUE,"GENERAL";"TAB4",#N/A,TRUE,"GENERAL";"TAB5",#N/A,TRUE,"GENERAL"}</definedName>
    <definedName name="______b4" hidden="1">{"TAB1",#N/A,TRUE,"GENERAL";"TAB2",#N/A,TRUE,"GENERAL";"TAB3",#N/A,TRUE,"GENERAL";"TAB4",#N/A,TRUE,"GENERAL";"TAB5",#N/A,TRUE,"GENERAL"}</definedName>
    <definedName name="______b5" localSheetId="1" hidden="1">{"TAB1",#N/A,TRUE,"GENERAL";"TAB2",#N/A,TRUE,"GENERAL";"TAB3",#N/A,TRUE,"GENERAL";"TAB4",#N/A,TRUE,"GENERAL";"TAB5",#N/A,TRUE,"GENERAL"}</definedName>
    <definedName name="______b5" localSheetId="5" hidden="1">{"TAB1",#N/A,TRUE,"GENERAL";"TAB2",#N/A,TRUE,"GENERAL";"TAB3",#N/A,TRUE,"GENERAL";"TAB4",#N/A,TRUE,"GENERAL";"TAB5",#N/A,TRUE,"GENERAL"}</definedName>
    <definedName name="______b5" localSheetId="2" hidden="1">{"TAB1",#N/A,TRUE,"GENERAL";"TAB2",#N/A,TRUE,"GENERAL";"TAB3",#N/A,TRUE,"GENERAL";"TAB4",#N/A,TRUE,"GENERAL";"TAB5",#N/A,TRUE,"GENERAL"}</definedName>
    <definedName name="______b5" hidden="1">{"TAB1",#N/A,TRUE,"GENERAL";"TAB2",#N/A,TRUE,"GENERAL";"TAB3",#N/A,TRUE,"GENERAL";"TAB4",#N/A,TRUE,"GENERAL";"TAB5",#N/A,TRUE,"GENERAL"}</definedName>
    <definedName name="______b6" localSheetId="1" hidden="1">{"TAB1",#N/A,TRUE,"GENERAL";"TAB2",#N/A,TRUE,"GENERAL";"TAB3",#N/A,TRUE,"GENERAL";"TAB4",#N/A,TRUE,"GENERAL";"TAB5",#N/A,TRUE,"GENERAL"}</definedName>
    <definedName name="______b6" localSheetId="5" hidden="1">{"TAB1",#N/A,TRUE,"GENERAL";"TAB2",#N/A,TRUE,"GENERAL";"TAB3",#N/A,TRUE,"GENERAL";"TAB4",#N/A,TRUE,"GENERAL";"TAB5",#N/A,TRUE,"GENERAL"}</definedName>
    <definedName name="______b6" localSheetId="2" hidden="1">{"TAB1",#N/A,TRUE,"GENERAL";"TAB2",#N/A,TRUE,"GENERAL";"TAB3",#N/A,TRUE,"GENERAL";"TAB4",#N/A,TRUE,"GENERAL";"TAB5",#N/A,TRUE,"GENERAL"}</definedName>
    <definedName name="______b6" hidden="1">{"TAB1",#N/A,TRUE,"GENERAL";"TAB2",#N/A,TRUE,"GENERAL";"TAB3",#N/A,TRUE,"GENERAL";"TAB4",#N/A,TRUE,"GENERAL";"TAB5",#N/A,TRUE,"GENERAL"}</definedName>
    <definedName name="______b7" localSheetId="1" hidden="1">{"via1",#N/A,TRUE,"general";"via2",#N/A,TRUE,"general";"via3",#N/A,TRUE,"general"}</definedName>
    <definedName name="______b7" localSheetId="5" hidden="1">{"via1",#N/A,TRUE,"general";"via2",#N/A,TRUE,"general";"via3",#N/A,TRUE,"general"}</definedName>
    <definedName name="______b7" localSheetId="2" hidden="1">{"via1",#N/A,TRUE,"general";"via2",#N/A,TRUE,"general";"via3",#N/A,TRUE,"general"}</definedName>
    <definedName name="______b7" hidden="1">{"via1",#N/A,TRUE,"general";"via2",#N/A,TRUE,"general";"via3",#N/A,TRUE,"general"}</definedName>
    <definedName name="______b8" localSheetId="1" hidden="1">{"via1",#N/A,TRUE,"general";"via2",#N/A,TRUE,"general";"via3",#N/A,TRUE,"general"}</definedName>
    <definedName name="______b8" localSheetId="5" hidden="1">{"via1",#N/A,TRUE,"general";"via2",#N/A,TRUE,"general";"via3",#N/A,TRUE,"general"}</definedName>
    <definedName name="______b8" localSheetId="2" hidden="1">{"via1",#N/A,TRUE,"general";"via2",#N/A,TRUE,"general";"via3",#N/A,TRUE,"general"}</definedName>
    <definedName name="______b8" hidden="1">{"via1",#N/A,TRUE,"general";"via2",#N/A,TRUE,"general";"via3",#N/A,TRUE,"general"}</definedName>
    <definedName name="______bb9" localSheetId="1" hidden="1">{"TAB1",#N/A,TRUE,"GENERAL";"TAB2",#N/A,TRUE,"GENERAL";"TAB3",#N/A,TRUE,"GENERAL";"TAB4",#N/A,TRUE,"GENERAL";"TAB5",#N/A,TRUE,"GENERAL"}</definedName>
    <definedName name="______bb9" localSheetId="5" hidden="1">{"TAB1",#N/A,TRUE,"GENERAL";"TAB2",#N/A,TRUE,"GENERAL";"TAB3",#N/A,TRUE,"GENERAL";"TAB4",#N/A,TRUE,"GENERAL";"TAB5",#N/A,TRUE,"GENERAL"}</definedName>
    <definedName name="______bb9" localSheetId="2" hidden="1">{"TAB1",#N/A,TRUE,"GENERAL";"TAB2",#N/A,TRUE,"GENERAL";"TAB3",#N/A,TRUE,"GENERAL";"TAB4",#N/A,TRUE,"GENERAL";"TAB5",#N/A,TRUE,"GENERAL"}</definedName>
    <definedName name="______bb9" hidden="1">{"TAB1",#N/A,TRUE,"GENERAL";"TAB2",#N/A,TRUE,"GENERAL";"TAB3",#N/A,TRUE,"GENERAL";"TAB4",#N/A,TRUE,"GENERAL";"TAB5",#N/A,TRUE,"GENERAL"}</definedName>
    <definedName name="______bgb5" localSheetId="1" hidden="1">{"TAB1",#N/A,TRUE,"GENERAL";"TAB2",#N/A,TRUE,"GENERAL";"TAB3",#N/A,TRUE,"GENERAL";"TAB4",#N/A,TRUE,"GENERAL";"TAB5",#N/A,TRUE,"GENERAL"}</definedName>
    <definedName name="______bgb5" localSheetId="5" hidden="1">{"TAB1",#N/A,TRUE,"GENERAL";"TAB2",#N/A,TRUE,"GENERAL";"TAB3",#N/A,TRUE,"GENERAL";"TAB4",#N/A,TRUE,"GENERAL";"TAB5",#N/A,TRUE,"GENERAL"}</definedName>
    <definedName name="______bgb5" localSheetId="2" hidden="1">{"TAB1",#N/A,TRUE,"GENERAL";"TAB2",#N/A,TRUE,"GENERAL";"TAB3",#N/A,TRUE,"GENERAL";"TAB4",#N/A,TRUE,"GENERAL";"TAB5",#N/A,TRUE,"GENERAL"}</definedName>
    <definedName name="______bgb5" hidden="1">{"TAB1",#N/A,TRUE,"GENERAL";"TAB2",#N/A,TRUE,"GENERAL";"TAB3",#N/A,TRUE,"GENERAL";"TAB4",#N/A,TRUE,"GENERAL";"TAB5",#N/A,TRUE,"GENERAL"}</definedName>
    <definedName name="______g2" localSheetId="1" hidden="1">{"TAB1",#N/A,TRUE,"GENERAL";"TAB2",#N/A,TRUE,"GENERAL";"TAB3",#N/A,TRUE,"GENERAL";"TAB4",#N/A,TRUE,"GENERAL";"TAB5",#N/A,TRUE,"GENERAL"}</definedName>
    <definedName name="______g2" localSheetId="5" hidden="1">{"TAB1",#N/A,TRUE,"GENERAL";"TAB2",#N/A,TRUE,"GENERAL";"TAB3",#N/A,TRUE,"GENERAL";"TAB4",#N/A,TRUE,"GENERAL";"TAB5",#N/A,TRUE,"GENERAL"}</definedName>
    <definedName name="______g2" localSheetId="2" hidden="1">{"TAB1",#N/A,TRUE,"GENERAL";"TAB2",#N/A,TRUE,"GENERAL";"TAB3",#N/A,TRUE,"GENERAL";"TAB4",#N/A,TRUE,"GENERAL";"TAB5",#N/A,TRUE,"GENERAL"}</definedName>
    <definedName name="______g2" hidden="1">{"TAB1",#N/A,TRUE,"GENERAL";"TAB2",#N/A,TRUE,"GENERAL";"TAB3",#N/A,TRUE,"GENERAL";"TAB4",#N/A,TRUE,"GENERAL";"TAB5",#N/A,TRUE,"GENERAL"}</definedName>
    <definedName name="______g3" localSheetId="1" hidden="1">{"via1",#N/A,TRUE,"general";"via2",#N/A,TRUE,"general";"via3",#N/A,TRUE,"general"}</definedName>
    <definedName name="______g3" localSheetId="5" hidden="1">{"via1",#N/A,TRUE,"general";"via2",#N/A,TRUE,"general";"via3",#N/A,TRUE,"general"}</definedName>
    <definedName name="______g3" localSheetId="2" hidden="1">{"via1",#N/A,TRUE,"general";"via2",#N/A,TRUE,"general";"via3",#N/A,TRUE,"general"}</definedName>
    <definedName name="______g3" hidden="1">{"via1",#N/A,TRUE,"general";"via2",#N/A,TRUE,"general";"via3",#N/A,TRUE,"general"}</definedName>
    <definedName name="______g4" localSheetId="1" hidden="1">{"via1",#N/A,TRUE,"general";"via2",#N/A,TRUE,"general";"via3",#N/A,TRUE,"general"}</definedName>
    <definedName name="______g4" localSheetId="5" hidden="1">{"via1",#N/A,TRUE,"general";"via2",#N/A,TRUE,"general";"via3",#N/A,TRUE,"general"}</definedName>
    <definedName name="______g4" localSheetId="2" hidden="1">{"via1",#N/A,TRUE,"general";"via2",#N/A,TRUE,"general";"via3",#N/A,TRUE,"general"}</definedName>
    <definedName name="______g4" hidden="1">{"via1",#N/A,TRUE,"general";"via2",#N/A,TRUE,"general";"via3",#N/A,TRUE,"general"}</definedName>
    <definedName name="______g5" localSheetId="1" hidden="1">{"via1",#N/A,TRUE,"general";"via2",#N/A,TRUE,"general";"via3",#N/A,TRUE,"general"}</definedName>
    <definedName name="______g5" localSheetId="5" hidden="1">{"via1",#N/A,TRUE,"general";"via2",#N/A,TRUE,"general";"via3",#N/A,TRUE,"general"}</definedName>
    <definedName name="______g5" localSheetId="2" hidden="1">{"via1",#N/A,TRUE,"general";"via2",#N/A,TRUE,"general";"via3",#N/A,TRUE,"general"}</definedName>
    <definedName name="______g5" hidden="1">{"via1",#N/A,TRUE,"general";"via2",#N/A,TRUE,"general";"via3",#N/A,TRUE,"general"}</definedName>
    <definedName name="______g6" localSheetId="1" hidden="1">{"via1",#N/A,TRUE,"general";"via2",#N/A,TRUE,"general";"via3",#N/A,TRUE,"general"}</definedName>
    <definedName name="______g6" localSheetId="5" hidden="1">{"via1",#N/A,TRUE,"general";"via2",#N/A,TRUE,"general";"via3",#N/A,TRUE,"general"}</definedName>
    <definedName name="______g6" localSheetId="2" hidden="1">{"via1",#N/A,TRUE,"general";"via2",#N/A,TRUE,"general";"via3",#N/A,TRUE,"general"}</definedName>
    <definedName name="______g6" hidden="1">{"via1",#N/A,TRUE,"general";"via2",#N/A,TRUE,"general";"via3",#N/A,TRUE,"general"}</definedName>
    <definedName name="______g7" localSheetId="1" hidden="1">{"TAB1",#N/A,TRUE,"GENERAL";"TAB2",#N/A,TRUE,"GENERAL";"TAB3",#N/A,TRUE,"GENERAL";"TAB4",#N/A,TRUE,"GENERAL";"TAB5",#N/A,TRUE,"GENERAL"}</definedName>
    <definedName name="______g7" localSheetId="5" hidden="1">{"TAB1",#N/A,TRUE,"GENERAL";"TAB2",#N/A,TRUE,"GENERAL";"TAB3",#N/A,TRUE,"GENERAL";"TAB4",#N/A,TRUE,"GENERAL";"TAB5",#N/A,TRUE,"GENERAL"}</definedName>
    <definedName name="______g7" localSheetId="2" hidden="1">{"TAB1",#N/A,TRUE,"GENERAL";"TAB2",#N/A,TRUE,"GENERAL";"TAB3",#N/A,TRUE,"GENERAL";"TAB4",#N/A,TRUE,"GENERAL";"TAB5",#N/A,TRUE,"GENERAL"}</definedName>
    <definedName name="______g7" hidden="1">{"TAB1",#N/A,TRUE,"GENERAL";"TAB2",#N/A,TRUE,"GENERAL";"TAB3",#N/A,TRUE,"GENERAL";"TAB4",#N/A,TRUE,"GENERAL";"TAB5",#N/A,TRUE,"GENERAL"}</definedName>
    <definedName name="______GR1" localSheetId="1" hidden="1">{"TAB1",#N/A,TRUE,"GENERAL";"TAB2",#N/A,TRUE,"GENERAL";"TAB3",#N/A,TRUE,"GENERAL";"TAB4",#N/A,TRUE,"GENERAL";"TAB5",#N/A,TRUE,"GENERAL"}</definedName>
    <definedName name="______GR1" localSheetId="5" hidden="1">{"TAB1",#N/A,TRUE,"GENERAL";"TAB2",#N/A,TRUE,"GENERAL";"TAB3",#N/A,TRUE,"GENERAL";"TAB4",#N/A,TRUE,"GENERAL";"TAB5",#N/A,TRUE,"GENERAL"}</definedName>
    <definedName name="______GR1" localSheetId="2" hidden="1">{"TAB1",#N/A,TRUE,"GENERAL";"TAB2",#N/A,TRUE,"GENERAL";"TAB3",#N/A,TRUE,"GENERAL";"TAB4",#N/A,TRUE,"GENERAL";"TAB5",#N/A,TRUE,"GENERAL"}</definedName>
    <definedName name="______GR1" hidden="1">{"TAB1",#N/A,TRUE,"GENERAL";"TAB2",#N/A,TRUE,"GENERAL";"TAB3",#N/A,TRUE,"GENERAL";"TAB4",#N/A,TRUE,"GENERAL";"TAB5",#N/A,TRUE,"GENERAL"}</definedName>
    <definedName name="______gtr4" localSheetId="1" hidden="1">{"via1",#N/A,TRUE,"general";"via2",#N/A,TRUE,"general";"via3",#N/A,TRUE,"general"}</definedName>
    <definedName name="______gtr4" localSheetId="5" hidden="1">{"via1",#N/A,TRUE,"general";"via2",#N/A,TRUE,"general";"via3",#N/A,TRUE,"general"}</definedName>
    <definedName name="______gtr4" localSheetId="2" hidden="1">{"via1",#N/A,TRUE,"general";"via2",#N/A,TRUE,"general";"via3",#N/A,TRUE,"general"}</definedName>
    <definedName name="______gtr4" hidden="1">{"via1",#N/A,TRUE,"general";"via2",#N/A,TRUE,"general";"via3",#N/A,TRUE,"general"}</definedName>
    <definedName name="______h2" localSheetId="1" hidden="1">{"via1",#N/A,TRUE,"general";"via2",#N/A,TRUE,"general";"via3",#N/A,TRUE,"general"}</definedName>
    <definedName name="______h2" localSheetId="5" hidden="1">{"via1",#N/A,TRUE,"general";"via2",#N/A,TRUE,"general";"via3",#N/A,TRUE,"general"}</definedName>
    <definedName name="______h2" localSheetId="2" hidden="1">{"via1",#N/A,TRUE,"general";"via2",#N/A,TRUE,"general";"via3",#N/A,TRUE,"general"}</definedName>
    <definedName name="______h2" hidden="1">{"via1",#N/A,TRUE,"general";"via2",#N/A,TRUE,"general";"via3",#N/A,TRUE,"general"}</definedName>
    <definedName name="______h3" localSheetId="1" hidden="1">{"via1",#N/A,TRUE,"general";"via2",#N/A,TRUE,"general";"via3",#N/A,TRUE,"general"}</definedName>
    <definedName name="______h3" localSheetId="5" hidden="1">{"via1",#N/A,TRUE,"general";"via2",#N/A,TRUE,"general";"via3",#N/A,TRUE,"general"}</definedName>
    <definedName name="______h3" localSheetId="2" hidden="1">{"via1",#N/A,TRUE,"general";"via2",#N/A,TRUE,"general";"via3",#N/A,TRUE,"general"}</definedName>
    <definedName name="______h3" hidden="1">{"via1",#N/A,TRUE,"general";"via2",#N/A,TRUE,"general";"via3",#N/A,TRUE,"general"}</definedName>
    <definedName name="______h4" localSheetId="1" hidden="1">{"TAB1",#N/A,TRUE,"GENERAL";"TAB2",#N/A,TRUE,"GENERAL";"TAB3",#N/A,TRUE,"GENERAL";"TAB4",#N/A,TRUE,"GENERAL";"TAB5",#N/A,TRUE,"GENERAL"}</definedName>
    <definedName name="______h4" localSheetId="5" hidden="1">{"TAB1",#N/A,TRUE,"GENERAL";"TAB2",#N/A,TRUE,"GENERAL";"TAB3",#N/A,TRUE,"GENERAL";"TAB4",#N/A,TRUE,"GENERAL";"TAB5",#N/A,TRUE,"GENERAL"}</definedName>
    <definedName name="______h4" localSheetId="2" hidden="1">{"TAB1",#N/A,TRUE,"GENERAL";"TAB2",#N/A,TRUE,"GENERAL";"TAB3",#N/A,TRUE,"GENERAL";"TAB4",#N/A,TRUE,"GENERAL";"TAB5",#N/A,TRUE,"GENERAL"}</definedName>
    <definedName name="______h4" hidden="1">{"TAB1",#N/A,TRUE,"GENERAL";"TAB2",#N/A,TRUE,"GENERAL";"TAB3",#N/A,TRUE,"GENERAL";"TAB4",#N/A,TRUE,"GENERAL";"TAB5",#N/A,TRUE,"GENERAL"}</definedName>
    <definedName name="______h5" localSheetId="1" hidden="1">{"TAB1",#N/A,TRUE,"GENERAL";"TAB2",#N/A,TRUE,"GENERAL";"TAB3",#N/A,TRUE,"GENERAL";"TAB4",#N/A,TRUE,"GENERAL";"TAB5",#N/A,TRUE,"GENERAL"}</definedName>
    <definedName name="______h5" localSheetId="5" hidden="1">{"TAB1",#N/A,TRUE,"GENERAL";"TAB2",#N/A,TRUE,"GENERAL";"TAB3",#N/A,TRUE,"GENERAL";"TAB4",#N/A,TRUE,"GENERAL";"TAB5",#N/A,TRUE,"GENERAL"}</definedName>
    <definedName name="______h5" localSheetId="2" hidden="1">{"TAB1",#N/A,TRUE,"GENERAL";"TAB2",#N/A,TRUE,"GENERAL";"TAB3",#N/A,TRUE,"GENERAL";"TAB4",#N/A,TRUE,"GENERAL";"TAB5",#N/A,TRUE,"GENERAL"}</definedName>
    <definedName name="______h5" hidden="1">{"TAB1",#N/A,TRUE,"GENERAL";"TAB2",#N/A,TRUE,"GENERAL";"TAB3",#N/A,TRUE,"GENERAL";"TAB4",#N/A,TRUE,"GENERAL";"TAB5",#N/A,TRUE,"GENERAL"}</definedName>
    <definedName name="______h6" localSheetId="1" hidden="1">{"via1",#N/A,TRUE,"general";"via2",#N/A,TRUE,"general";"via3",#N/A,TRUE,"general"}</definedName>
    <definedName name="______h6" localSheetId="5" hidden="1">{"via1",#N/A,TRUE,"general";"via2",#N/A,TRUE,"general";"via3",#N/A,TRUE,"general"}</definedName>
    <definedName name="______h6" localSheetId="2" hidden="1">{"via1",#N/A,TRUE,"general";"via2",#N/A,TRUE,"general";"via3",#N/A,TRUE,"general"}</definedName>
    <definedName name="______h6" hidden="1">{"via1",#N/A,TRUE,"general";"via2",#N/A,TRUE,"general";"via3",#N/A,TRUE,"general"}</definedName>
    <definedName name="______h7" localSheetId="1" hidden="1">{"TAB1",#N/A,TRUE,"GENERAL";"TAB2",#N/A,TRUE,"GENERAL";"TAB3",#N/A,TRUE,"GENERAL";"TAB4",#N/A,TRUE,"GENERAL";"TAB5",#N/A,TRUE,"GENERAL"}</definedName>
    <definedName name="______h7" localSheetId="5" hidden="1">{"TAB1",#N/A,TRUE,"GENERAL";"TAB2",#N/A,TRUE,"GENERAL";"TAB3",#N/A,TRUE,"GENERAL";"TAB4",#N/A,TRUE,"GENERAL";"TAB5",#N/A,TRUE,"GENERAL"}</definedName>
    <definedName name="______h7" localSheetId="2" hidden="1">{"TAB1",#N/A,TRUE,"GENERAL";"TAB2",#N/A,TRUE,"GENERAL";"TAB3",#N/A,TRUE,"GENERAL";"TAB4",#N/A,TRUE,"GENERAL";"TAB5",#N/A,TRUE,"GENERAL"}</definedName>
    <definedName name="______h7" hidden="1">{"TAB1",#N/A,TRUE,"GENERAL";"TAB2",#N/A,TRUE,"GENERAL";"TAB3",#N/A,TRUE,"GENERAL";"TAB4",#N/A,TRUE,"GENERAL";"TAB5",#N/A,TRUE,"GENERAL"}</definedName>
    <definedName name="______h8" localSheetId="1" hidden="1">{"via1",#N/A,TRUE,"general";"via2",#N/A,TRUE,"general";"via3",#N/A,TRUE,"general"}</definedName>
    <definedName name="______h8" localSheetId="5" hidden="1">{"via1",#N/A,TRUE,"general";"via2",#N/A,TRUE,"general";"via3",#N/A,TRUE,"general"}</definedName>
    <definedName name="______h8" localSheetId="2" hidden="1">{"via1",#N/A,TRUE,"general";"via2",#N/A,TRUE,"general";"via3",#N/A,TRUE,"general"}</definedName>
    <definedName name="______h8" hidden="1">{"via1",#N/A,TRUE,"general";"via2",#N/A,TRUE,"general";"via3",#N/A,TRUE,"general"}</definedName>
    <definedName name="______hfh7" localSheetId="1" hidden="1">{"via1",#N/A,TRUE,"general";"via2",#N/A,TRUE,"general";"via3",#N/A,TRUE,"general"}</definedName>
    <definedName name="______hfh7" localSheetId="5" hidden="1">{"via1",#N/A,TRUE,"general";"via2",#N/A,TRUE,"general";"via3",#N/A,TRUE,"general"}</definedName>
    <definedName name="______hfh7" localSheetId="2" hidden="1">{"via1",#N/A,TRUE,"general";"via2",#N/A,TRUE,"general";"via3",#N/A,TRUE,"general"}</definedName>
    <definedName name="______hfh7" hidden="1">{"via1",#N/A,TRUE,"general";"via2",#N/A,TRUE,"general";"via3",#N/A,TRUE,"general"}</definedName>
    <definedName name="______i4" localSheetId="1" hidden="1">{"via1",#N/A,TRUE,"general";"via2",#N/A,TRUE,"general";"via3",#N/A,TRUE,"general"}</definedName>
    <definedName name="______i4" localSheetId="5" hidden="1">{"via1",#N/A,TRUE,"general";"via2",#N/A,TRUE,"general";"via3",#N/A,TRUE,"general"}</definedName>
    <definedName name="______i4" localSheetId="2" hidden="1">{"via1",#N/A,TRUE,"general";"via2",#N/A,TRUE,"general";"via3",#N/A,TRUE,"general"}</definedName>
    <definedName name="______i4" hidden="1">{"via1",#N/A,TRUE,"general";"via2",#N/A,TRUE,"general";"via3",#N/A,TRUE,"general"}</definedName>
    <definedName name="______i5" localSheetId="1" hidden="1">{"TAB1",#N/A,TRUE,"GENERAL";"TAB2",#N/A,TRUE,"GENERAL";"TAB3",#N/A,TRUE,"GENERAL";"TAB4",#N/A,TRUE,"GENERAL";"TAB5",#N/A,TRUE,"GENERAL"}</definedName>
    <definedName name="______i5" localSheetId="5" hidden="1">{"TAB1",#N/A,TRUE,"GENERAL";"TAB2",#N/A,TRUE,"GENERAL";"TAB3",#N/A,TRUE,"GENERAL";"TAB4",#N/A,TRUE,"GENERAL";"TAB5",#N/A,TRUE,"GENERAL"}</definedName>
    <definedName name="______i5" localSheetId="2" hidden="1">{"TAB1",#N/A,TRUE,"GENERAL";"TAB2",#N/A,TRUE,"GENERAL";"TAB3",#N/A,TRUE,"GENERAL";"TAB4",#N/A,TRUE,"GENERAL";"TAB5",#N/A,TRUE,"GENERAL"}</definedName>
    <definedName name="______i5" hidden="1">{"TAB1",#N/A,TRUE,"GENERAL";"TAB2",#N/A,TRUE,"GENERAL";"TAB3",#N/A,TRUE,"GENERAL";"TAB4",#N/A,TRUE,"GENERAL";"TAB5",#N/A,TRUE,"GENERAL"}</definedName>
    <definedName name="______i6" localSheetId="1" hidden="1">{"TAB1",#N/A,TRUE,"GENERAL";"TAB2",#N/A,TRUE,"GENERAL";"TAB3",#N/A,TRUE,"GENERAL";"TAB4",#N/A,TRUE,"GENERAL";"TAB5",#N/A,TRUE,"GENERAL"}</definedName>
    <definedName name="______i6" localSheetId="5" hidden="1">{"TAB1",#N/A,TRUE,"GENERAL";"TAB2",#N/A,TRUE,"GENERAL";"TAB3",#N/A,TRUE,"GENERAL";"TAB4",#N/A,TRUE,"GENERAL";"TAB5",#N/A,TRUE,"GENERAL"}</definedName>
    <definedName name="______i6" localSheetId="2" hidden="1">{"TAB1",#N/A,TRUE,"GENERAL";"TAB2",#N/A,TRUE,"GENERAL";"TAB3",#N/A,TRUE,"GENERAL";"TAB4",#N/A,TRUE,"GENERAL";"TAB5",#N/A,TRUE,"GENERAL"}</definedName>
    <definedName name="______i6" hidden="1">{"TAB1",#N/A,TRUE,"GENERAL";"TAB2",#N/A,TRUE,"GENERAL";"TAB3",#N/A,TRUE,"GENERAL";"TAB4",#N/A,TRUE,"GENERAL";"TAB5",#N/A,TRUE,"GENERAL"}</definedName>
    <definedName name="______i7" localSheetId="1" hidden="1">{"via1",#N/A,TRUE,"general";"via2",#N/A,TRUE,"general";"via3",#N/A,TRUE,"general"}</definedName>
    <definedName name="______i7" localSheetId="5" hidden="1">{"via1",#N/A,TRUE,"general";"via2",#N/A,TRUE,"general";"via3",#N/A,TRUE,"general"}</definedName>
    <definedName name="______i7" localSheetId="2" hidden="1">{"via1",#N/A,TRUE,"general";"via2",#N/A,TRUE,"general";"via3",#N/A,TRUE,"general"}</definedName>
    <definedName name="______i7" hidden="1">{"via1",#N/A,TRUE,"general";"via2",#N/A,TRUE,"general";"via3",#N/A,TRUE,"general"}</definedName>
    <definedName name="______i77" localSheetId="1" hidden="1">{"TAB1",#N/A,TRUE,"GENERAL";"TAB2",#N/A,TRUE,"GENERAL";"TAB3",#N/A,TRUE,"GENERAL";"TAB4",#N/A,TRUE,"GENERAL";"TAB5",#N/A,TRUE,"GENERAL"}</definedName>
    <definedName name="______i77" localSheetId="5" hidden="1">{"TAB1",#N/A,TRUE,"GENERAL";"TAB2",#N/A,TRUE,"GENERAL";"TAB3",#N/A,TRUE,"GENERAL";"TAB4",#N/A,TRUE,"GENERAL";"TAB5",#N/A,TRUE,"GENERAL"}</definedName>
    <definedName name="______i77" localSheetId="2" hidden="1">{"TAB1",#N/A,TRUE,"GENERAL";"TAB2",#N/A,TRUE,"GENERAL";"TAB3",#N/A,TRUE,"GENERAL";"TAB4",#N/A,TRUE,"GENERAL";"TAB5",#N/A,TRUE,"GENERAL"}</definedName>
    <definedName name="______i77" hidden="1">{"TAB1",#N/A,TRUE,"GENERAL";"TAB2",#N/A,TRUE,"GENERAL";"TAB3",#N/A,TRUE,"GENERAL";"TAB4",#N/A,TRUE,"GENERAL";"TAB5",#N/A,TRUE,"GENERAL"}</definedName>
    <definedName name="______i8" localSheetId="1" hidden="1">{"via1",#N/A,TRUE,"general";"via2",#N/A,TRUE,"general";"via3",#N/A,TRUE,"general"}</definedName>
    <definedName name="______i8" localSheetId="5" hidden="1">{"via1",#N/A,TRUE,"general";"via2",#N/A,TRUE,"general";"via3",#N/A,TRUE,"general"}</definedName>
    <definedName name="______i8" localSheetId="2" hidden="1">{"via1",#N/A,TRUE,"general";"via2",#N/A,TRUE,"general";"via3",#N/A,TRUE,"general"}</definedName>
    <definedName name="______i8" hidden="1">{"via1",#N/A,TRUE,"general";"via2",#N/A,TRUE,"general";"via3",#N/A,TRUE,"general"}</definedName>
    <definedName name="______i9" localSheetId="1" hidden="1">{"TAB1",#N/A,TRUE,"GENERAL";"TAB2",#N/A,TRUE,"GENERAL";"TAB3",#N/A,TRUE,"GENERAL";"TAB4",#N/A,TRUE,"GENERAL";"TAB5",#N/A,TRUE,"GENERAL"}</definedName>
    <definedName name="______i9" localSheetId="5" hidden="1">{"TAB1",#N/A,TRUE,"GENERAL";"TAB2",#N/A,TRUE,"GENERAL";"TAB3",#N/A,TRUE,"GENERAL";"TAB4",#N/A,TRUE,"GENERAL";"TAB5",#N/A,TRUE,"GENERAL"}</definedName>
    <definedName name="______i9" localSheetId="2" hidden="1">{"TAB1",#N/A,TRUE,"GENERAL";"TAB2",#N/A,TRUE,"GENERAL";"TAB3",#N/A,TRUE,"GENERAL";"TAB4",#N/A,TRUE,"GENERAL";"TAB5",#N/A,TRUE,"GENERAL"}</definedName>
    <definedName name="______i9" hidden="1">{"TAB1",#N/A,TRUE,"GENERAL";"TAB2",#N/A,TRUE,"GENERAL";"TAB3",#N/A,TRUE,"GENERAL";"TAB4",#N/A,TRUE,"GENERAL";"TAB5",#N/A,TRUE,"GENERAL"}</definedName>
    <definedName name="______IPC02">#REF!</definedName>
    <definedName name="______IPC03" localSheetId="1">#REF!</definedName>
    <definedName name="______IPC03" localSheetId="5">#REF!</definedName>
    <definedName name="______IPC03" localSheetId="2">#REF!</definedName>
    <definedName name="______IPC03">#REF!</definedName>
    <definedName name="______IPC04" localSheetId="1">#REF!</definedName>
    <definedName name="______IPC04" localSheetId="5">#REF!</definedName>
    <definedName name="______IPC04" localSheetId="2">#REF!</definedName>
    <definedName name="______IPC04">#REF!</definedName>
    <definedName name="______IPC05">#REF!</definedName>
    <definedName name="______IPC06">#REF!</definedName>
    <definedName name="______IPC07">#REF!</definedName>
    <definedName name="______k3" localSheetId="1" hidden="1">{"TAB1",#N/A,TRUE,"GENERAL";"TAB2",#N/A,TRUE,"GENERAL";"TAB3",#N/A,TRUE,"GENERAL";"TAB4",#N/A,TRUE,"GENERAL";"TAB5",#N/A,TRUE,"GENERAL"}</definedName>
    <definedName name="______k3" localSheetId="5" hidden="1">{"TAB1",#N/A,TRUE,"GENERAL";"TAB2",#N/A,TRUE,"GENERAL";"TAB3",#N/A,TRUE,"GENERAL";"TAB4",#N/A,TRUE,"GENERAL";"TAB5",#N/A,TRUE,"GENERAL"}</definedName>
    <definedName name="______k3" localSheetId="2" hidden="1">{"TAB1",#N/A,TRUE,"GENERAL";"TAB2",#N/A,TRUE,"GENERAL";"TAB3",#N/A,TRUE,"GENERAL";"TAB4",#N/A,TRUE,"GENERAL";"TAB5",#N/A,TRUE,"GENERAL"}</definedName>
    <definedName name="______k3" hidden="1">{"TAB1",#N/A,TRUE,"GENERAL";"TAB2",#N/A,TRUE,"GENERAL";"TAB3",#N/A,TRUE,"GENERAL";"TAB4",#N/A,TRUE,"GENERAL";"TAB5",#N/A,TRUE,"GENERAL"}</definedName>
    <definedName name="______k4" localSheetId="1" hidden="1">{"via1",#N/A,TRUE,"general";"via2",#N/A,TRUE,"general";"via3",#N/A,TRUE,"general"}</definedName>
    <definedName name="______k4" localSheetId="5" hidden="1">{"via1",#N/A,TRUE,"general";"via2",#N/A,TRUE,"general";"via3",#N/A,TRUE,"general"}</definedName>
    <definedName name="______k4" localSheetId="2" hidden="1">{"via1",#N/A,TRUE,"general";"via2",#N/A,TRUE,"general";"via3",#N/A,TRUE,"general"}</definedName>
    <definedName name="______k4" hidden="1">{"via1",#N/A,TRUE,"general";"via2",#N/A,TRUE,"general";"via3",#N/A,TRUE,"general"}</definedName>
    <definedName name="______k5" localSheetId="1" hidden="1">{"via1",#N/A,TRUE,"general";"via2",#N/A,TRUE,"general";"via3",#N/A,TRUE,"general"}</definedName>
    <definedName name="______k5" localSheetId="5" hidden="1">{"via1",#N/A,TRUE,"general";"via2",#N/A,TRUE,"general";"via3",#N/A,TRUE,"general"}</definedName>
    <definedName name="______k5" localSheetId="2" hidden="1">{"via1",#N/A,TRUE,"general";"via2",#N/A,TRUE,"general";"via3",#N/A,TRUE,"general"}</definedName>
    <definedName name="______k5" hidden="1">{"via1",#N/A,TRUE,"general";"via2",#N/A,TRUE,"general";"via3",#N/A,TRUE,"general"}</definedName>
    <definedName name="______k6" localSheetId="1" hidden="1">{"TAB1",#N/A,TRUE,"GENERAL";"TAB2",#N/A,TRUE,"GENERAL";"TAB3",#N/A,TRUE,"GENERAL";"TAB4",#N/A,TRUE,"GENERAL";"TAB5",#N/A,TRUE,"GENERAL"}</definedName>
    <definedName name="______k6" localSheetId="5" hidden="1">{"TAB1",#N/A,TRUE,"GENERAL";"TAB2",#N/A,TRUE,"GENERAL";"TAB3",#N/A,TRUE,"GENERAL";"TAB4",#N/A,TRUE,"GENERAL";"TAB5",#N/A,TRUE,"GENERAL"}</definedName>
    <definedName name="______k6" localSheetId="2" hidden="1">{"TAB1",#N/A,TRUE,"GENERAL";"TAB2",#N/A,TRUE,"GENERAL";"TAB3",#N/A,TRUE,"GENERAL";"TAB4",#N/A,TRUE,"GENERAL";"TAB5",#N/A,TRUE,"GENERAL"}</definedName>
    <definedName name="______k6" hidden="1">{"TAB1",#N/A,TRUE,"GENERAL";"TAB2",#N/A,TRUE,"GENERAL";"TAB3",#N/A,TRUE,"GENERAL";"TAB4",#N/A,TRUE,"GENERAL";"TAB5",#N/A,TRUE,"GENERAL"}</definedName>
    <definedName name="______k7" localSheetId="1" hidden="1">{"via1",#N/A,TRUE,"general";"via2",#N/A,TRUE,"general";"via3",#N/A,TRUE,"general"}</definedName>
    <definedName name="______k7" localSheetId="5" hidden="1">{"via1",#N/A,TRUE,"general";"via2",#N/A,TRUE,"general";"via3",#N/A,TRUE,"general"}</definedName>
    <definedName name="______k7" localSheetId="2" hidden="1">{"via1",#N/A,TRUE,"general";"via2",#N/A,TRUE,"general";"via3",#N/A,TRUE,"general"}</definedName>
    <definedName name="______k7" hidden="1">{"via1",#N/A,TRUE,"general";"via2",#N/A,TRUE,"general";"via3",#N/A,TRUE,"general"}</definedName>
    <definedName name="______k8" localSheetId="1" hidden="1">{"via1",#N/A,TRUE,"general";"via2",#N/A,TRUE,"general";"via3",#N/A,TRUE,"general"}</definedName>
    <definedName name="______k8" localSheetId="5" hidden="1">{"via1",#N/A,TRUE,"general";"via2",#N/A,TRUE,"general";"via3",#N/A,TRUE,"general"}</definedName>
    <definedName name="______k8" localSheetId="2" hidden="1">{"via1",#N/A,TRUE,"general";"via2",#N/A,TRUE,"general";"via3",#N/A,TRUE,"general"}</definedName>
    <definedName name="______k8" hidden="1">{"via1",#N/A,TRUE,"general";"via2",#N/A,TRUE,"general";"via3",#N/A,TRUE,"general"}</definedName>
    <definedName name="______k9" localSheetId="1" hidden="1">{"TAB1",#N/A,TRUE,"GENERAL";"TAB2",#N/A,TRUE,"GENERAL";"TAB3",#N/A,TRUE,"GENERAL";"TAB4",#N/A,TRUE,"GENERAL";"TAB5",#N/A,TRUE,"GENERAL"}</definedName>
    <definedName name="______k9" localSheetId="5" hidden="1">{"TAB1",#N/A,TRUE,"GENERAL";"TAB2",#N/A,TRUE,"GENERAL";"TAB3",#N/A,TRUE,"GENERAL";"TAB4",#N/A,TRUE,"GENERAL";"TAB5",#N/A,TRUE,"GENERAL"}</definedName>
    <definedName name="______k9" localSheetId="2" hidden="1">{"TAB1",#N/A,TRUE,"GENERAL";"TAB2",#N/A,TRUE,"GENERAL";"TAB3",#N/A,TRUE,"GENERAL";"TAB4",#N/A,TRUE,"GENERAL";"TAB5",#N/A,TRUE,"GENERAL"}</definedName>
    <definedName name="______k9" hidden="1">{"TAB1",#N/A,TRUE,"GENERAL";"TAB2",#N/A,TRUE,"GENERAL";"TAB3",#N/A,TRUE,"GENERAL";"TAB4",#N/A,TRUE,"GENERAL";"TAB5",#N/A,TRUE,"GENERAL"}</definedName>
    <definedName name="______kjk6" localSheetId="1" hidden="1">{"TAB1",#N/A,TRUE,"GENERAL";"TAB2",#N/A,TRUE,"GENERAL";"TAB3",#N/A,TRUE,"GENERAL";"TAB4",#N/A,TRUE,"GENERAL";"TAB5",#N/A,TRUE,"GENERAL"}</definedName>
    <definedName name="______kjk6" localSheetId="5" hidden="1">{"TAB1",#N/A,TRUE,"GENERAL";"TAB2",#N/A,TRUE,"GENERAL";"TAB3",#N/A,TRUE,"GENERAL";"TAB4",#N/A,TRUE,"GENERAL";"TAB5",#N/A,TRUE,"GENERAL"}</definedName>
    <definedName name="______kjk6" localSheetId="2" hidden="1">{"TAB1",#N/A,TRUE,"GENERAL";"TAB2",#N/A,TRUE,"GENERAL";"TAB3",#N/A,TRUE,"GENERAL";"TAB4",#N/A,TRUE,"GENERAL";"TAB5",#N/A,TRUE,"GENERAL"}</definedName>
    <definedName name="______kjk6" hidden="1">{"TAB1",#N/A,TRUE,"GENERAL";"TAB2",#N/A,TRUE,"GENERAL";"TAB3",#N/A,TRUE,"GENERAL";"TAB4",#N/A,TRUE,"GENERAL";"TAB5",#N/A,TRUE,"GENERAL"}</definedName>
    <definedName name="______m3" localSheetId="1" hidden="1">{"via1",#N/A,TRUE,"general";"via2",#N/A,TRUE,"general";"via3",#N/A,TRUE,"general"}</definedName>
    <definedName name="______m3" localSheetId="5" hidden="1">{"via1",#N/A,TRUE,"general";"via2",#N/A,TRUE,"general";"via3",#N/A,TRUE,"general"}</definedName>
    <definedName name="______m3" localSheetId="2" hidden="1">{"via1",#N/A,TRUE,"general";"via2",#N/A,TRUE,"general";"via3",#N/A,TRUE,"general"}</definedName>
    <definedName name="______m3" hidden="1">{"via1",#N/A,TRUE,"general";"via2",#N/A,TRUE,"general";"via3",#N/A,TRUE,"general"}</definedName>
    <definedName name="______m4" localSheetId="1" hidden="1">{"TAB1",#N/A,TRUE,"GENERAL";"TAB2",#N/A,TRUE,"GENERAL";"TAB3",#N/A,TRUE,"GENERAL";"TAB4",#N/A,TRUE,"GENERAL";"TAB5",#N/A,TRUE,"GENERAL"}</definedName>
    <definedName name="______m4" localSheetId="5" hidden="1">{"TAB1",#N/A,TRUE,"GENERAL";"TAB2",#N/A,TRUE,"GENERAL";"TAB3",#N/A,TRUE,"GENERAL";"TAB4",#N/A,TRUE,"GENERAL";"TAB5",#N/A,TRUE,"GENERAL"}</definedName>
    <definedName name="______m4" localSheetId="2" hidden="1">{"TAB1",#N/A,TRUE,"GENERAL";"TAB2",#N/A,TRUE,"GENERAL";"TAB3",#N/A,TRUE,"GENERAL";"TAB4",#N/A,TRUE,"GENERAL";"TAB5",#N/A,TRUE,"GENERAL"}</definedName>
    <definedName name="______m4" hidden="1">{"TAB1",#N/A,TRUE,"GENERAL";"TAB2",#N/A,TRUE,"GENERAL";"TAB3",#N/A,TRUE,"GENERAL";"TAB4",#N/A,TRUE,"GENERAL";"TAB5",#N/A,TRUE,"GENERAL"}</definedName>
    <definedName name="______m5" localSheetId="1" hidden="1">{"via1",#N/A,TRUE,"general";"via2",#N/A,TRUE,"general";"via3",#N/A,TRUE,"general"}</definedName>
    <definedName name="______m5" localSheetId="5" hidden="1">{"via1",#N/A,TRUE,"general";"via2",#N/A,TRUE,"general";"via3",#N/A,TRUE,"general"}</definedName>
    <definedName name="______m5" localSheetId="2" hidden="1">{"via1",#N/A,TRUE,"general";"via2",#N/A,TRUE,"general";"via3",#N/A,TRUE,"general"}</definedName>
    <definedName name="______m5" hidden="1">{"via1",#N/A,TRUE,"general";"via2",#N/A,TRUE,"general";"via3",#N/A,TRUE,"general"}</definedName>
    <definedName name="______m6" localSheetId="1" hidden="1">{"TAB1",#N/A,TRUE,"GENERAL";"TAB2",#N/A,TRUE,"GENERAL";"TAB3",#N/A,TRUE,"GENERAL";"TAB4",#N/A,TRUE,"GENERAL";"TAB5",#N/A,TRUE,"GENERAL"}</definedName>
    <definedName name="______m6" localSheetId="5" hidden="1">{"TAB1",#N/A,TRUE,"GENERAL";"TAB2",#N/A,TRUE,"GENERAL";"TAB3",#N/A,TRUE,"GENERAL";"TAB4",#N/A,TRUE,"GENERAL";"TAB5",#N/A,TRUE,"GENERAL"}</definedName>
    <definedName name="______m6" localSheetId="2" hidden="1">{"TAB1",#N/A,TRUE,"GENERAL";"TAB2",#N/A,TRUE,"GENERAL";"TAB3",#N/A,TRUE,"GENERAL";"TAB4",#N/A,TRUE,"GENERAL";"TAB5",#N/A,TRUE,"GENERAL"}</definedName>
    <definedName name="______m6" hidden="1">{"TAB1",#N/A,TRUE,"GENERAL";"TAB2",#N/A,TRUE,"GENERAL";"TAB3",#N/A,TRUE,"GENERAL";"TAB4",#N/A,TRUE,"GENERAL";"TAB5",#N/A,TRUE,"GENERAL"}</definedName>
    <definedName name="______m7" localSheetId="1" hidden="1">{"TAB1",#N/A,TRUE,"GENERAL";"TAB2",#N/A,TRUE,"GENERAL";"TAB3",#N/A,TRUE,"GENERAL";"TAB4",#N/A,TRUE,"GENERAL";"TAB5",#N/A,TRUE,"GENERAL"}</definedName>
    <definedName name="______m7" localSheetId="5" hidden="1">{"TAB1",#N/A,TRUE,"GENERAL";"TAB2",#N/A,TRUE,"GENERAL";"TAB3",#N/A,TRUE,"GENERAL";"TAB4",#N/A,TRUE,"GENERAL";"TAB5",#N/A,TRUE,"GENERAL"}</definedName>
    <definedName name="______m7" localSheetId="2" hidden="1">{"TAB1",#N/A,TRUE,"GENERAL";"TAB2",#N/A,TRUE,"GENERAL";"TAB3",#N/A,TRUE,"GENERAL";"TAB4",#N/A,TRUE,"GENERAL";"TAB5",#N/A,TRUE,"GENERAL"}</definedName>
    <definedName name="______m7" hidden="1">{"TAB1",#N/A,TRUE,"GENERAL";"TAB2",#N/A,TRUE,"GENERAL";"TAB3",#N/A,TRUE,"GENERAL";"TAB4",#N/A,TRUE,"GENERAL";"TAB5",#N/A,TRUE,"GENERAL"}</definedName>
    <definedName name="______m8" localSheetId="1" hidden="1">{"via1",#N/A,TRUE,"general";"via2",#N/A,TRUE,"general";"via3",#N/A,TRUE,"general"}</definedName>
    <definedName name="______m8" localSheetId="5" hidden="1">{"via1",#N/A,TRUE,"general";"via2",#N/A,TRUE,"general";"via3",#N/A,TRUE,"general"}</definedName>
    <definedName name="______m8" localSheetId="2" hidden="1">{"via1",#N/A,TRUE,"general";"via2",#N/A,TRUE,"general";"via3",#N/A,TRUE,"general"}</definedName>
    <definedName name="______m8" hidden="1">{"via1",#N/A,TRUE,"general";"via2",#N/A,TRUE,"general";"via3",#N/A,TRUE,"general"}</definedName>
    <definedName name="______m9" localSheetId="1" hidden="1">{"via1",#N/A,TRUE,"general";"via2",#N/A,TRUE,"general";"via3",#N/A,TRUE,"general"}</definedName>
    <definedName name="______m9" localSheetId="5" hidden="1">{"via1",#N/A,TRUE,"general";"via2",#N/A,TRUE,"general";"via3",#N/A,TRUE,"general"}</definedName>
    <definedName name="______m9" localSheetId="2" hidden="1">{"via1",#N/A,TRUE,"general";"via2",#N/A,TRUE,"general";"via3",#N/A,TRUE,"general"}</definedName>
    <definedName name="______m9" hidden="1">{"via1",#N/A,TRUE,"general";"via2",#N/A,TRUE,"general";"via3",#N/A,TRUE,"general"}</definedName>
    <definedName name="______n3" localSheetId="1" hidden="1">{"TAB1",#N/A,TRUE,"GENERAL";"TAB2",#N/A,TRUE,"GENERAL";"TAB3",#N/A,TRUE,"GENERAL";"TAB4",#N/A,TRUE,"GENERAL";"TAB5",#N/A,TRUE,"GENERAL"}</definedName>
    <definedName name="______n3" localSheetId="5" hidden="1">{"TAB1",#N/A,TRUE,"GENERAL";"TAB2",#N/A,TRUE,"GENERAL";"TAB3",#N/A,TRUE,"GENERAL";"TAB4",#N/A,TRUE,"GENERAL";"TAB5",#N/A,TRUE,"GENERAL"}</definedName>
    <definedName name="______n3" localSheetId="2" hidden="1">{"TAB1",#N/A,TRUE,"GENERAL";"TAB2",#N/A,TRUE,"GENERAL";"TAB3",#N/A,TRUE,"GENERAL";"TAB4",#N/A,TRUE,"GENERAL";"TAB5",#N/A,TRUE,"GENERAL"}</definedName>
    <definedName name="______n3" hidden="1">{"TAB1",#N/A,TRUE,"GENERAL";"TAB2",#N/A,TRUE,"GENERAL";"TAB3",#N/A,TRUE,"GENERAL";"TAB4",#N/A,TRUE,"GENERAL";"TAB5",#N/A,TRUE,"GENERAL"}</definedName>
    <definedName name="______n4" localSheetId="1" hidden="1">{"via1",#N/A,TRUE,"general";"via2",#N/A,TRUE,"general";"via3",#N/A,TRUE,"general"}</definedName>
    <definedName name="______n4" localSheetId="5" hidden="1">{"via1",#N/A,TRUE,"general";"via2",#N/A,TRUE,"general";"via3",#N/A,TRUE,"general"}</definedName>
    <definedName name="______n4" localSheetId="2" hidden="1">{"via1",#N/A,TRUE,"general";"via2",#N/A,TRUE,"general";"via3",#N/A,TRUE,"general"}</definedName>
    <definedName name="______n4" hidden="1">{"via1",#N/A,TRUE,"general";"via2",#N/A,TRUE,"general";"via3",#N/A,TRUE,"general"}</definedName>
    <definedName name="______n5" localSheetId="1" hidden="1">{"TAB1",#N/A,TRUE,"GENERAL";"TAB2",#N/A,TRUE,"GENERAL";"TAB3",#N/A,TRUE,"GENERAL";"TAB4",#N/A,TRUE,"GENERAL";"TAB5",#N/A,TRUE,"GENERAL"}</definedName>
    <definedName name="______n5" localSheetId="5" hidden="1">{"TAB1",#N/A,TRUE,"GENERAL";"TAB2",#N/A,TRUE,"GENERAL";"TAB3",#N/A,TRUE,"GENERAL";"TAB4",#N/A,TRUE,"GENERAL";"TAB5",#N/A,TRUE,"GENERAL"}</definedName>
    <definedName name="______n5" localSheetId="2" hidden="1">{"TAB1",#N/A,TRUE,"GENERAL";"TAB2",#N/A,TRUE,"GENERAL";"TAB3",#N/A,TRUE,"GENERAL";"TAB4",#N/A,TRUE,"GENERAL";"TAB5",#N/A,TRUE,"GENERAL"}</definedName>
    <definedName name="______n5" hidden="1">{"TAB1",#N/A,TRUE,"GENERAL";"TAB2",#N/A,TRUE,"GENERAL";"TAB3",#N/A,TRUE,"GENERAL";"TAB4",#N/A,TRUE,"GENERAL";"TAB5",#N/A,TRUE,"GENERAL"}</definedName>
    <definedName name="______nyn7" localSheetId="1" hidden="1">{"via1",#N/A,TRUE,"general";"via2",#N/A,TRUE,"general";"via3",#N/A,TRUE,"general"}</definedName>
    <definedName name="______nyn7" localSheetId="5" hidden="1">{"via1",#N/A,TRUE,"general";"via2",#N/A,TRUE,"general";"via3",#N/A,TRUE,"general"}</definedName>
    <definedName name="______nyn7" localSheetId="2" hidden="1">{"via1",#N/A,TRUE,"general";"via2",#N/A,TRUE,"general";"via3",#N/A,TRUE,"general"}</definedName>
    <definedName name="______nyn7" hidden="1">{"via1",#N/A,TRUE,"general";"via2",#N/A,TRUE,"general";"via3",#N/A,TRUE,"general"}</definedName>
    <definedName name="______o4" localSheetId="1" hidden="1">{"via1",#N/A,TRUE,"general";"via2",#N/A,TRUE,"general";"via3",#N/A,TRUE,"general"}</definedName>
    <definedName name="______o4" localSheetId="5" hidden="1">{"via1",#N/A,TRUE,"general";"via2",#N/A,TRUE,"general";"via3",#N/A,TRUE,"general"}</definedName>
    <definedName name="______o4" localSheetId="2" hidden="1">{"via1",#N/A,TRUE,"general";"via2",#N/A,TRUE,"general";"via3",#N/A,TRUE,"general"}</definedName>
    <definedName name="______o4" hidden="1">{"via1",#N/A,TRUE,"general";"via2",#N/A,TRUE,"general";"via3",#N/A,TRUE,"general"}</definedName>
    <definedName name="______o5" localSheetId="1" hidden="1">{"TAB1",#N/A,TRUE,"GENERAL";"TAB2",#N/A,TRUE,"GENERAL";"TAB3",#N/A,TRUE,"GENERAL";"TAB4",#N/A,TRUE,"GENERAL";"TAB5",#N/A,TRUE,"GENERAL"}</definedName>
    <definedName name="______o5" localSheetId="5" hidden="1">{"TAB1",#N/A,TRUE,"GENERAL";"TAB2",#N/A,TRUE,"GENERAL";"TAB3",#N/A,TRUE,"GENERAL";"TAB4",#N/A,TRUE,"GENERAL";"TAB5",#N/A,TRUE,"GENERAL"}</definedName>
    <definedName name="______o5" localSheetId="2" hidden="1">{"TAB1",#N/A,TRUE,"GENERAL";"TAB2",#N/A,TRUE,"GENERAL";"TAB3",#N/A,TRUE,"GENERAL";"TAB4",#N/A,TRUE,"GENERAL";"TAB5",#N/A,TRUE,"GENERAL"}</definedName>
    <definedName name="______o5" hidden="1">{"TAB1",#N/A,TRUE,"GENERAL";"TAB2",#N/A,TRUE,"GENERAL";"TAB3",#N/A,TRUE,"GENERAL";"TAB4",#N/A,TRUE,"GENERAL";"TAB5",#N/A,TRUE,"GENERAL"}</definedName>
    <definedName name="______o6" localSheetId="1" hidden="1">{"TAB1",#N/A,TRUE,"GENERAL";"TAB2",#N/A,TRUE,"GENERAL";"TAB3",#N/A,TRUE,"GENERAL";"TAB4",#N/A,TRUE,"GENERAL";"TAB5",#N/A,TRUE,"GENERAL"}</definedName>
    <definedName name="______o6" localSheetId="5" hidden="1">{"TAB1",#N/A,TRUE,"GENERAL";"TAB2",#N/A,TRUE,"GENERAL";"TAB3",#N/A,TRUE,"GENERAL";"TAB4",#N/A,TRUE,"GENERAL";"TAB5",#N/A,TRUE,"GENERAL"}</definedName>
    <definedName name="______o6" localSheetId="2" hidden="1">{"TAB1",#N/A,TRUE,"GENERAL";"TAB2",#N/A,TRUE,"GENERAL";"TAB3",#N/A,TRUE,"GENERAL";"TAB4",#N/A,TRUE,"GENERAL";"TAB5",#N/A,TRUE,"GENERAL"}</definedName>
    <definedName name="______o6" hidden="1">{"TAB1",#N/A,TRUE,"GENERAL";"TAB2",#N/A,TRUE,"GENERAL";"TAB3",#N/A,TRUE,"GENERAL";"TAB4",#N/A,TRUE,"GENERAL";"TAB5",#N/A,TRUE,"GENERAL"}</definedName>
    <definedName name="______o7" localSheetId="1" hidden="1">{"TAB1",#N/A,TRUE,"GENERAL";"TAB2",#N/A,TRUE,"GENERAL";"TAB3",#N/A,TRUE,"GENERAL";"TAB4",#N/A,TRUE,"GENERAL";"TAB5",#N/A,TRUE,"GENERAL"}</definedName>
    <definedName name="______o7" localSheetId="5" hidden="1">{"TAB1",#N/A,TRUE,"GENERAL";"TAB2",#N/A,TRUE,"GENERAL";"TAB3",#N/A,TRUE,"GENERAL";"TAB4",#N/A,TRUE,"GENERAL";"TAB5",#N/A,TRUE,"GENERAL"}</definedName>
    <definedName name="______o7" localSheetId="2" hidden="1">{"TAB1",#N/A,TRUE,"GENERAL";"TAB2",#N/A,TRUE,"GENERAL";"TAB3",#N/A,TRUE,"GENERAL";"TAB4",#N/A,TRUE,"GENERAL";"TAB5",#N/A,TRUE,"GENERAL"}</definedName>
    <definedName name="______o7" hidden="1">{"TAB1",#N/A,TRUE,"GENERAL";"TAB2",#N/A,TRUE,"GENERAL";"TAB3",#N/A,TRUE,"GENERAL";"TAB4",#N/A,TRUE,"GENERAL";"TAB5",#N/A,TRUE,"GENERAL"}</definedName>
    <definedName name="______o8" localSheetId="1" hidden="1">{"via1",#N/A,TRUE,"general";"via2",#N/A,TRUE,"general";"via3",#N/A,TRUE,"general"}</definedName>
    <definedName name="______o8" localSheetId="5" hidden="1">{"via1",#N/A,TRUE,"general";"via2",#N/A,TRUE,"general";"via3",#N/A,TRUE,"general"}</definedName>
    <definedName name="______o8" localSheetId="2" hidden="1">{"via1",#N/A,TRUE,"general";"via2",#N/A,TRUE,"general";"via3",#N/A,TRUE,"general"}</definedName>
    <definedName name="______o8" hidden="1">{"via1",#N/A,TRUE,"general";"via2",#N/A,TRUE,"general";"via3",#N/A,TRUE,"general"}</definedName>
    <definedName name="______o9" localSheetId="1" hidden="1">{"TAB1",#N/A,TRUE,"GENERAL";"TAB2",#N/A,TRUE,"GENERAL";"TAB3",#N/A,TRUE,"GENERAL";"TAB4",#N/A,TRUE,"GENERAL";"TAB5",#N/A,TRUE,"GENERAL"}</definedName>
    <definedName name="______o9" localSheetId="5" hidden="1">{"TAB1",#N/A,TRUE,"GENERAL";"TAB2",#N/A,TRUE,"GENERAL";"TAB3",#N/A,TRUE,"GENERAL";"TAB4",#N/A,TRUE,"GENERAL";"TAB5",#N/A,TRUE,"GENERAL"}</definedName>
    <definedName name="______o9" localSheetId="2" hidden="1">{"TAB1",#N/A,TRUE,"GENERAL";"TAB2",#N/A,TRUE,"GENERAL";"TAB3",#N/A,TRUE,"GENERAL";"TAB4",#N/A,TRUE,"GENERAL";"TAB5",#N/A,TRUE,"GENERAL"}</definedName>
    <definedName name="______o9" hidden="1">{"TAB1",#N/A,TRUE,"GENERAL";"TAB2",#N/A,TRUE,"GENERAL";"TAB3",#N/A,TRUE,"GENERAL";"TAB4",#N/A,TRUE,"GENERAL";"TAB5",#N/A,TRUE,"GENERAL"}</definedName>
    <definedName name="______p6" localSheetId="1" hidden="1">{"via1",#N/A,TRUE,"general";"via2",#N/A,TRUE,"general";"via3",#N/A,TRUE,"general"}</definedName>
    <definedName name="______p6" localSheetId="5" hidden="1">{"via1",#N/A,TRUE,"general";"via2",#N/A,TRUE,"general";"via3",#N/A,TRUE,"general"}</definedName>
    <definedName name="______p6" localSheetId="2" hidden="1">{"via1",#N/A,TRUE,"general";"via2",#N/A,TRUE,"general";"via3",#N/A,TRUE,"general"}</definedName>
    <definedName name="______p6" hidden="1">{"via1",#N/A,TRUE,"general";"via2",#N/A,TRUE,"general";"via3",#N/A,TRUE,"general"}</definedName>
    <definedName name="______p7" localSheetId="1" hidden="1">{"via1",#N/A,TRUE,"general";"via2",#N/A,TRUE,"general";"via3",#N/A,TRUE,"general"}</definedName>
    <definedName name="______p7" localSheetId="5" hidden="1">{"via1",#N/A,TRUE,"general";"via2",#N/A,TRUE,"general";"via3",#N/A,TRUE,"general"}</definedName>
    <definedName name="______p7" localSheetId="2" hidden="1">{"via1",#N/A,TRUE,"general";"via2",#N/A,TRUE,"general";"via3",#N/A,TRUE,"general"}</definedName>
    <definedName name="______p7" hidden="1">{"via1",#N/A,TRUE,"general";"via2",#N/A,TRUE,"general";"via3",#N/A,TRUE,"general"}</definedName>
    <definedName name="______p8" localSheetId="1" hidden="1">{"TAB1",#N/A,TRUE,"GENERAL";"TAB2",#N/A,TRUE,"GENERAL";"TAB3",#N/A,TRUE,"GENERAL";"TAB4",#N/A,TRUE,"GENERAL";"TAB5",#N/A,TRUE,"GENERAL"}</definedName>
    <definedName name="______p8" localSheetId="5" hidden="1">{"TAB1",#N/A,TRUE,"GENERAL";"TAB2",#N/A,TRUE,"GENERAL";"TAB3",#N/A,TRUE,"GENERAL";"TAB4",#N/A,TRUE,"GENERAL";"TAB5",#N/A,TRUE,"GENERAL"}</definedName>
    <definedName name="______p8" localSheetId="2" hidden="1">{"TAB1",#N/A,TRUE,"GENERAL";"TAB2",#N/A,TRUE,"GENERAL";"TAB3",#N/A,TRUE,"GENERAL";"TAB4",#N/A,TRUE,"GENERAL";"TAB5",#N/A,TRUE,"GENERAL"}</definedName>
    <definedName name="______p8" hidden="1">{"TAB1",#N/A,TRUE,"GENERAL";"TAB2",#N/A,TRUE,"GENERAL";"TAB3",#N/A,TRUE,"GENERAL";"TAB4",#N/A,TRUE,"GENERAL";"TAB5",#N/A,TRUE,"GENERAL"}</definedName>
    <definedName name="______r" localSheetId="1" hidden="1">{"TAB1",#N/A,TRUE,"GENERAL";"TAB2",#N/A,TRUE,"GENERAL";"TAB3",#N/A,TRUE,"GENERAL";"TAB4",#N/A,TRUE,"GENERAL";"TAB5",#N/A,TRUE,"GENERAL"}</definedName>
    <definedName name="______r" localSheetId="5" hidden="1">{"TAB1",#N/A,TRUE,"GENERAL";"TAB2",#N/A,TRUE,"GENERAL";"TAB3",#N/A,TRUE,"GENERAL";"TAB4",#N/A,TRUE,"GENERAL";"TAB5",#N/A,TRUE,"GENERAL"}</definedName>
    <definedName name="______r" localSheetId="2" hidden="1">{"TAB1",#N/A,TRUE,"GENERAL";"TAB2",#N/A,TRUE,"GENERAL";"TAB3",#N/A,TRUE,"GENERAL";"TAB4",#N/A,TRUE,"GENERAL";"TAB5",#N/A,TRUE,"GENERAL"}</definedName>
    <definedName name="______r" hidden="1">{"TAB1",#N/A,TRUE,"GENERAL";"TAB2",#N/A,TRUE,"GENERAL";"TAB3",#N/A,TRUE,"GENERAL";"TAB4",#N/A,TRUE,"GENERAL";"TAB5",#N/A,TRUE,"GENERAL"}</definedName>
    <definedName name="______r4r" localSheetId="1" hidden="1">{"via1",#N/A,TRUE,"general";"via2",#N/A,TRUE,"general";"via3",#N/A,TRUE,"general"}</definedName>
    <definedName name="______r4r" localSheetId="5" hidden="1">{"via1",#N/A,TRUE,"general";"via2",#N/A,TRUE,"general";"via3",#N/A,TRUE,"general"}</definedName>
    <definedName name="______r4r" localSheetId="2" hidden="1">{"via1",#N/A,TRUE,"general";"via2",#N/A,TRUE,"general";"via3",#N/A,TRUE,"general"}</definedName>
    <definedName name="______r4r" hidden="1">{"via1",#N/A,TRUE,"general";"via2",#N/A,TRUE,"general";"via3",#N/A,TRUE,"general"}</definedName>
    <definedName name="______rtu6" localSheetId="1" hidden="1">{"via1",#N/A,TRUE,"general";"via2",#N/A,TRUE,"general";"via3",#N/A,TRUE,"general"}</definedName>
    <definedName name="______rtu6" localSheetId="5" hidden="1">{"via1",#N/A,TRUE,"general";"via2",#N/A,TRUE,"general";"via3",#N/A,TRUE,"general"}</definedName>
    <definedName name="______rtu6" localSheetId="2" hidden="1">{"via1",#N/A,TRUE,"general";"via2",#N/A,TRUE,"general";"via3",#N/A,TRUE,"general"}</definedName>
    <definedName name="______rtu6" hidden="1">{"via1",#N/A,TRUE,"general";"via2",#N/A,TRUE,"general";"via3",#N/A,TRUE,"general"}</definedName>
    <definedName name="______s1" localSheetId="1" hidden="1">{"via1",#N/A,TRUE,"general";"via2",#N/A,TRUE,"general";"via3",#N/A,TRUE,"general"}</definedName>
    <definedName name="______s1" localSheetId="5" hidden="1">{"via1",#N/A,TRUE,"general";"via2",#N/A,TRUE,"general";"via3",#N/A,TRUE,"general"}</definedName>
    <definedName name="______s1" localSheetId="2" hidden="1">{"via1",#N/A,TRUE,"general";"via2",#N/A,TRUE,"general";"via3",#N/A,TRUE,"general"}</definedName>
    <definedName name="______s1" hidden="1">{"via1",#N/A,TRUE,"general";"via2",#N/A,TRUE,"general";"via3",#N/A,TRUE,"general"}</definedName>
    <definedName name="______s2" localSheetId="1" hidden="1">{"TAB1",#N/A,TRUE,"GENERAL";"TAB2",#N/A,TRUE,"GENERAL";"TAB3",#N/A,TRUE,"GENERAL";"TAB4",#N/A,TRUE,"GENERAL";"TAB5",#N/A,TRUE,"GENERAL"}</definedName>
    <definedName name="______s2" localSheetId="5" hidden="1">{"TAB1",#N/A,TRUE,"GENERAL";"TAB2",#N/A,TRUE,"GENERAL";"TAB3",#N/A,TRUE,"GENERAL";"TAB4",#N/A,TRUE,"GENERAL";"TAB5",#N/A,TRUE,"GENERAL"}</definedName>
    <definedName name="______s2" localSheetId="2" hidden="1">{"TAB1",#N/A,TRUE,"GENERAL";"TAB2",#N/A,TRUE,"GENERAL";"TAB3",#N/A,TRUE,"GENERAL";"TAB4",#N/A,TRUE,"GENERAL";"TAB5",#N/A,TRUE,"GENERAL"}</definedName>
    <definedName name="______s2" hidden="1">{"TAB1",#N/A,TRUE,"GENERAL";"TAB2",#N/A,TRUE,"GENERAL";"TAB3",#N/A,TRUE,"GENERAL";"TAB4",#N/A,TRUE,"GENERAL";"TAB5",#N/A,TRUE,"GENERAL"}</definedName>
    <definedName name="______s3" localSheetId="1" hidden="1">{"TAB1",#N/A,TRUE,"GENERAL";"TAB2",#N/A,TRUE,"GENERAL";"TAB3",#N/A,TRUE,"GENERAL";"TAB4",#N/A,TRUE,"GENERAL";"TAB5",#N/A,TRUE,"GENERAL"}</definedName>
    <definedName name="______s3" localSheetId="5" hidden="1">{"TAB1",#N/A,TRUE,"GENERAL";"TAB2",#N/A,TRUE,"GENERAL";"TAB3",#N/A,TRUE,"GENERAL";"TAB4",#N/A,TRUE,"GENERAL";"TAB5",#N/A,TRUE,"GENERAL"}</definedName>
    <definedName name="______s3" localSheetId="2" hidden="1">{"TAB1",#N/A,TRUE,"GENERAL";"TAB2",#N/A,TRUE,"GENERAL";"TAB3",#N/A,TRUE,"GENERAL";"TAB4",#N/A,TRUE,"GENERAL";"TAB5",#N/A,TRUE,"GENERAL"}</definedName>
    <definedName name="______s3" hidden="1">{"TAB1",#N/A,TRUE,"GENERAL";"TAB2",#N/A,TRUE,"GENERAL";"TAB3",#N/A,TRUE,"GENERAL";"TAB4",#N/A,TRUE,"GENERAL";"TAB5",#N/A,TRUE,"GENERAL"}</definedName>
    <definedName name="______s4" localSheetId="1" hidden="1">{"via1",#N/A,TRUE,"general";"via2",#N/A,TRUE,"general";"via3",#N/A,TRUE,"general"}</definedName>
    <definedName name="______s4" localSheetId="5" hidden="1">{"via1",#N/A,TRUE,"general";"via2",#N/A,TRUE,"general";"via3",#N/A,TRUE,"general"}</definedName>
    <definedName name="______s4" localSheetId="2" hidden="1">{"via1",#N/A,TRUE,"general";"via2",#N/A,TRUE,"general";"via3",#N/A,TRUE,"general"}</definedName>
    <definedName name="______s4" hidden="1">{"via1",#N/A,TRUE,"general";"via2",#N/A,TRUE,"general";"via3",#N/A,TRUE,"general"}</definedName>
    <definedName name="______s5" localSheetId="1" hidden="1">{"via1",#N/A,TRUE,"general";"via2",#N/A,TRUE,"general";"via3",#N/A,TRUE,"general"}</definedName>
    <definedName name="______s5" localSheetId="5" hidden="1">{"via1",#N/A,TRUE,"general";"via2",#N/A,TRUE,"general";"via3",#N/A,TRUE,"general"}</definedName>
    <definedName name="______s5" localSheetId="2" hidden="1">{"via1",#N/A,TRUE,"general";"via2",#N/A,TRUE,"general";"via3",#N/A,TRUE,"general"}</definedName>
    <definedName name="______s5" hidden="1">{"via1",#N/A,TRUE,"general";"via2",#N/A,TRUE,"general";"via3",#N/A,TRUE,"general"}</definedName>
    <definedName name="______s6" localSheetId="1" hidden="1">{"TAB1",#N/A,TRUE,"GENERAL";"TAB2",#N/A,TRUE,"GENERAL";"TAB3",#N/A,TRUE,"GENERAL";"TAB4",#N/A,TRUE,"GENERAL";"TAB5",#N/A,TRUE,"GENERAL"}</definedName>
    <definedName name="______s6" localSheetId="5" hidden="1">{"TAB1",#N/A,TRUE,"GENERAL";"TAB2",#N/A,TRUE,"GENERAL";"TAB3",#N/A,TRUE,"GENERAL";"TAB4",#N/A,TRUE,"GENERAL";"TAB5",#N/A,TRUE,"GENERAL"}</definedName>
    <definedName name="______s6" localSheetId="2" hidden="1">{"TAB1",#N/A,TRUE,"GENERAL";"TAB2",#N/A,TRUE,"GENERAL";"TAB3",#N/A,TRUE,"GENERAL";"TAB4",#N/A,TRUE,"GENERAL";"TAB5",#N/A,TRUE,"GENERAL"}</definedName>
    <definedName name="______s6" hidden="1">{"TAB1",#N/A,TRUE,"GENERAL";"TAB2",#N/A,TRUE,"GENERAL";"TAB3",#N/A,TRUE,"GENERAL";"TAB4",#N/A,TRUE,"GENERAL";"TAB5",#N/A,TRUE,"GENERAL"}</definedName>
    <definedName name="______s7" localSheetId="1" hidden="1">{"via1",#N/A,TRUE,"general";"via2",#N/A,TRUE,"general";"via3",#N/A,TRUE,"general"}</definedName>
    <definedName name="______s7" localSheetId="5" hidden="1">{"via1",#N/A,TRUE,"general";"via2",#N/A,TRUE,"general";"via3",#N/A,TRUE,"general"}</definedName>
    <definedName name="______s7" localSheetId="2" hidden="1">{"via1",#N/A,TRUE,"general";"via2",#N/A,TRUE,"general";"via3",#N/A,TRUE,"general"}</definedName>
    <definedName name="______s7" hidden="1">{"via1",#N/A,TRUE,"general";"via2",#N/A,TRUE,"general";"via3",#N/A,TRUE,"general"}</definedName>
    <definedName name="______t3" localSheetId="1" hidden="1">{"TAB1",#N/A,TRUE,"GENERAL";"TAB2",#N/A,TRUE,"GENERAL";"TAB3",#N/A,TRUE,"GENERAL";"TAB4",#N/A,TRUE,"GENERAL";"TAB5",#N/A,TRUE,"GENERAL"}</definedName>
    <definedName name="______t3" localSheetId="5" hidden="1">{"TAB1",#N/A,TRUE,"GENERAL";"TAB2",#N/A,TRUE,"GENERAL";"TAB3",#N/A,TRUE,"GENERAL";"TAB4",#N/A,TRUE,"GENERAL";"TAB5",#N/A,TRUE,"GENERAL"}</definedName>
    <definedName name="______t3" localSheetId="2" hidden="1">{"TAB1",#N/A,TRUE,"GENERAL";"TAB2",#N/A,TRUE,"GENERAL";"TAB3",#N/A,TRUE,"GENERAL";"TAB4",#N/A,TRUE,"GENERAL";"TAB5",#N/A,TRUE,"GENERAL"}</definedName>
    <definedName name="______t3" hidden="1">{"TAB1",#N/A,TRUE,"GENERAL";"TAB2",#N/A,TRUE,"GENERAL";"TAB3",#N/A,TRUE,"GENERAL";"TAB4",#N/A,TRUE,"GENERAL";"TAB5",#N/A,TRUE,"GENERAL"}</definedName>
    <definedName name="______t4" localSheetId="1" hidden="1">{"via1",#N/A,TRUE,"general";"via2",#N/A,TRUE,"general";"via3",#N/A,TRUE,"general"}</definedName>
    <definedName name="______t4" localSheetId="5" hidden="1">{"via1",#N/A,TRUE,"general";"via2",#N/A,TRUE,"general";"via3",#N/A,TRUE,"general"}</definedName>
    <definedName name="______t4" localSheetId="2" hidden="1">{"via1",#N/A,TRUE,"general";"via2",#N/A,TRUE,"general";"via3",#N/A,TRUE,"general"}</definedName>
    <definedName name="______t4" hidden="1">{"via1",#N/A,TRUE,"general";"via2",#N/A,TRUE,"general";"via3",#N/A,TRUE,"general"}</definedName>
    <definedName name="______t5" localSheetId="1" hidden="1">{"TAB1",#N/A,TRUE,"GENERAL";"TAB2",#N/A,TRUE,"GENERAL";"TAB3",#N/A,TRUE,"GENERAL";"TAB4",#N/A,TRUE,"GENERAL";"TAB5",#N/A,TRUE,"GENERAL"}</definedName>
    <definedName name="______t5" localSheetId="5" hidden="1">{"TAB1",#N/A,TRUE,"GENERAL";"TAB2",#N/A,TRUE,"GENERAL";"TAB3",#N/A,TRUE,"GENERAL";"TAB4",#N/A,TRUE,"GENERAL";"TAB5",#N/A,TRUE,"GENERAL"}</definedName>
    <definedName name="______t5" localSheetId="2" hidden="1">{"TAB1",#N/A,TRUE,"GENERAL";"TAB2",#N/A,TRUE,"GENERAL";"TAB3",#N/A,TRUE,"GENERAL";"TAB4",#N/A,TRUE,"GENERAL";"TAB5",#N/A,TRUE,"GENERAL"}</definedName>
    <definedName name="______t5" hidden="1">{"TAB1",#N/A,TRUE,"GENERAL";"TAB2",#N/A,TRUE,"GENERAL";"TAB3",#N/A,TRUE,"GENERAL";"TAB4",#N/A,TRUE,"GENERAL";"TAB5",#N/A,TRUE,"GENERAL"}</definedName>
    <definedName name="______t6" localSheetId="1" hidden="1">{"via1",#N/A,TRUE,"general";"via2",#N/A,TRUE,"general";"via3",#N/A,TRUE,"general"}</definedName>
    <definedName name="______t6" localSheetId="5" hidden="1">{"via1",#N/A,TRUE,"general";"via2",#N/A,TRUE,"general";"via3",#N/A,TRUE,"general"}</definedName>
    <definedName name="______t6" localSheetId="2" hidden="1">{"via1",#N/A,TRUE,"general";"via2",#N/A,TRUE,"general";"via3",#N/A,TRUE,"general"}</definedName>
    <definedName name="______t6" hidden="1">{"via1",#N/A,TRUE,"general";"via2",#N/A,TRUE,"general";"via3",#N/A,TRUE,"general"}</definedName>
    <definedName name="______t66" localSheetId="1" hidden="1">{"TAB1",#N/A,TRUE,"GENERAL";"TAB2",#N/A,TRUE,"GENERAL";"TAB3",#N/A,TRUE,"GENERAL";"TAB4",#N/A,TRUE,"GENERAL";"TAB5",#N/A,TRUE,"GENERAL"}</definedName>
    <definedName name="______t66" localSheetId="5" hidden="1">{"TAB1",#N/A,TRUE,"GENERAL";"TAB2",#N/A,TRUE,"GENERAL";"TAB3",#N/A,TRUE,"GENERAL";"TAB4",#N/A,TRUE,"GENERAL";"TAB5",#N/A,TRUE,"GENERAL"}</definedName>
    <definedName name="______t66" localSheetId="2" hidden="1">{"TAB1",#N/A,TRUE,"GENERAL";"TAB2",#N/A,TRUE,"GENERAL";"TAB3",#N/A,TRUE,"GENERAL";"TAB4",#N/A,TRUE,"GENERAL";"TAB5",#N/A,TRUE,"GENERAL"}</definedName>
    <definedName name="______t66" hidden="1">{"TAB1",#N/A,TRUE,"GENERAL";"TAB2",#N/A,TRUE,"GENERAL";"TAB3",#N/A,TRUE,"GENERAL";"TAB4",#N/A,TRUE,"GENERAL";"TAB5",#N/A,TRUE,"GENERAL"}</definedName>
    <definedName name="______t7" localSheetId="1" hidden="1">{"via1",#N/A,TRUE,"general";"via2",#N/A,TRUE,"general";"via3",#N/A,TRUE,"general"}</definedName>
    <definedName name="______t7" localSheetId="5" hidden="1">{"via1",#N/A,TRUE,"general";"via2",#N/A,TRUE,"general";"via3",#N/A,TRUE,"general"}</definedName>
    <definedName name="______t7" localSheetId="2" hidden="1">{"via1",#N/A,TRUE,"general";"via2",#N/A,TRUE,"general";"via3",#N/A,TRUE,"general"}</definedName>
    <definedName name="______t7" hidden="1">{"via1",#N/A,TRUE,"general";"via2",#N/A,TRUE,"general";"via3",#N/A,TRUE,"general"}</definedName>
    <definedName name="______t77" localSheetId="1" hidden="1">{"TAB1",#N/A,TRUE,"GENERAL";"TAB2",#N/A,TRUE,"GENERAL";"TAB3",#N/A,TRUE,"GENERAL";"TAB4",#N/A,TRUE,"GENERAL";"TAB5",#N/A,TRUE,"GENERAL"}</definedName>
    <definedName name="______t77" localSheetId="5" hidden="1">{"TAB1",#N/A,TRUE,"GENERAL";"TAB2",#N/A,TRUE,"GENERAL";"TAB3",#N/A,TRUE,"GENERAL";"TAB4",#N/A,TRUE,"GENERAL";"TAB5",#N/A,TRUE,"GENERAL"}</definedName>
    <definedName name="______t77" localSheetId="2" hidden="1">{"TAB1",#N/A,TRUE,"GENERAL";"TAB2",#N/A,TRUE,"GENERAL";"TAB3",#N/A,TRUE,"GENERAL";"TAB4",#N/A,TRUE,"GENERAL";"TAB5",#N/A,TRUE,"GENERAL"}</definedName>
    <definedName name="______t77" hidden="1">{"TAB1",#N/A,TRUE,"GENERAL";"TAB2",#N/A,TRUE,"GENERAL";"TAB3",#N/A,TRUE,"GENERAL";"TAB4",#N/A,TRUE,"GENERAL";"TAB5",#N/A,TRUE,"GENERAL"}</definedName>
    <definedName name="______t8" localSheetId="1" hidden="1">{"TAB1",#N/A,TRUE,"GENERAL";"TAB2",#N/A,TRUE,"GENERAL";"TAB3",#N/A,TRUE,"GENERAL";"TAB4",#N/A,TRUE,"GENERAL";"TAB5",#N/A,TRUE,"GENERAL"}</definedName>
    <definedName name="______t8" localSheetId="5" hidden="1">{"TAB1",#N/A,TRUE,"GENERAL";"TAB2",#N/A,TRUE,"GENERAL";"TAB3",#N/A,TRUE,"GENERAL";"TAB4",#N/A,TRUE,"GENERAL";"TAB5",#N/A,TRUE,"GENERAL"}</definedName>
    <definedName name="______t8" localSheetId="2" hidden="1">{"TAB1",#N/A,TRUE,"GENERAL";"TAB2",#N/A,TRUE,"GENERAL";"TAB3",#N/A,TRUE,"GENERAL";"TAB4",#N/A,TRUE,"GENERAL";"TAB5",#N/A,TRUE,"GENERAL"}</definedName>
    <definedName name="______t8" hidden="1">{"TAB1",#N/A,TRUE,"GENERAL";"TAB2",#N/A,TRUE,"GENERAL";"TAB3",#N/A,TRUE,"GENERAL";"TAB4",#N/A,TRUE,"GENERAL";"TAB5",#N/A,TRUE,"GENERAL"}</definedName>
    <definedName name="______t88" localSheetId="1" hidden="1">{"via1",#N/A,TRUE,"general";"via2",#N/A,TRUE,"general";"via3",#N/A,TRUE,"general"}</definedName>
    <definedName name="______t88" localSheetId="5" hidden="1">{"via1",#N/A,TRUE,"general";"via2",#N/A,TRUE,"general";"via3",#N/A,TRUE,"general"}</definedName>
    <definedName name="______t88" localSheetId="2" hidden="1">{"via1",#N/A,TRUE,"general";"via2",#N/A,TRUE,"general";"via3",#N/A,TRUE,"general"}</definedName>
    <definedName name="______t88" hidden="1">{"via1",#N/A,TRUE,"general";"via2",#N/A,TRUE,"general";"via3",#N/A,TRUE,"general"}</definedName>
    <definedName name="______t9" localSheetId="1" hidden="1">{"TAB1",#N/A,TRUE,"GENERAL";"TAB2",#N/A,TRUE,"GENERAL";"TAB3",#N/A,TRUE,"GENERAL";"TAB4",#N/A,TRUE,"GENERAL";"TAB5",#N/A,TRUE,"GENERAL"}</definedName>
    <definedName name="______t9" localSheetId="5" hidden="1">{"TAB1",#N/A,TRUE,"GENERAL";"TAB2",#N/A,TRUE,"GENERAL";"TAB3",#N/A,TRUE,"GENERAL";"TAB4",#N/A,TRUE,"GENERAL";"TAB5",#N/A,TRUE,"GENERAL"}</definedName>
    <definedName name="______t9" localSheetId="2" hidden="1">{"TAB1",#N/A,TRUE,"GENERAL";"TAB2",#N/A,TRUE,"GENERAL";"TAB3",#N/A,TRUE,"GENERAL";"TAB4",#N/A,TRUE,"GENERAL";"TAB5",#N/A,TRUE,"GENERAL"}</definedName>
    <definedName name="______t9" hidden="1">{"TAB1",#N/A,TRUE,"GENERAL";"TAB2",#N/A,TRUE,"GENERAL";"TAB3",#N/A,TRUE,"GENERAL";"TAB4",#N/A,TRUE,"GENERAL";"TAB5",#N/A,TRUE,"GENERAL"}</definedName>
    <definedName name="______t99" localSheetId="1" hidden="1">{"via1",#N/A,TRUE,"general";"via2",#N/A,TRUE,"general";"via3",#N/A,TRUE,"general"}</definedName>
    <definedName name="______t99" localSheetId="5" hidden="1">{"via1",#N/A,TRUE,"general";"via2",#N/A,TRUE,"general";"via3",#N/A,TRUE,"general"}</definedName>
    <definedName name="______t99" localSheetId="2" hidden="1">{"via1",#N/A,TRUE,"general";"via2",#N/A,TRUE,"general";"via3",#N/A,TRUE,"general"}</definedName>
    <definedName name="______t99" hidden="1">{"via1",#N/A,TRUE,"general";"via2",#N/A,TRUE,"general";"via3",#N/A,TRUE,"general"}</definedName>
    <definedName name="______u4" localSheetId="1" hidden="1">{"TAB1",#N/A,TRUE,"GENERAL";"TAB2",#N/A,TRUE,"GENERAL";"TAB3",#N/A,TRUE,"GENERAL";"TAB4",#N/A,TRUE,"GENERAL";"TAB5",#N/A,TRUE,"GENERAL"}</definedName>
    <definedName name="______u4" localSheetId="5" hidden="1">{"TAB1",#N/A,TRUE,"GENERAL";"TAB2",#N/A,TRUE,"GENERAL";"TAB3",#N/A,TRUE,"GENERAL";"TAB4",#N/A,TRUE,"GENERAL";"TAB5",#N/A,TRUE,"GENERAL"}</definedName>
    <definedName name="______u4" localSheetId="2" hidden="1">{"TAB1",#N/A,TRUE,"GENERAL";"TAB2",#N/A,TRUE,"GENERAL";"TAB3",#N/A,TRUE,"GENERAL";"TAB4",#N/A,TRUE,"GENERAL";"TAB5",#N/A,TRUE,"GENERAL"}</definedName>
    <definedName name="______u4" hidden="1">{"TAB1",#N/A,TRUE,"GENERAL";"TAB2",#N/A,TRUE,"GENERAL";"TAB3",#N/A,TRUE,"GENERAL";"TAB4",#N/A,TRUE,"GENERAL";"TAB5",#N/A,TRUE,"GENERAL"}</definedName>
    <definedName name="______u5" localSheetId="1" hidden="1">{"TAB1",#N/A,TRUE,"GENERAL";"TAB2",#N/A,TRUE,"GENERAL";"TAB3",#N/A,TRUE,"GENERAL";"TAB4",#N/A,TRUE,"GENERAL";"TAB5",#N/A,TRUE,"GENERAL"}</definedName>
    <definedName name="______u5" localSheetId="5" hidden="1">{"TAB1",#N/A,TRUE,"GENERAL";"TAB2",#N/A,TRUE,"GENERAL";"TAB3",#N/A,TRUE,"GENERAL";"TAB4",#N/A,TRUE,"GENERAL";"TAB5",#N/A,TRUE,"GENERAL"}</definedName>
    <definedName name="______u5" localSheetId="2" hidden="1">{"TAB1",#N/A,TRUE,"GENERAL";"TAB2",#N/A,TRUE,"GENERAL";"TAB3",#N/A,TRUE,"GENERAL";"TAB4",#N/A,TRUE,"GENERAL";"TAB5",#N/A,TRUE,"GENERAL"}</definedName>
    <definedName name="______u5" hidden="1">{"TAB1",#N/A,TRUE,"GENERAL";"TAB2",#N/A,TRUE,"GENERAL";"TAB3",#N/A,TRUE,"GENERAL";"TAB4",#N/A,TRUE,"GENERAL";"TAB5",#N/A,TRUE,"GENERAL"}</definedName>
    <definedName name="______u6" localSheetId="1" hidden="1">{"TAB1",#N/A,TRUE,"GENERAL";"TAB2",#N/A,TRUE,"GENERAL";"TAB3",#N/A,TRUE,"GENERAL";"TAB4",#N/A,TRUE,"GENERAL";"TAB5",#N/A,TRUE,"GENERAL"}</definedName>
    <definedName name="______u6" localSheetId="5" hidden="1">{"TAB1",#N/A,TRUE,"GENERAL";"TAB2",#N/A,TRUE,"GENERAL";"TAB3",#N/A,TRUE,"GENERAL";"TAB4",#N/A,TRUE,"GENERAL";"TAB5",#N/A,TRUE,"GENERAL"}</definedName>
    <definedName name="______u6" localSheetId="2" hidden="1">{"TAB1",#N/A,TRUE,"GENERAL";"TAB2",#N/A,TRUE,"GENERAL";"TAB3",#N/A,TRUE,"GENERAL";"TAB4",#N/A,TRUE,"GENERAL";"TAB5",#N/A,TRUE,"GENERAL"}</definedName>
    <definedName name="______u6" hidden="1">{"TAB1",#N/A,TRUE,"GENERAL";"TAB2",#N/A,TRUE,"GENERAL";"TAB3",#N/A,TRUE,"GENERAL";"TAB4",#N/A,TRUE,"GENERAL";"TAB5",#N/A,TRUE,"GENERAL"}</definedName>
    <definedName name="______u7" localSheetId="1" hidden="1">{"via1",#N/A,TRUE,"general";"via2",#N/A,TRUE,"general";"via3",#N/A,TRUE,"general"}</definedName>
    <definedName name="______u7" localSheetId="5" hidden="1">{"via1",#N/A,TRUE,"general";"via2",#N/A,TRUE,"general";"via3",#N/A,TRUE,"general"}</definedName>
    <definedName name="______u7" localSheetId="2" hidden="1">{"via1",#N/A,TRUE,"general";"via2",#N/A,TRUE,"general";"via3",#N/A,TRUE,"general"}</definedName>
    <definedName name="______u7" hidden="1">{"via1",#N/A,TRUE,"general";"via2",#N/A,TRUE,"general";"via3",#N/A,TRUE,"general"}</definedName>
    <definedName name="______u8" localSheetId="1" hidden="1">{"TAB1",#N/A,TRUE,"GENERAL";"TAB2",#N/A,TRUE,"GENERAL";"TAB3",#N/A,TRUE,"GENERAL";"TAB4",#N/A,TRUE,"GENERAL";"TAB5",#N/A,TRUE,"GENERAL"}</definedName>
    <definedName name="______u8" localSheetId="5" hidden="1">{"TAB1",#N/A,TRUE,"GENERAL";"TAB2",#N/A,TRUE,"GENERAL";"TAB3",#N/A,TRUE,"GENERAL";"TAB4",#N/A,TRUE,"GENERAL";"TAB5",#N/A,TRUE,"GENERAL"}</definedName>
    <definedName name="______u8" localSheetId="2" hidden="1">{"TAB1",#N/A,TRUE,"GENERAL";"TAB2",#N/A,TRUE,"GENERAL";"TAB3",#N/A,TRUE,"GENERAL";"TAB4",#N/A,TRUE,"GENERAL";"TAB5",#N/A,TRUE,"GENERAL"}</definedName>
    <definedName name="______u8" hidden="1">{"TAB1",#N/A,TRUE,"GENERAL";"TAB2",#N/A,TRUE,"GENERAL";"TAB3",#N/A,TRUE,"GENERAL";"TAB4",#N/A,TRUE,"GENERAL";"TAB5",#N/A,TRUE,"GENERAL"}</definedName>
    <definedName name="______u9" localSheetId="1" hidden="1">{"TAB1",#N/A,TRUE,"GENERAL";"TAB2",#N/A,TRUE,"GENERAL";"TAB3",#N/A,TRUE,"GENERAL";"TAB4",#N/A,TRUE,"GENERAL";"TAB5",#N/A,TRUE,"GENERAL"}</definedName>
    <definedName name="______u9" localSheetId="5" hidden="1">{"TAB1",#N/A,TRUE,"GENERAL";"TAB2",#N/A,TRUE,"GENERAL";"TAB3",#N/A,TRUE,"GENERAL";"TAB4",#N/A,TRUE,"GENERAL";"TAB5",#N/A,TRUE,"GENERAL"}</definedName>
    <definedName name="______u9" localSheetId="2" hidden="1">{"TAB1",#N/A,TRUE,"GENERAL";"TAB2",#N/A,TRUE,"GENERAL";"TAB3",#N/A,TRUE,"GENERAL";"TAB4",#N/A,TRUE,"GENERAL";"TAB5",#N/A,TRUE,"GENERAL"}</definedName>
    <definedName name="______u9" hidden="1">{"TAB1",#N/A,TRUE,"GENERAL";"TAB2",#N/A,TRUE,"GENERAL";"TAB3",#N/A,TRUE,"GENERAL";"TAB4",#N/A,TRUE,"GENERAL";"TAB5",#N/A,TRUE,"GENERAL"}</definedName>
    <definedName name="______ur7" localSheetId="1" hidden="1">{"TAB1",#N/A,TRUE,"GENERAL";"TAB2",#N/A,TRUE,"GENERAL";"TAB3",#N/A,TRUE,"GENERAL";"TAB4",#N/A,TRUE,"GENERAL";"TAB5",#N/A,TRUE,"GENERAL"}</definedName>
    <definedName name="______ur7" localSheetId="5" hidden="1">{"TAB1",#N/A,TRUE,"GENERAL";"TAB2",#N/A,TRUE,"GENERAL";"TAB3",#N/A,TRUE,"GENERAL";"TAB4",#N/A,TRUE,"GENERAL";"TAB5",#N/A,TRUE,"GENERAL"}</definedName>
    <definedName name="______ur7" localSheetId="2" hidden="1">{"TAB1",#N/A,TRUE,"GENERAL";"TAB2",#N/A,TRUE,"GENERAL";"TAB3",#N/A,TRUE,"GENERAL";"TAB4",#N/A,TRUE,"GENERAL";"TAB5",#N/A,TRUE,"GENERAL"}</definedName>
    <definedName name="______ur7" hidden="1">{"TAB1",#N/A,TRUE,"GENERAL";"TAB2",#N/A,TRUE,"GENERAL";"TAB3",#N/A,TRUE,"GENERAL";"TAB4",#N/A,TRUE,"GENERAL";"TAB5",#N/A,TRUE,"GENERAL"}</definedName>
    <definedName name="______v2" localSheetId="1" hidden="1">{"via1",#N/A,TRUE,"general";"via2",#N/A,TRUE,"general";"via3",#N/A,TRUE,"general"}</definedName>
    <definedName name="______v2" localSheetId="5" hidden="1">{"via1",#N/A,TRUE,"general";"via2",#N/A,TRUE,"general";"via3",#N/A,TRUE,"general"}</definedName>
    <definedName name="______v2" localSheetId="2" hidden="1">{"via1",#N/A,TRUE,"general";"via2",#N/A,TRUE,"general";"via3",#N/A,TRUE,"general"}</definedName>
    <definedName name="______v2" hidden="1">{"via1",#N/A,TRUE,"general";"via2",#N/A,TRUE,"general";"via3",#N/A,TRUE,"general"}</definedName>
    <definedName name="______v3" localSheetId="1" hidden="1">{"TAB1",#N/A,TRUE,"GENERAL";"TAB2",#N/A,TRUE,"GENERAL";"TAB3",#N/A,TRUE,"GENERAL";"TAB4",#N/A,TRUE,"GENERAL";"TAB5",#N/A,TRUE,"GENERAL"}</definedName>
    <definedName name="______v3" localSheetId="5" hidden="1">{"TAB1",#N/A,TRUE,"GENERAL";"TAB2",#N/A,TRUE,"GENERAL";"TAB3",#N/A,TRUE,"GENERAL";"TAB4",#N/A,TRUE,"GENERAL";"TAB5",#N/A,TRUE,"GENERAL"}</definedName>
    <definedName name="______v3" localSheetId="2" hidden="1">{"TAB1",#N/A,TRUE,"GENERAL";"TAB2",#N/A,TRUE,"GENERAL";"TAB3",#N/A,TRUE,"GENERAL";"TAB4",#N/A,TRUE,"GENERAL";"TAB5",#N/A,TRUE,"GENERAL"}</definedName>
    <definedName name="______v3" hidden="1">{"TAB1",#N/A,TRUE,"GENERAL";"TAB2",#N/A,TRUE,"GENERAL";"TAB3",#N/A,TRUE,"GENERAL";"TAB4",#N/A,TRUE,"GENERAL";"TAB5",#N/A,TRUE,"GENERAL"}</definedName>
    <definedName name="______v4" localSheetId="1" hidden="1">{"TAB1",#N/A,TRUE,"GENERAL";"TAB2",#N/A,TRUE,"GENERAL";"TAB3",#N/A,TRUE,"GENERAL";"TAB4",#N/A,TRUE,"GENERAL";"TAB5",#N/A,TRUE,"GENERAL"}</definedName>
    <definedName name="______v4" localSheetId="5" hidden="1">{"TAB1",#N/A,TRUE,"GENERAL";"TAB2",#N/A,TRUE,"GENERAL";"TAB3",#N/A,TRUE,"GENERAL";"TAB4",#N/A,TRUE,"GENERAL";"TAB5",#N/A,TRUE,"GENERAL"}</definedName>
    <definedName name="______v4" localSheetId="2" hidden="1">{"TAB1",#N/A,TRUE,"GENERAL";"TAB2",#N/A,TRUE,"GENERAL";"TAB3",#N/A,TRUE,"GENERAL";"TAB4",#N/A,TRUE,"GENERAL";"TAB5",#N/A,TRUE,"GENERAL"}</definedName>
    <definedName name="______v4" hidden="1">{"TAB1",#N/A,TRUE,"GENERAL";"TAB2",#N/A,TRUE,"GENERAL";"TAB3",#N/A,TRUE,"GENERAL";"TAB4",#N/A,TRUE,"GENERAL";"TAB5",#N/A,TRUE,"GENERAL"}</definedName>
    <definedName name="______v5" localSheetId="1" hidden="1">{"TAB1",#N/A,TRUE,"GENERAL";"TAB2",#N/A,TRUE,"GENERAL";"TAB3",#N/A,TRUE,"GENERAL";"TAB4",#N/A,TRUE,"GENERAL";"TAB5",#N/A,TRUE,"GENERAL"}</definedName>
    <definedName name="______v5" localSheetId="5" hidden="1">{"TAB1",#N/A,TRUE,"GENERAL";"TAB2",#N/A,TRUE,"GENERAL";"TAB3",#N/A,TRUE,"GENERAL";"TAB4",#N/A,TRUE,"GENERAL";"TAB5",#N/A,TRUE,"GENERAL"}</definedName>
    <definedName name="______v5" localSheetId="2" hidden="1">{"TAB1",#N/A,TRUE,"GENERAL";"TAB2",#N/A,TRUE,"GENERAL";"TAB3",#N/A,TRUE,"GENERAL";"TAB4",#N/A,TRUE,"GENERAL";"TAB5",#N/A,TRUE,"GENERAL"}</definedName>
    <definedName name="______v5" hidden="1">{"TAB1",#N/A,TRUE,"GENERAL";"TAB2",#N/A,TRUE,"GENERAL";"TAB3",#N/A,TRUE,"GENERAL";"TAB4",#N/A,TRUE,"GENERAL";"TAB5",#N/A,TRUE,"GENERAL"}</definedName>
    <definedName name="______v6" localSheetId="1" hidden="1">{"TAB1",#N/A,TRUE,"GENERAL";"TAB2",#N/A,TRUE,"GENERAL";"TAB3",#N/A,TRUE,"GENERAL";"TAB4",#N/A,TRUE,"GENERAL";"TAB5",#N/A,TRUE,"GENERAL"}</definedName>
    <definedName name="______v6" localSheetId="5" hidden="1">{"TAB1",#N/A,TRUE,"GENERAL";"TAB2",#N/A,TRUE,"GENERAL";"TAB3",#N/A,TRUE,"GENERAL";"TAB4",#N/A,TRUE,"GENERAL";"TAB5",#N/A,TRUE,"GENERAL"}</definedName>
    <definedName name="______v6" localSheetId="2" hidden="1">{"TAB1",#N/A,TRUE,"GENERAL";"TAB2",#N/A,TRUE,"GENERAL";"TAB3",#N/A,TRUE,"GENERAL";"TAB4",#N/A,TRUE,"GENERAL";"TAB5",#N/A,TRUE,"GENERAL"}</definedName>
    <definedName name="______v6" hidden="1">{"TAB1",#N/A,TRUE,"GENERAL";"TAB2",#N/A,TRUE,"GENERAL";"TAB3",#N/A,TRUE,"GENERAL";"TAB4",#N/A,TRUE,"GENERAL";"TAB5",#N/A,TRUE,"GENERAL"}</definedName>
    <definedName name="______v7" localSheetId="1" hidden="1">{"via1",#N/A,TRUE,"general";"via2",#N/A,TRUE,"general";"via3",#N/A,TRUE,"general"}</definedName>
    <definedName name="______v7" localSheetId="5" hidden="1">{"via1",#N/A,TRUE,"general";"via2",#N/A,TRUE,"general";"via3",#N/A,TRUE,"general"}</definedName>
    <definedName name="______v7" localSheetId="2" hidden="1">{"via1",#N/A,TRUE,"general";"via2",#N/A,TRUE,"general";"via3",#N/A,TRUE,"general"}</definedName>
    <definedName name="______v7" hidden="1">{"via1",#N/A,TRUE,"general";"via2",#N/A,TRUE,"general";"via3",#N/A,TRUE,"general"}</definedName>
    <definedName name="______v8" localSheetId="1" hidden="1">{"TAB1",#N/A,TRUE,"GENERAL";"TAB2",#N/A,TRUE,"GENERAL";"TAB3",#N/A,TRUE,"GENERAL";"TAB4",#N/A,TRUE,"GENERAL";"TAB5",#N/A,TRUE,"GENERAL"}</definedName>
    <definedName name="______v8" localSheetId="5" hidden="1">{"TAB1",#N/A,TRUE,"GENERAL";"TAB2",#N/A,TRUE,"GENERAL";"TAB3",#N/A,TRUE,"GENERAL";"TAB4",#N/A,TRUE,"GENERAL";"TAB5",#N/A,TRUE,"GENERAL"}</definedName>
    <definedName name="______v8" localSheetId="2" hidden="1">{"TAB1",#N/A,TRUE,"GENERAL";"TAB2",#N/A,TRUE,"GENERAL";"TAB3",#N/A,TRUE,"GENERAL";"TAB4",#N/A,TRUE,"GENERAL";"TAB5",#N/A,TRUE,"GENERAL"}</definedName>
    <definedName name="______v8" hidden="1">{"TAB1",#N/A,TRUE,"GENERAL";"TAB2",#N/A,TRUE,"GENERAL";"TAB3",#N/A,TRUE,"GENERAL";"TAB4",#N/A,TRUE,"GENERAL";"TAB5",#N/A,TRUE,"GENERAL"}</definedName>
    <definedName name="______v9" localSheetId="1" hidden="1">{"TAB1",#N/A,TRUE,"GENERAL";"TAB2",#N/A,TRUE,"GENERAL";"TAB3",#N/A,TRUE,"GENERAL";"TAB4",#N/A,TRUE,"GENERAL";"TAB5",#N/A,TRUE,"GENERAL"}</definedName>
    <definedName name="______v9" localSheetId="5" hidden="1">{"TAB1",#N/A,TRUE,"GENERAL";"TAB2",#N/A,TRUE,"GENERAL";"TAB3",#N/A,TRUE,"GENERAL";"TAB4",#N/A,TRUE,"GENERAL";"TAB5",#N/A,TRUE,"GENERAL"}</definedName>
    <definedName name="______v9" localSheetId="2" hidden="1">{"TAB1",#N/A,TRUE,"GENERAL";"TAB2",#N/A,TRUE,"GENERAL";"TAB3",#N/A,TRUE,"GENERAL";"TAB4",#N/A,TRUE,"GENERAL";"TAB5",#N/A,TRUE,"GENERAL"}</definedName>
    <definedName name="______v9" hidden="1">{"TAB1",#N/A,TRUE,"GENERAL";"TAB2",#N/A,TRUE,"GENERAL";"TAB3",#N/A,TRUE,"GENERAL";"TAB4",#N/A,TRUE,"GENERAL";"TAB5",#N/A,TRUE,"GENERAL"}</definedName>
    <definedName name="______vfv4" localSheetId="1" hidden="1">{"via1",#N/A,TRUE,"general";"via2",#N/A,TRUE,"general";"via3",#N/A,TRUE,"general"}</definedName>
    <definedName name="______vfv4" localSheetId="5" hidden="1">{"via1",#N/A,TRUE,"general";"via2",#N/A,TRUE,"general";"via3",#N/A,TRUE,"general"}</definedName>
    <definedName name="______vfv4" localSheetId="2" hidden="1">{"via1",#N/A,TRUE,"general";"via2",#N/A,TRUE,"general";"via3",#N/A,TRUE,"general"}</definedName>
    <definedName name="______vfv4" hidden="1">{"via1",#N/A,TRUE,"general";"via2",#N/A,TRUE,"general";"via3",#N/A,TRUE,"general"}</definedName>
    <definedName name="______x1" localSheetId="1" hidden="1">{"TAB1",#N/A,TRUE,"GENERAL";"TAB2",#N/A,TRUE,"GENERAL";"TAB3",#N/A,TRUE,"GENERAL";"TAB4",#N/A,TRUE,"GENERAL";"TAB5",#N/A,TRUE,"GENERAL"}</definedName>
    <definedName name="______x1" localSheetId="5" hidden="1">{"TAB1",#N/A,TRUE,"GENERAL";"TAB2",#N/A,TRUE,"GENERAL";"TAB3",#N/A,TRUE,"GENERAL";"TAB4",#N/A,TRUE,"GENERAL";"TAB5",#N/A,TRUE,"GENERAL"}</definedName>
    <definedName name="______x1" localSheetId="2" hidden="1">{"TAB1",#N/A,TRUE,"GENERAL";"TAB2",#N/A,TRUE,"GENERAL";"TAB3",#N/A,TRUE,"GENERAL";"TAB4",#N/A,TRUE,"GENERAL";"TAB5",#N/A,TRUE,"GENERAL"}</definedName>
    <definedName name="______x1" hidden="1">{"TAB1",#N/A,TRUE,"GENERAL";"TAB2",#N/A,TRUE,"GENERAL";"TAB3",#N/A,TRUE,"GENERAL";"TAB4",#N/A,TRUE,"GENERAL";"TAB5",#N/A,TRUE,"GENERAL"}</definedName>
    <definedName name="______x2" localSheetId="1" hidden="1">{"via1",#N/A,TRUE,"general";"via2",#N/A,TRUE,"general";"via3",#N/A,TRUE,"general"}</definedName>
    <definedName name="______x2" localSheetId="5" hidden="1">{"via1",#N/A,TRUE,"general";"via2",#N/A,TRUE,"general";"via3",#N/A,TRUE,"general"}</definedName>
    <definedName name="______x2" localSheetId="2" hidden="1">{"via1",#N/A,TRUE,"general";"via2",#N/A,TRUE,"general";"via3",#N/A,TRUE,"general"}</definedName>
    <definedName name="______x2" hidden="1">{"via1",#N/A,TRUE,"general";"via2",#N/A,TRUE,"general";"via3",#N/A,TRUE,"general"}</definedName>
    <definedName name="______x3" localSheetId="1" hidden="1">{"via1",#N/A,TRUE,"general";"via2",#N/A,TRUE,"general";"via3",#N/A,TRUE,"general"}</definedName>
    <definedName name="______x3" localSheetId="5" hidden="1">{"via1",#N/A,TRUE,"general";"via2",#N/A,TRUE,"general";"via3",#N/A,TRUE,"general"}</definedName>
    <definedName name="______x3" localSheetId="2" hidden="1">{"via1",#N/A,TRUE,"general";"via2",#N/A,TRUE,"general";"via3",#N/A,TRUE,"general"}</definedName>
    <definedName name="______x3" hidden="1">{"via1",#N/A,TRUE,"general";"via2",#N/A,TRUE,"general";"via3",#N/A,TRUE,"general"}</definedName>
    <definedName name="______x4" localSheetId="1" hidden="1">{"via1",#N/A,TRUE,"general";"via2",#N/A,TRUE,"general";"via3",#N/A,TRUE,"general"}</definedName>
    <definedName name="______x4" localSheetId="5" hidden="1">{"via1",#N/A,TRUE,"general";"via2",#N/A,TRUE,"general";"via3",#N/A,TRUE,"general"}</definedName>
    <definedName name="______x4" localSheetId="2" hidden="1">{"via1",#N/A,TRUE,"general";"via2",#N/A,TRUE,"general";"via3",#N/A,TRUE,"general"}</definedName>
    <definedName name="______x4" hidden="1">{"via1",#N/A,TRUE,"general";"via2",#N/A,TRUE,"general";"via3",#N/A,TRUE,"general"}</definedName>
    <definedName name="______x5" localSheetId="1" hidden="1">{"TAB1",#N/A,TRUE,"GENERAL";"TAB2",#N/A,TRUE,"GENERAL";"TAB3",#N/A,TRUE,"GENERAL";"TAB4",#N/A,TRUE,"GENERAL";"TAB5",#N/A,TRUE,"GENERAL"}</definedName>
    <definedName name="______x5" localSheetId="5" hidden="1">{"TAB1",#N/A,TRUE,"GENERAL";"TAB2",#N/A,TRUE,"GENERAL";"TAB3",#N/A,TRUE,"GENERAL";"TAB4",#N/A,TRUE,"GENERAL";"TAB5",#N/A,TRUE,"GENERAL"}</definedName>
    <definedName name="______x5" localSheetId="2" hidden="1">{"TAB1",#N/A,TRUE,"GENERAL";"TAB2",#N/A,TRUE,"GENERAL";"TAB3",#N/A,TRUE,"GENERAL";"TAB4",#N/A,TRUE,"GENERAL";"TAB5",#N/A,TRUE,"GENERAL"}</definedName>
    <definedName name="______x5" hidden="1">{"TAB1",#N/A,TRUE,"GENERAL";"TAB2",#N/A,TRUE,"GENERAL";"TAB3",#N/A,TRUE,"GENERAL";"TAB4",#N/A,TRUE,"GENERAL";"TAB5",#N/A,TRUE,"GENERAL"}</definedName>
    <definedName name="______x6" localSheetId="1" hidden="1">{"TAB1",#N/A,TRUE,"GENERAL";"TAB2",#N/A,TRUE,"GENERAL";"TAB3",#N/A,TRUE,"GENERAL";"TAB4",#N/A,TRUE,"GENERAL";"TAB5",#N/A,TRUE,"GENERAL"}</definedName>
    <definedName name="______x6" localSheetId="5" hidden="1">{"TAB1",#N/A,TRUE,"GENERAL";"TAB2",#N/A,TRUE,"GENERAL";"TAB3",#N/A,TRUE,"GENERAL";"TAB4",#N/A,TRUE,"GENERAL";"TAB5",#N/A,TRUE,"GENERAL"}</definedName>
    <definedName name="______x6" localSheetId="2" hidden="1">{"TAB1",#N/A,TRUE,"GENERAL";"TAB2",#N/A,TRUE,"GENERAL";"TAB3",#N/A,TRUE,"GENERAL";"TAB4",#N/A,TRUE,"GENERAL";"TAB5",#N/A,TRUE,"GENERAL"}</definedName>
    <definedName name="______x6" hidden="1">{"TAB1",#N/A,TRUE,"GENERAL";"TAB2",#N/A,TRUE,"GENERAL";"TAB3",#N/A,TRUE,"GENERAL";"TAB4",#N/A,TRUE,"GENERAL";"TAB5",#N/A,TRUE,"GENERAL"}</definedName>
    <definedName name="______x7" localSheetId="1" hidden="1">{"TAB1",#N/A,TRUE,"GENERAL";"TAB2",#N/A,TRUE,"GENERAL";"TAB3",#N/A,TRUE,"GENERAL";"TAB4",#N/A,TRUE,"GENERAL";"TAB5",#N/A,TRUE,"GENERAL"}</definedName>
    <definedName name="______x7" localSheetId="5" hidden="1">{"TAB1",#N/A,TRUE,"GENERAL";"TAB2",#N/A,TRUE,"GENERAL";"TAB3",#N/A,TRUE,"GENERAL";"TAB4",#N/A,TRUE,"GENERAL";"TAB5",#N/A,TRUE,"GENERAL"}</definedName>
    <definedName name="______x7" localSheetId="2" hidden="1">{"TAB1",#N/A,TRUE,"GENERAL";"TAB2",#N/A,TRUE,"GENERAL";"TAB3",#N/A,TRUE,"GENERAL";"TAB4",#N/A,TRUE,"GENERAL";"TAB5",#N/A,TRUE,"GENERAL"}</definedName>
    <definedName name="______x7" hidden="1">{"TAB1",#N/A,TRUE,"GENERAL";"TAB2",#N/A,TRUE,"GENERAL";"TAB3",#N/A,TRUE,"GENERAL";"TAB4",#N/A,TRUE,"GENERAL";"TAB5",#N/A,TRUE,"GENERAL"}</definedName>
    <definedName name="______x8" localSheetId="1" hidden="1">{"via1",#N/A,TRUE,"general";"via2",#N/A,TRUE,"general";"via3",#N/A,TRUE,"general"}</definedName>
    <definedName name="______x8" localSheetId="5" hidden="1">{"via1",#N/A,TRUE,"general";"via2",#N/A,TRUE,"general";"via3",#N/A,TRUE,"general"}</definedName>
    <definedName name="______x8" localSheetId="2" hidden="1">{"via1",#N/A,TRUE,"general";"via2",#N/A,TRUE,"general";"via3",#N/A,TRUE,"general"}</definedName>
    <definedName name="______x8" hidden="1">{"via1",#N/A,TRUE,"general";"via2",#N/A,TRUE,"general";"via3",#N/A,TRUE,"general"}</definedName>
    <definedName name="______x9" localSheetId="1" hidden="1">{"TAB1",#N/A,TRUE,"GENERAL";"TAB2",#N/A,TRUE,"GENERAL";"TAB3",#N/A,TRUE,"GENERAL";"TAB4",#N/A,TRUE,"GENERAL";"TAB5",#N/A,TRUE,"GENERAL"}</definedName>
    <definedName name="______x9" localSheetId="5" hidden="1">{"TAB1",#N/A,TRUE,"GENERAL";"TAB2",#N/A,TRUE,"GENERAL";"TAB3",#N/A,TRUE,"GENERAL";"TAB4",#N/A,TRUE,"GENERAL";"TAB5",#N/A,TRUE,"GENERAL"}</definedName>
    <definedName name="______x9" localSheetId="2" hidden="1">{"TAB1",#N/A,TRUE,"GENERAL";"TAB2",#N/A,TRUE,"GENERAL";"TAB3",#N/A,TRUE,"GENERAL";"TAB4",#N/A,TRUE,"GENERAL";"TAB5",#N/A,TRUE,"GENERAL"}</definedName>
    <definedName name="______x9" hidden="1">{"TAB1",#N/A,TRUE,"GENERAL";"TAB2",#N/A,TRUE,"GENERAL";"TAB3",#N/A,TRUE,"GENERAL";"TAB4",#N/A,TRUE,"GENERAL";"TAB5",#N/A,TRUE,"GENERAL"}</definedName>
    <definedName name="______y2" localSheetId="1" hidden="1">{"TAB1",#N/A,TRUE,"GENERAL";"TAB2",#N/A,TRUE,"GENERAL";"TAB3",#N/A,TRUE,"GENERAL";"TAB4",#N/A,TRUE,"GENERAL";"TAB5",#N/A,TRUE,"GENERAL"}</definedName>
    <definedName name="______y2" localSheetId="5" hidden="1">{"TAB1",#N/A,TRUE,"GENERAL";"TAB2",#N/A,TRUE,"GENERAL";"TAB3",#N/A,TRUE,"GENERAL";"TAB4",#N/A,TRUE,"GENERAL";"TAB5",#N/A,TRUE,"GENERAL"}</definedName>
    <definedName name="______y2" localSheetId="2" hidden="1">{"TAB1",#N/A,TRUE,"GENERAL";"TAB2",#N/A,TRUE,"GENERAL";"TAB3",#N/A,TRUE,"GENERAL";"TAB4",#N/A,TRUE,"GENERAL";"TAB5",#N/A,TRUE,"GENERAL"}</definedName>
    <definedName name="______y2" hidden="1">{"TAB1",#N/A,TRUE,"GENERAL";"TAB2",#N/A,TRUE,"GENERAL";"TAB3",#N/A,TRUE,"GENERAL";"TAB4",#N/A,TRUE,"GENERAL";"TAB5",#N/A,TRUE,"GENERAL"}</definedName>
    <definedName name="______y3" localSheetId="1" hidden="1">{"via1",#N/A,TRUE,"general";"via2",#N/A,TRUE,"general";"via3",#N/A,TRUE,"general"}</definedName>
    <definedName name="______y3" localSheetId="5" hidden="1">{"via1",#N/A,TRUE,"general";"via2",#N/A,TRUE,"general";"via3",#N/A,TRUE,"general"}</definedName>
    <definedName name="______y3" localSheetId="2" hidden="1">{"via1",#N/A,TRUE,"general";"via2",#N/A,TRUE,"general";"via3",#N/A,TRUE,"general"}</definedName>
    <definedName name="______y3" hidden="1">{"via1",#N/A,TRUE,"general";"via2",#N/A,TRUE,"general";"via3",#N/A,TRUE,"general"}</definedName>
    <definedName name="______y4" localSheetId="1" hidden="1">{"via1",#N/A,TRUE,"general";"via2",#N/A,TRUE,"general";"via3",#N/A,TRUE,"general"}</definedName>
    <definedName name="______y4" localSheetId="5" hidden="1">{"via1",#N/A,TRUE,"general";"via2",#N/A,TRUE,"general";"via3",#N/A,TRUE,"general"}</definedName>
    <definedName name="______y4" localSheetId="2" hidden="1">{"via1",#N/A,TRUE,"general";"via2",#N/A,TRUE,"general";"via3",#N/A,TRUE,"general"}</definedName>
    <definedName name="______y4" hidden="1">{"via1",#N/A,TRUE,"general";"via2",#N/A,TRUE,"general";"via3",#N/A,TRUE,"general"}</definedName>
    <definedName name="______y5" localSheetId="1" hidden="1">{"TAB1",#N/A,TRUE,"GENERAL";"TAB2",#N/A,TRUE,"GENERAL";"TAB3",#N/A,TRUE,"GENERAL";"TAB4",#N/A,TRUE,"GENERAL";"TAB5",#N/A,TRUE,"GENERAL"}</definedName>
    <definedName name="______y5" localSheetId="5" hidden="1">{"TAB1",#N/A,TRUE,"GENERAL";"TAB2",#N/A,TRUE,"GENERAL";"TAB3",#N/A,TRUE,"GENERAL";"TAB4",#N/A,TRUE,"GENERAL";"TAB5",#N/A,TRUE,"GENERAL"}</definedName>
    <definedName name="______y5" localSheetId="2" hidden="1">{"TAB1",#N/A,TRUE,"GENERAL";"TAB2",#N/A,TRUE,"GENERAL";"TAB3",#N/A,TRUE,"GENERAL";"TAB4",#N/A,TRUE,"GENERAL";"TAB5",#N/A,TRUE,"GENERAL"}</definedName>
    <definedName name="______y5" hidden="1">{"TAB1",#N/A,TRUE,"GENERAL";"TAB2",#N/A,TRUE,"GENERAL";"TAB3",#N/A,TRUE,"GENERAL";"TAB4",#N/A,TRUE,"GENERAL";"TAB5",#N/A,TRUE,"GENERAL"}</definedName>
    <definedName name="______y6" localSheetId="1" hidden="1">{"via1",#N/A,TRUE,"general";"via2",#N/A,TRUE,"general";"via3",#N/A,TRUE,"general"}</definedName>
    <definedName name="______y6" localSheetId="5" hidden="1">{"via1",#N/A,TRUE,"general";"via2",#N/A,TRUE,"general";"via3",#N/A,TRUE,"general"}</definedName>
    <definedName name="______y6" localSheetId="2" hidden="1">{"via1",#N/A,TRUE,"general";"via2",#N/A,TRUE,"general";"via3",#N/A,TRUE,"general"}</definedName>
    <definedName name="______y6" hidden="1">{"via1",#N/A,TRUE,"general";"via2",#N/A,TRUE,"general";"via3",#N/A,TRUE,"general"}</definedName>
    <definedName name="______y7" localSheetId="1" hidden="1">{"via1",#N/A,TRUE,"general";"via2",#N/A,TRUE,"general";"via3",#N/A,TRUE,"general"}</definedName>
    <definedName name="______y7" localSheetId="5" hidden="1">{"via1",#N/A,TRUE,"general";"via2",#N/A,TRUE,"general";"via3",#N/A,TRUE,"general"}</definedName>
    <definedName name="______y7" localSheetId="2" hidden="1">{"via1",#N/A,TRUE,"general";"via2",#N/A,TRUE,"general";"via3",#N/A,TRUE,"general"}</definedName>
    <definedName name="______y7" hidden="1">{"via1",#N/A,TRUE,"general";"via2",#N/A,TRUE,"general";"via3",#N/A,TRUE,"general"}</definedName>
    <definedName name="______y8" localSheetId="1" hidden="1">{"via1",#N/A,TRUE,"general";"via2",#N/A,TRUE,"general";"via3",#N/A,TRUE,"general"}</definedName>
    <definedName name="______y8" localSheetId="5" hidden="1">{"via1",#N/A,TRUE,"general";"via2",#N/A,TRUE,"general";"via3",#N/A,TRUE,"general"}</definedName>
    <definedName name="______y8" localSheetId="2" hidden="1">{"via1",#N/A,TRUE,"general";"via2",#N/A,TRUE,"general";"via3",#N/A,TRUE,"general"}</definedName>
    <definedName name="______y8" hidden="1">{"via1",#N/A,TRUE,"general";"via2",#N/A,TRUE,"general";"via3",#N/A,TRUE,"general"}</definedName>
    <definedName name="______y9" localSheetId="1" hidden="1">{"TAB1",#N/A,TRUE,"GENERAL";"TAB2",#N/A,TRUE,"GENERAL";"TAB3",#N/A,TRUE,"GENERAL";"TAB4",#N/A,TRUE,"GENERAL";"TAB5",#N/A,TRUE,"GENERAL"}</definedName>
    <definedName name="______y9" localSheetId="5" hidden="1">{"TAB1",#N/A,TRUE,"GENERAL";"TAB2",#N/A,TRUE,"GENERAL";"TAB3",#N/A,TRUE,"GENERAL";"TAB4",#N/A,TRUE,"GENERAL";"TAB5",#N/A,TRUE,"GENERAL"}</definedName>
    <definedName name="______y9" localSheetId="2" hidden="1">{"TAB1",#N/A,TRUE,"GENERAL";"TAB2",#N/A,TRUE,"GENERAL";"TAB3",#N/A,TRUE,"GENERAL";"TAB4",#N/A,TRUE,"GENERAL";"TAB5",#N/A,TRUE,"GENERAL"}</definedName>
    <definedName name="______y9" hidden="1">{"TAB1",#N/A,TRUE,"GENERAL";"TAB2",#N/A,TRUE,"GENERAL";"TAB3",#N/A,TRUE,"GENERAL";"TAB4",#N/A,TRUE,"GENERAL";"TAB5",#N/A,TRUE,"GENERAL"}</definedName>
    <definedName name="______z1" localSheetId="1" hidden="1">{"TAB1",#N/A,TRUE,"GENERAL";"TAB2",#N/A,TRUE,"GENERAL";"TAB3",#N/A,TRUE,"GENERAL";"TAB4",#N/A,TRUE,"GENERAL";"TAB5",#N/A,TRUE,"GENERAL"}</definedName>
    <definedName name="______z1" localSheetId="5" hidden="1">{"TAB1",#N/A,TRUE,"GENERAL";"TAB2",#N/A,TRUE,"GENERAL";"TAB3",#N/A,TRUE,"GENERAL";"TAB4",#N/A,TRUE,"GENERAL";"TAB5",#N/A,TRUE,"GENERAL"}</definedName>
    <definedName name="______z1" localSheetId="2" hidden="1">{"TAB1",#N/A,TRUE,"GENERAL";"TAB2",#N/A,TRUE,"GENERAL";"TAB3",#N/A,TRUE,"GENERAL";"TAB4",#N/A,TRUE,"GENERAL";"TAB5",#N/A,TRUE,"GENERAL"}</definedName>
    <definedName name="______z1" hidden="1">{"TAB1",#N/A,TRUE,"GENERAL";"TAB2",#N/A,TRUE,"GENERAL";"TAB3",#N/A,TRUE,"GENERAL";"TAB4",#N/A,TRUE,"GENERAL";"TAB5",#N/A,TRUE,"GENERAL"}</definedName>
    <definedName name="______z2" localSheetId="1" hidden="1">{"via1",#N/A,TRUE,"general";"via2",#N/A,TRUE,"general";"via3",#N/A,TRUE,"general"}</definedName>
    <definedName name="______z2" localSheetId="5" hidden="1">{"via1",#N/A,TRUE,"general";"via2",#N/A,TRUE,"general";"via3",#N/A,TRUE,"general"}</definedName>
    <definedName name="______z2" localSheetId="2" hidden="1">{"via1",#N/A,TRUE,"general";"via2",#N/A,TRUE,"general";"via3",#N/A,TRUE,"general"}</definedName>
    <definedName name="______z2" hidden="1">{"via1",#N/A,TRUE,"general";"via2",#N/A,TRUE,"general";"via3",#N/A,TRUE,"general"}</definedName>
    <definedName name="______z3" localSheetId="1" hidden="1">{"via1",#N/A,TRUE,"general";"via2",#N/A,TRUE,"general";"via3",#N/A,TRUE,"general"}</definedName>
    <definedName name="______z3" localSheetId="5" hidden="1">{"via1",#N/A,TRUE,"general";"via2",#N/A,TRUE,"general";"via3",#N/A,TRUE,"general"}</definedName>
    <definedName name="______z3" localSheetId="2" hidden="1">{"via1",#N/A,TRUE,"general";"via2",#N/A,TRUE,"general";"via3",#N/A,TRUE,"general"}</definedName>
    <definedName name="______z3" hidden="1">{"via1",#N/A,TRUE,"general";"via2",#N/A,TRUE,"general";"via3",#N/A,TRUE,"general"}</definedName>
    <definedName name="______z4" localSheetId="1" hidden="1">{"TAB1",#N/A,TRUE,"GENERAL";"TAB2",#N/A,TRUE,"GENERAL";"TAB3",#N/A,TRUE,"GENERAL";"TAB4",#N/A,TRUE,"GENERAL";"TAB5",#N/A,TRUE,"GENERAL"}</definedName>
    <definedName name="______z4" localSheetId="5" hidden="1">{"TAB1",#N/A,TRUE,"GENERAL";"TAB2",#N/A,TRUE,"GENERAL";"TAB3",#N/A,TRUE,"GENERAL";"TAB4",#N/A,TRUE,"GENERAL";"TAB5",#N/A,TRUE,"GENERAL"}</definedName>
    <definedName name="______z4" localSheetId="2" hidden="1">{"TAB1",#N/A,TRUE,"GENERAL";"TAB2",#N/A,TRUE,"GENERAL";"TAB3",#N/A,TRUE,"GENERAL";"TAB4",#N/A,TRUE,"GENERAL";"TAB5",#N/A,TRUE,"GENERAL"}</definedName>
    <definedName name="______z4" hidden="1">{"TAB1",#N/A,TRUE,"GENERAL";"TAB2",#N/A,TRUE,"GENERAL";"TAB3",#N/A,TRUE,"GENERAL";"TAB4",#N/A,TRUE,"GENERAL";"TAB5",#N/A,TRUE,"GENERAL"}</definedName>
    <definedName name="______z5" localSheetId="1" hidden="1">{"via1",#N/A,TRUE,"general";"via2",#N/A,TRUE,"general";"via3",#N/A,TRUE,"general"}</definedName>
    <definedName name="______z5" localSheetId="5" hidden="1">{"via1",#N/A,TRUE,"general";"via2",#N/A,TRUE,"general";"via3",#N/A,TRUE,"general"}</definedName>
    <definedName name="______z5" localSheetId="2" hidden="1">{"via1",#N/A,TRUE,"general";"via2",#N/A,TRUE,"general";"via3",#N/A,TRUE,"general"}</definedName>
    <definedName name="______z5" hidden="1">{"via1",#N/A,TRUE,"general";"via2",#N/A,TRUE,"general";"via3",#N/A,TRUE,"general"}</definedName>
    <definedName name="______z6" localSheetId="1" hidden="1">{"TAB1",#N/A,TRUE,"GENERAL";"TAB2",#N/A,TRUE,"GENERAL";"TAB3",#N/A,TRUE,"GENERAL";"TAB4",#N/A,TRUE,"GENERAL";"TAB5",#N/A,TRUE,"GENERAL"}</definedName>
    <definedName name="______z6" localSheetId="5" hidden="1">{"TAB1",#N/A,TRUE,"GENERAL";"TAB2",#N/A,TRUE,"GENERAL";"TAB3",#N/A,TRUE,"GENERAL";"TAB4",#N/A,TRUE,"GENERAL";"TAB5",#N/A,TRUE,"GENERAL"}</definedName>
    <definedName name="______z6" localSheetId="2" hidden="1">{"TAB1",#N/A,TRUE,"GENERAL";"TAB2",#N/A,TRUE,"GENERAL";"TAB3",#N/A,TRUE,"GENERAL";"TAB4",#N/A,TRUE,"GENERAL";"TAB5",#N/A,TRUE,"GENERAL"}</definedName>
    <definedName name="______z6" hidden="1">{"TAB1",#N/A,TRUE,"GENERAL";"TAB2",#N/A,TRUE,"GENERAL";"TAB3",#N/A,TRUE,"GENERAL";"TAB4",#N/A,TRUE,"GENERAL";"TAB5",#N/A,TRUE,"GENERAL"}</definedName>
    <definedName name="_____1__123Graph_ACart_Utilidad" hidden="1">#REF!</definedName>
    <definedName name="_____2__123Graph_BCart_Utilidad" localSheetId="1" hidden="1">#REF!</definedName>
    <definedName name="_____2__123Graph_BCart_Utilidad" localSheetId="5" hidden="1">#REF!</definedName>
    <definedName name="_____2__123Graph_BCart_Utilidad" localSheetId="2" hidden="1">#REF!</definedName>
    <definedName name="_____2__123Graph_BCart_Utilidad" hidden="1">#REF!</definedName>
    <definedName name="_____3__123Graph_CCart_Utilidad" localSheetId="1" hidden="1">#REF!</definedName>
    <definedName name="_____3__123Graph_CCart_Utilidad" localSheetId="5" hidden="1">#REF!</definedName>
    <definedName name="_____3__123Graph_CCart_Utilidad" localSheetId="2" hidden="1">#REF!</definedName>
    <definedName name="_____3__123Graph_CCart_Utilidad" hidden="1">#REF!</definedName>
    <definedName name="_____4__123Graph_LBL_ACart_Utilidad" hidden="1">#REF!</definedName>
    <definedName name="_____5__123Graph_LBL_BCart_Utilidad" hidden="1">#REF!</definedName>
    <definedName name="_____6__123Graph_LBL_CCart_Utilidad" hidden="1">#REF!</definedName>
    <definedName name="_____7__123Graph_XCart_Utilidad" hidden="1">#REF!</definedName>
    <definedName name="_____a1" localSheetId="1" hidden="1">{"TAB1",#N/A,TRUE,"GENERAL";"TAB2",#N/A,TRUE,"GENERAL";"TAB3",#N/A,TRUE,"GENERAL";"TAB4",#N/A,TRUE,"GENERAL";"TAB5",#N/A,TRUE,"GENERAL"}</definedName>
    <definedName name="_____a1" localSheetId="5" hidden="1">{"TAB1",#N/A,TRUE,"GENERAL";"TAB2",#N/A,TRUE,"GENERAL";"TAB3",#N/A,TRUE,"GENERAL";"TAB4",#N/A,TRUE,"GENERAL";"TAB5",#N/A,TRUE,"GENERAL"}</definedName>
    <definedName name="_____a1" localSheetId="2" hidden="1">{"TAB1",#N/A,TRUE,"GENERAL";"TAB2",#N/A,TRUE,"GENERAL";"TAB3",#N/A,TRUE,"GENERAL";"TAB4",#N/A,TRUE,"GENERAL";"TAB5",#N/A,TRUE,"GENERAL"}</definedName>
    <definedName name="_____a1" hidden="1">{"TAB1",#N/A,TRUE,"GENERAL";"TAB2",#N/A,TRUE,"GENERAL";"TAB3",#N/A,TRUE,"GENERAL";"TAB4",#N/A,TRUE,"GENERAL";"TAB5",#N/A,TRUE,"GENERAL"}</definedName>
    <definedName name="_____a3" localSheetId="1" hidden="1">{"TAB1",#N/A,TRUE,"GENERAL";"TAB2",#N/A,TRUE,"GENERAL";"TAB3",#N/A,TRUE,"GENERAL";"TAB4",#N/A,TRUE,"GENERAL";"TAB5",#N/A,TRUE,"GENERAL"}</definedName>
    <definedName name="_____a3" localSheetId="5" hidden="1">{"TAB1",#N/A,TRUE,"GENERAL";"TAB2",#N/A,TRUE,"GENERAL";"TAB3",#N/A,TRUE,"GENERAL";"TAB4",#N/A,TRUE,"GENERAL";"TAB5",#N/A,TRUE,"GENERAL"}</definedName>
    <definedName name="_____a3" localSheetId="2" hidden="1">{"TAB1",#N/A,TRUE,"GENERAL";"TAB2",#N/A,TRUE,"GENERAL";"TAB3",#N/A,TRUE,"GENERAL";"TAB4",#N/A,TRUE,"GENERAL";"TAB5",#N/A,TRUE,"GENERAL"}</definedName>
    <definedName name="_____a3" hidden="1">{"TAB1",#N/A,TRUE,"GENERAL";"TAB2",#N/A,TRUE,"GENERAL";"TAB3",#N/A,TRUE,"GENERAL";"TAB4",#N/A,TRUE,"GENERAL";"TAB5",#N/A,TRUE,"GENERAL"}</definedName>
    <definedName name="_____a4" localSheetId="1" hidden="1">{"via1",#N/A,TRUE,"general";"via2",#N/A,TRUE,"general";"via3",#N/A,TRUE,"general"}</definedName>
    <definedName name="_____a4" localSheetId="5" hidden="1">{"via1",#N/A,TRUE,"general";"via2",#N/A,TRUE,"general";"via3",#N/A,TRUE,"general"}</definedName>
    <definedName name="_____a4" localSheetId="2" hidden="1">{"via1",#N/A,TRUE,"general";"via2",#N/A,TRUE,"general";"via3",#N/A,TRUE,"general"}</definedName>
    <definedName name="_____a4" hidden="1">{"via1",#N/A,TRUE,"general";"via2",#N/A,TRUE,"general";"via3",#N/A,TRUE,"general"}</definedName>
    <definedName name="_____a5" localSheetId="1" hidden="1">{"TAB1",#N/A,TRUE,"GENERAL";"TAB2",#N/A,TRUE,"GENERAL";"TAB3",#N/A,TRUE,"GENERAL";"TAB4",#N/A,TRUE,"GENERAL";"TAB5",#N/A,TRUE,"GENERAL"}</definedName>
    <definedName name="_____a5" localSheetId="5" hidden="1">{"TAB1",#N/A,TRUE,"GENERAL";"TAB2",#N/A,TRUE,"GENERAL";"TAB3",#N/A,TRUE,"GENERAL";"TAB4",#N/A,TRUE,"GENERAL";"TAB5",#N/A,TRUE,"GENERAL"}</definedName>
    <definedName name="_____a5" localSheetId="2" hidden="1">{"TAB1",#N/A,TRUE,"GENERAL";"TAB2",#N/A,TRUE,"GENERAL";"TAB3",#N/A,TRUE,"GENERAL";"TAB4",#N/A,TRUE,"GENERAL";"TAB5",#N/A,TRUE,"GENERAL"}</definedName>
    <definedName name="_____a5" hidden="1">{"TAB1",#N/A,TRUE,"GENERAL";"TAB2",#N/A,TRUE,"GENERAL";"TAB3",#N/A,TRUE,"GENERAL";"TAB4",#N/A,TRUE,"GENERAL";"TAB5",#N/A,TRUE,"GENERAL"}</definedName>
    <definedName name="_____a6" localSheetId="1" hidden="1">{"TAB1",#N/A,TRUE,"GENERAL";"TAB2",#N/A,TRUE,"GENERAL";"TAB3",#N/A,TRUE,"GENERAL";"TAB4",#N/A,TRUE,"GENERAL";"TAB5",#N/A,TRUE,"GENERAL"}</definedName>
    <definedName name="_____a6" localSheetId="5" hidden="1">{"TAB1",#N/A,TRUE,"GENERAL";"TAB2",#N/A,TRUE,"GENERAL";"TAB3",#N/A,TRUE,"GENERAL";"TAB4",#N/A,TRUE,"GENERAL";"TAB5",#N/A,TRUE,"GENERAL"}</definedName>
    <definedName name="_____a6" localSheetId="2" hidden="1">{"TAB1",#N/A,TRUE,"GENERAL";"TAB2",#N/A,TRUE,"GENERAL";"TAB3",#N/A,TRUE,"GENERAL";"TAB4",#N/A,TRUE,"GENERAL";"TAB5",#N/A,TRUE,"GENERAL"}</definedName>
    <definedName name="_____a6" hidden="1">{"TAB1",#N/A,TRUE,"GENERAL";"TAB2",#N/A,TRUE,"GENERAL";"TAB3",#N/A,TRUE,"GENERAL";"TAB4",#N/A,TRUE,"GENERAL";"TAB5",#N/A,TRUE,"GENERAL"}</definedName>
    <definedName name="_____b2" localSheetId="1" hidden="1">{"TAB1",#N/A,TRUE,"GENERAL";"TAB2",#N/A,TRUE,"GENERAL";"TAB3",#N/A,TRUE,"GENERAL";"TAB4",#N/A,TRUE,"GENERAL";"TAB5",#N/A,TRUE,"GENERAL"}</definedName>
    <definedName name="_____b2" localSheetId="5" hidden="1">{"TAB1",#N/A,TRUE,"GENERAL";"TAB2",#N/A,TRUE,"GENERAL";"TAB3",#N/A,TRUE,"GENERAL";"TAB4",#N/A,TRUE,"GENERAL";"TAB5",#N/A,TRUE,"GENERAL"}</definedName>
    <definedName name="_____b2" localSheetId="2" hidden="1">{"TAB1",#N/A,TRUE,"GENERAL";"TAB2",#N/A,TRUE,"GENERAL";"TAB3",#N/A,TRUE,"GENERAL";"TAB4",#N/A,TRUE,"GENERAL";"TAB5",#N/A,TRUE,"GENERAL"}</definedName>
    <definedName name="_____b2" hidden="1">{"TAB1",#N/A,TRUE,"GENERAL";"TAB2",#N/A,TRUE,"GENERAL";"TAB3",#N/A,TRUE,"GENERAL";"TAB4",#N/A,TRUE,"GENERAL";"TAB5",#N/A,TRUE,"GENERAL"}</definedName>
    <definedName name="_____b3" localSheetId="1" hidden="1">{"TAB1",#N/A,TRUE,"GENERAL";"TAB2",#N/A,TRUE,"GENERAL";"TAB3",#N/A,TRUE,"GENERAL";"TAB4",#N/A,TRUE,"GENERAL";"TAB5",#N/A,TRUE,"GENERAL"}</definedName>
    <definedName name="_____b3" localSheetId="5" hidden="1">{"TAB1",#N/A,TRUE,"GENERAL";"TAB2",#N/A,TRUE,"GENERAL";"TAB3",#N/A,TRUE,"GENERAL";"TAB4",#N/A,TRUE,"GENERAL";"TAB5",#N/A,TRUE,"GENERAL"}</definedName>
    <definedName name="_____b3" localSheetId="2" hidden="1">{"TAB1",#N/A,TRUE,"GENERAL";"TAB2",#N/A,TRUE,"GENERAL";"TAB3",#N/A,TRUE,"GENERAL";"TAB4",#N/A,TRUE,"GENERAL";"TAB5",#N/A,TRUE,"GENERAL"}</definedName>
    <definedName name="_____b3" hidden="1">{"TAB1",#N/A,TRUE,"GENERAL";"TAB2",#N/A,TRUE,"GENERAL";"TAB3",#N/A,TRUE,"GENERAL";"TAB4",#N/A,TRUE,"GENERAL";"TAB5",#N/A,TRUE,"GENERAL"}</definedName>
    <definedName name="_____b4" localSheetId="1" hidden="1">{"TAB1",#N/A,TRUE,"GENERAL";"TAB2",#N/A,TRUE,"GENERAL";"TAB3",#N/A,TRUE,"GENERAL";"TAB4",#N/A,TRUE,"GENERAL";"TAB5",#N/A,TRUE,"GENERAL"}</definedName>
    <definedName name="_____b4" localSheetId="5" hidden="1">{"TAB1",#N/A,TRUE,"GENERAL";"TAB2",#N/A,TRUE,"GENERAL";"TAB3",#N/A,TRUE,"GENERAL";"TAB4",#N/A,TRUE,"GENERAL";"TAB5",#N/A,TRUE,"GENERAL"}</definedName>
    <definedName name="_____b4" localSheetId="2" hidden="1">{"TAB1",#N/A,TRUE,"GENERAL";"TAB2",#N/A,TRUE,"GENERAL";"TAB3",#N/A,TRUE,"GENERAL";"TAB4",#N/A,TRUE,"GENERAL";"TAB5",#N/A,TRUE,"GENERAL"}</definedName>
    <definedName name="_____b4" hidden="1">{"TAB1",#N/A,TRUE,"GENERAL";"TAB2",#N/A,TRUE,"GENERAL";"TAB3",#N/A,TRUE,"GENERAL";"TAB4",#N/A,TRUE,"GENERAL";"TAB5",#N/A,TRUE,"GENERAL"}</definedName>
    <definedName name="_____b5" localSheetId="1" hidden="1">{"TAB1",#N/A,TRUE,"GENERAL";"TAB2",#N/A,TRUE,"GENERAL";"TAB3",#N/A,TRUE,"GENERAL";"TAB4",#N/A,TRUE,"GENERAL";"TAB5",#N/A,TRUE,"GENERAL"}</definedName>
    <definedName name="_____b5" localSheetId="5" hidden="1">{"TAB1",#N/A,TRUE,"GENERAL";"TAB2",#N/A,TRUE,"GENERAL";"TAB3",#N/A,TRUE,"GENERAL";"TAB4",#N/A,TRUE,"GENERAL";"TAB5",#N/A,TRUE,"GENERAL"}</definedName>
    <definedName name="_____b5" localSheetId="2" hidden="1">{"TAB1",#N/A,TRUE,"GENERAL";"TAB2",#N/A,TRUE,"GENERAL";"TAB3",#N/A,TRUE,"GENERAL";"TAB4",#N/A,TRUE,"GENERAL";"TAB5",#N/A,TRUE,"GENERAL"}</definedName>
    <definedName name="_____b5" hidden="1">{"TAB1",#N/A,TRUE,"GENERAL";"TAB2",#N/A,TRUE,"GENERAL";"TAB3",#N/A,TRUE,"GENERAL";"TAB4",#N/A,TRUE,"GENERAL";"TAB5",#N/A,TRUE,"GENERAL"}</definedName>
    <definedName name="_____b6" localSheetId="1" hidden="1">{"TAB1",#N/A,TRUE,"GENERAL";"TAB2",#N/A,TRUE,"GENERAL";"TAB3",#N/A,TRUE,"GENERAL";"TAB4",#N/A,TRUE,"GENERAL";"TAB5",#N/A,TRUE,"GENERAL"}</definedName>
    <definedName name="_____b6" localSheetId="5" hidden="1">{"TAB1",#N/A,TRUE,"GENERAL";"TAB2",#N/A,TRUE,"GENERAL";"TAB3",#N/A,TRUE,"GENERAL";"TAB4",#N/A,TRUE,"GENERAL";"TAB5",#N/A,TRUE,"GENERAL"}</definedName>
    <definedName name="_____b6" localSheetId="2" hidden="1">{"TAB1",#N/A,TRUE,"GENERAL";"TAB2",#N/A,TRUE,"GENERAL";"TAB3",#N/A,TRUE,"GENERAL";"TAB4",#N/A,TRUE,"GENERAL";"TAB5",#N/A,TRUE,"GENERAL"}</definedName>
    <definedName name="_____b6" hidden="1">{"TAB1",#N/A,TRUE,"GENERAL";"TAB2",#N/A,TRUE,"GENERAL";"TAB3",#N/A,TRUE,"GENERAL";"TAB4",#N/A,TRUE,"GENERAL";"TAB5",#N/A,TRUE,"GENERAL"}</definedName>
    <definedName name="_____b7" localSheetId="1" hidden="1">{"via1",#N/A,TRUE,"general";"via2",#N/A,TRUE,"general";"via3",#N/A,TRUE,"general"}</definedName>
    <definedName name="_____b7" localSheetId="5" hidden="1">{"via1",#N/A,TRUE,"general";"via2",#N/A,TRUE,"general";"via3",#N/A,TRUE,"general"}</definedName>
    <definedName name="_____b7" localSheetId="2" hidden="1">{"via1",#N/A,TRUE,"general";"via2",#N/A,TRUE,"general";"via3",#N/A,TRUE,"general"}</definedName>
    <definedName name="_____b7" hidden="1">{"via1",#N/A,TRUE,"general";"via2",#N/A,TRUE,"general";"via3",#N/A,TRUE,"general"}</definedName>
    <definedName name="_____b8" localSheetId="1" hidden="1">{"via1",#N/A,TRUE,"general";"via2",#N/A,TRUE,"general";"via3",#N/A,TRUE,"general"}</definedName>
    <definedName name="_____b8" localSheetId="5" hidden="1">{"via1",#N/A,TRUE,"general";"via2",#N/A,TRUE,"general";"via3",#N/A,TRUE,"general"}</definedName>
    <definedName name="_____b8" localSheetId="2" hidden="1">{"via1",#N/A,TRUE,"general";"via2",#N/A,TRUE,"general";"via3",#N/A,TRUE,"general"}</definedName>
    <definedName name="_____b8" hidden="1">{"via1",#N/A,TRUE,"general";"via2",#N/A,TRUE,"general";"via3",#N/A,TRUE,"general"}</definedName>
    <definedName name="_____bb9" localSheetId="1" hidden="1">{"TAB1",#N/A,TRUE,"GENERAL";"TAB2",#N/A,TRUE,"GENERAL";"TAB3",#N/A,TRUE,"GENERAL";"TAB4",#N/A,TRUE,"GENERAL";"TAB5",#N/A,TRUE,"GENERAL"}</definedName>
    <definedName name="_____bb9" localSheetId="5" hidden="1">{"TAB1",#N/A,TRUE,"GENERAL";"TAB2",#N/A,TRUE,"GENERAL";"TAB3",#N/A,TRUE,"GENERAL";"TAB4",#N/A,TRUE,"GENERAL";"TAB5",#N/A,TRUE,"GENERAL"}</definedName>
    <definedName name="_____bb9" localSheetId="2" hidden="1">{"TAB1",#N/A,TRUE,"GENERAL";"TAB2",#N/A,TRUE,"GENERAL";"TAB3",#N/A,TRUE,"GENERAL";"TAB4",#N/A,TRUE,"GENERAL";"TAB5",#N/A,TRUE,"GENERAL"}</definedName>
    <definedName name="_____bb9" hidden="1">{"TAB1",#N/A,TRUE,"GENERAL";"TAB2",#N/A,TRUE,"GENERAL";"TAB3",#N/A,TRUE,"GENERAL";"TAB4",#N/A,TRUE,"GENERAL";"TAB5",#N/A,TRUE,"GENERAL"}</definedName>
    <definedName name="_____bgb5" localSheetId="1" hidden="1">{"TAB1",#N/A,TRUE,"GENERAL";"TAB2",#N/A,TRUE,"GENERAL";"TAB3",#N/A,TRUE,"GENERAL";"TAB4",#N/A,TRUE,"GENERAL";"TAB5",#N/A,TRUE,"GENERAL"}</definedName>
    <definedName name="_____bgb5" localSheetId="5" hidden="1">{"TAB1",#N/A,TRUE,"GENERAL";"TAB2",#N/A,TRUE,"GENERAL";"TAB3",#N/A,TRUE,"GENERAL";"TAB4",#N/A,TRUE,"GENERAL";"TAB5",#N/A,TRUE,"GENERAL"}</definedName>
    <definedName name="_____bgb5" localSheetId="2" hidden="1">{"TAB1",#N/A,TRUE,"GENERAL";"TAB2",#N/A,TRUE,"GENERAL";"TAB3",#N/A,TRUE,"GENERAL";"TAB4",#N/A,TRUE,"GENERAL";"TAB5",#N/A,TRUE,"GENERAL"}</definedName>
    <definedName name="_____bgb5" hidden="1">{"TAB1",#N/A,TRUE,"GENERAL";"TAB2",#N/A,TRUE,"GENERAL";"TAB3",#N/A,TRUE,"GENERAL";"TAB4",#N/A,TRUE,"GENERAL";"TAB5",#N/A,TRUE,"GENERAL"}</definedName>
    <definedName name="_____g2" localSheetId="1" hidden="1">{"TAB1",#N/A,TRUE,"GENERAL";"TAB2",#N/A,TRUE,"GENERAL";"TAB3",#N/A,TRUE,"GENERAL";"TAB4",#N/A,TRUE,"GENERAL";"TAB5",#N/A,TRUE,"GENERAL"}</definedName>
    <definedName name="_____g2" localSheetId="5" hidden="1">{"TAB1",#N/A,TRUE,"GENERAL";"TAB2",#N/A,TRUE,"GENERAL";"TAB3",#N/A,TRUE,"GENERAL";"TAB4",#N/A,TRUE,"GENERAL";"TAB5",#N/A,TRUE,"GENERAL"}</definedName>
    <definedName name="_____g2" localSheetId="2" hidden="1">{"TAB1",#N/A,TRUE,"GENERAL";"TAB2",#N/A,TRUE,"GENERAL";"TAB3",#N/A,TRUE,"GENERAL";"TAB4",#N/A,TRUE,"GENERAL";"TAB5",#N/A,TRUE,"GENERAL"}</definedName>
    <definedName name="_____g2" hidden="1">{"TAB1",#N/A,TRUE,"GENERAL";"TAB2",#N/A,TRUE,"GENERAL";"TAB3",#N/A,TRUE,"GENERAL";"TAB4",#N/A,TRUE,"GENERAL";"TAB5",#N/A,TRUE,"GENERAL"}</definedName>
    <definedName name="_____g3" localSheetId="1" hidden="1">{"via1",#N/A,TRUE,"general";"via2",#N/A,TRUE,"general";"via3",#N/A,TRUE,"general"}</definedName>
    <definedName name="_____g3" localSheetId="5" hidden="1">{"via1",#N/A,TRUE,"general";"via2",#N/A,TRUE,"general";"via3",#N/A,TRUE,"general"}</definedName>
    <definedName name="_____g3" localSheetId="2" hidden="1">{"via1",#N/A,TRUE,"general";"via2",#N/A,TRUE,"general";"via3",#N/A,TRUE,"general"}</definedName>
    <definedName name="_____g3" hidden="1">{"via1",#N/A,TRUE,"general";"via2",#N/A,TRUE,"general";"via3",#N/A,TRUE,"general"}</definedName>
    <definedName name="_____g4" localSheetId="1" hidden="1">{"via1",#N/A,TRUE,"general";"via2",#N/A,TRUE,"general";"via3",#N/A,TRUE,"general"}</definedName>
    <definedName name="_____g4" localSheetId="5" hidden="1">{"via1",#N/A,TRUE,"general";"via2",#N/A,TRUE,"general";"via3",#N/A,TRUE,"general"}</definedName>
    <definedName name="_____g4" localSheetId="2" hidden="1">{"via1",#N/A,TRUE,"general";"via2",#N/A,TRUE,"general";"via3",#N/A,TRUE,"general"}</definedName>
    <definedName name="_____g4" hidden="1">{"via1",#N/A,TRUE,"general";"via2",#N/A,TRUE,"general";"via3",#N/A,TRUE,"general"}</definedName>
    <definedName name="_____g5" localSheetId="1" hidden="1">{"via1",#N/A,TRUE,"general";"via2",#N/A,TRUE,"general";"via3",#N/A,TRUE,"general"}</definedName>
    <definedName name="_____g5" localSheetId="5" hidden="1">{"via1",#N/A,TRUE,"general";"via2",#N/A,TRUE,"general";"via3",#N/A,TRUE,"general"}</definedName>
    <definedName name="_____g5" localSheetId="2" hidden="1">{"via1",#N/A,TRUE,"general";"via2",#N/A,TRUE,"general";"via3",#N/A,TRUE,"general"}</definedName>
    <definedName name="_____g5" hidden="1">{"via1",#N/A,TRUE,"general";"via2",#N/A,TRUE,"general";"via3",#N/A,TRUE,"general"}</definedName>
    <definedName name="_____g6" localSheetId="1" hidden="1">{"via1",#N/A,TRUE,"general";"via2",#N/A,TRUE,"general";"via3",#N/A,TRUE,"general"}</definedName>
    <definedName name="_____g6" localSheetId="5" hidden="1">{"via1",#N/A,TRUE,"general";"via2",#N/A,TRUE,"general";"via3",#N/A,TRUE,"general"}</definedName>
    <definedName name="_____g6" localSheetId="2" hidden="1">{"via1",#N/A,TRUE,"general";"via2",#N/A,TRUE,"general";"via3",#N/A,TRUE,"general"}</definedName>
    <definedName name="_____g6" hidden="1">{"via1",#N/A,TRUE,"general";"via2",#N/A,TRUE,"general";"via3",#N/A,TRUE,"general"}</definedName>
    <definedName name="_____g7" localSheetId="1" hidden="1">{"TAB1",#N/A,TRUE,"GENERAL";"TAB2",#N/A,TRUE,"GENERAL";"TAB3",#N/A,TRUE,"GENERAL";"TAB4",#N/A,TRUE,"GENERAL";"TAB5",#N/A,TRUE,"GENERAL"}</definedName>
    <definedName name="_____g7" localSheetId="5" hidden="1">{"TAB1",#N/A,TRUE,"GENERAL";"TAB2",#N/A,TRUE,"GENERAL";"TAB3",#N/A,TRUE,"GENERAL";"TAB4",#N/A,TRUE,"GENERAL";"TAB5",#N/A,TRUE,"GENERAL"}</definedName>
    <definedName name="_____g7" localSheetId="2" hidden="1">{"TAB1",#N/A,TRUE,"GENERAL";"TAB2",#N/A,TRUE,"GENERAL";"TAB3",#N/A,TRUE,"GENERAL";"TAB4",#N/A,TRUE,"GENERAL";"TAB5",#N/A,TRUE,"GENERAL"}</definedName>
    <definedName name="_____g7" hidden="1">{"TAB1",#N/A,TRUE,"GENERAL";"TAB2",#N/A,TRUE,"GENERAL";"TAB3",#N/A,TRUE,"GENERAL";"TAB4",#N/A,TRUE,"GENERAL";"TAB5",#N/A,TRUE,"GENERAL"}</definedName>
    <definedName name="_____GR1" localSheetId="1" hidden="1">{"TAB1",#N/A,TRUE,"GENERAL";"TAB2",#N/A,TRUE,"GENERAL";"TAB3",#N/A,TRUE,"GENERAL";"TAB4",#N/A,TRUE,"GENERAL";"TAB5",#N/A,TRUE,"GENERAL"}</definedName>
    <definedName name="_____GR1" localSheetId="5" hidden="1">{"TAB1",#N/A,TRUE,"GENERAL";"TAB2",#N/A,TRUE,"GENERAL";"TAB3",#N/A,TRUE,"GENERAL";"TAB4",#N/A,TRUE,"GENERAL";"TAB5",#N/A,TRUE,"GENERAL"}</definedName>
    <definedName name="_____GR1" localSheetId="2" hidden="1">{"TAB1",#N/A,TRUE,"GENERAL";"TAB2",#N/A,TRUE,"GENERAL";"TAB3",#N/A,TRUE,"GENERAL";"TAB4",#N/A,TRUE,"GENERAL";"TAB5",#N/A,TRUE,"GENERAL"}</definedName>
    <definedName name="_____GR1" hidden="1">{"TAB1",#N/A,TRUE,"GENERAL";"TAB2",#N/A,TRUE,"GENERAL";"TAB3",#N/A,TRUE,"GENERAL";"TAB4",#N/A,TRUE,"GENERAL";"TAB5",#N/A,TRUE,"GENERAL"}</definedName>
    <definedName name="_____gtr4" localSheetId="1" hidden="1">{"via1",#N/A,TRUE,"general";"via2",#N/A,TRUE,"general";"via3",#N/A,TRUE,"general"}</definedName>
    <definedName name="_____gtr4" localSheetId="5" hidden="1">{"via1",#N/A,TRUE,"general";"via2",#N/A,TRUE,"general";"via3",#N/A,TRUE,"general"}</definedName>
    <definedName name="_____gtr4" localSheetId="2" hidden="1">{"via1",#N/A,TRUE,"general";"via2",#N/A,TRUE,"general";"via3",#N/A,TRUE,"general"}</definedName>
    <definedName name="_____gtr4" hidden="1">{"via1",#N/A,TRUE,"general";"via2",#N/A,TRUE,"general";"via3",#N/A,TRUE,"general"}</definedName>
    <definedName name="_____h2" localSheetId="1" hidden="1">{"via1",#N/A,TRUE,"general";"via2",#N/A,TRUE,"general";"via3",#N/A,TRUE,"general"}</definedName>
    <definedName name="_____h2" localSheetId="5" hidden="1">{"via1",#N/A,TRUE,"general";"via2",#N/A,TRUE,"general";"via3",#N/A,TRUE,"general"}</definedName>
    <definedName name="_____h2" localSheetId="2" hidden="1">{"via1",#N/A,TRUE,"general";"via2",#N/A,TRUE,"general";"via3",#N/A,TRUE,"general"}</definedName>
    <definedName name="_____h2" hidden="1">{"via1",#N/A,TRUE,"general";"via2",#N/A,TRUE,"general";"via3",#N/A,TRUE,"general"}</definedName>
    <definedName name="_____h3" localSheetId="1" hidden="1">{"via1",#N/A,TRUE,"general";"via2",#N/A,TRUE,"general";"via3",#N/A,TRUE,"general"}</definedName>
    <definedName name="_____h3" localSheetId="5" hidden="1">{"via1",#N/A,TRUE,"general";"via2",#N/A,TRUE,"general";"via3",#N/A,TRUE,"general"}</definedName>
    <definedName name="_____h3" localSheetId="2" hidden="1">{"via1",#N/A,TRUE,"general";"via2",#N/A,TRUE,"general";"via3",#N/A,TRUE,"general"}</definedName>
    <definedName name="_____h3" hidden="1">{"via1",#N/A,TRUE,"general";"via2",#N/A,TRUE,"general";"via3",#N/A,TRUE,"general"}</definedName>
    <definedName name="_____h4" localSheetId="1" hidden="1">{"TAB1",#N/A,TRUE,"GENERAL";"TAB2",#N/A,TRUE,"GENERAL";"TAB3",#N/A,TRUE,"GENERAL";"TAB4",#N/A,TRUE,"GENERAL";"TAB5",#N/A,TRUE,"GENERAL"}</definedName>
    <definedName name="_____h4" localSheetId="5" hidden="1">{"TAB1",#N/A,TRUE,"GENERAL";"TAB2",#N/A,TRUE,"GENERAL";"TAB3",#N/A,TRUE,"GENERAL";"TAB4",#N/A,TRUE,"GENERAL";"TAB5",#N/A,TRUE,"GENERAL"}</definedName>
    <definedName name="_____h4" localSheetId="2" hidden="1">{"TAB1",#N/A,TRUE,"GENERAL";"TAB2",#N/A,TRUE,"GENERAL";"TAB3",#N/A,TRUE,"GENERAL";"TAB4",#N/A,TRUE,"GENERAL";"TAB5",#N/A,TRUE,"GENERAL"}</definedName>
    <definedName name="_____h4" hidden="1">{"TAB1",#N/A,TRUE,"GENERAL";"TAB2",#N/A,TRUE,"GENERAL";"TAB3",#N/A,TRUE,"GENERAL";"TAB4",#N/A,TRUE,"GENERAL";"TAB5",#N/A,TRUE,"GENERAL"}</definedName>
    <definedName name="_____h5" localSheetId="1" hidden="1">{"TAB1",#N/A,TRUE,"GENERAL";"TAB2",#N/A,TRUE,"GENERAL";"TAB3",#N/A,TRUE,"GENERAL";"TAB4",#N/A,TRUE,"GENERAL";"TAB5",#N/A,TRUE,"GENERAL"}</definedName>
    <definedName name="_____h5" localSheetId="5" hidden="1">{"TAB1",#N/A,TRUE,"GENERAL";"TAB2",#N/A,TRUE,"GENERAL";"TAB3",#N/A,TRUE,"GENERAL";"TAB4",#N/A,TRUE,"GENERAL";"TAB5",#N/A,TRUE,"GENERAL"}</definedName>
    <definedName name="_____h5" localSheetId="2" hidden="1">{"TAB1",#N/A,TRUE,"GENERAL";"TAB2",#N/A,TRUE,"GENERAL";"TAB3",#N/A,TRUE,"GENERAL";"TAB4",#N/A,TRUE,"GENERAL";"TAB5",#N/A,TRUE,"GENERAL"}</definedName>
    <definedName name="_____h5" hidden="1">{"TAB1",#N/A,TRUE,"GENERAL";"TAB2",#N/A,TRUE,"GENERAL";"TAB3",#N/A,TRUE,"GENERAL";"TAB4",#N/A,TRUE,"GENERAL";"TAB5",#N/A,TRUE,"GENERAL"}</definedName>
    <definedName name="_____h6" localSheetId="1" hidden="1">{"via1",#N/A,TRUE,"general";"via2",#N/A,TRUE,"general";"via3",#N/A,TRUE,"general"}</definedName>
    <definedName name="_____h6" localSheetId="5" hidden="1">{"via1",#N/A,TRUE,"general";"via2",#N/A,TRUE,"general";"via3",#N/A,TRUE,"general"}</definedName>
    <definedName name="_____h6" localSheetId="2" hidden="1">{"via1",#N/A,TRUE,"general";"via2",#N/A,TRUE,"general";"via3",#N/A,TRUE,"general"}</definedName>
    <definedName name="_____h6" hidden="1">{"via1",#N/A,TRUE,"general";"via2",#N/A,TRUE,"general";"via3",#N/A,TRUE,"general"}</definedName>
    <definedName name="_____h7" localSheetId="1" hidden="1">{"TAB1",#N/A,TRUE,"GENERAL";"TAB2",#N/A,TRUE,"GENERAL";"TAB3",#N/A,TRUE,"GENERAL";"TAB4",#N/A,TRUE,"GENERAL";"TAB5",#N/A,TRUE,"GENERAL"}</definedName>
    <definedName name="_____h7" localSheetId="5" hidden="1">{"TAB1",#N/A,TRUE,"GENERAL";"TAB2",#N/A,TRUE,"GENERAL";"TAB3",#N/A,TRUE,"GENERAL";"TAB4",#N/A,TRUE,"GENERAL";"TAB5",#N/A,TRUE,"GENERAL"}</definedName>
    <definedName name="_____h7" localSheetId="2" hidden="1">{"TAB1",#N/A,TRUE,"GENERAL";"TAB2",#N/A,TRUE,"GENERAL";"TAB3",#N/A,TRUE,"GENERAL";"TAB4",#N/A,TRUE,"GENERAL";"TAB5",#N/A,TRUE,"GENERAL"}</definedName>
    <definedName name="_____h7" hidden="1">{"TAB1",#N/A,TRUE,"GENERAL";"TAB2",#N/A,TRUE,"GENERAL";"TAB3",#N/A,TRUE,"GENERAL";"TAB4",#N/A,TRUE,"GENERAL";"TAB5",#N/A,TRUE,"GENERAL"}</definedName>
    <definedName name="_____h8" localSheetId="1" hidden="1">{"via1",#N/A,TRUE,"general";"via2",#N/A,TRUE,"general";"via3",#N/A,TRUE,"general"}</definedName>
    <definedName name="_____h8" localSheetId="5" hidden="1">{"via1",#N/A,TRUE,"general";"via2",#N/A,TRUE,"general";"via3",#N/A,TRUE,"general"}</definedName>
    <definedName name="_____h8" localSheetId="2" hidden="1">{"via1",#N/A,TRUE,"general";"via2",#N/A,TRUE,"general";"via3",#N/A,TRUE,"general"}</definedName>
    <definedName name="_____h8" hidden="1">{"via1",#N/A,TRUE,"general";"via2",#N/A,TRUE,"general";"via3",#N/A,TRUE,"general"}</definedName>
    <definedName name="_____hfh7" localSheetId="1" hidden="1">{"via1",#N/A,TRUE,"general";"via2",#N/A,TRUE,"general";"via3",#N/A,TRUE,"general"}</definedName>
    <definedName name="_____hfh7" localSheetId="5" hidden="1">{"via1",#N/A,TRUE,"general";"via2",#N/A,TRUE,"general";"via3",#N/A,TRUE,"general"}</definedName>
    <definedName name="_____hfh7" localSheetId="2" hidden="1">{"via1",#N/A,TRUE,"general";"via2",#N/A,TRUE,"general";"via3",#N/A,TRUE,"general"}</definedName>
    <definedName name="_____hfh7" hidden="1">{"via1",#N/A,TRUE,"general";"via2",#N/A,TRUE,"general";"via3",#N/A,TRUE,"general"}</definedName>
    <definedName name="_____i4" localSheetId="1" hidden="1">{"via1",#N/A,TRUE,"general";"via2",#N/A,TRUE,"general";"via3",#N/A,TRUE,"general"}</definedName>
    <definedName name="_____i4" localSheetId="5" hidden="1">{"via1",#N/A,TRUE,"general";"via2",#N/A,TRUE,"general";"via3",#N/A,TRUE,"general"}</definedName>
    <definedName name="_____i4" localSheetId="2" hidden="1">{"via1",#N/A,TRUE,"general";"via2",#N/A,TRUE,"general";"via3",#N/A,TRUE,"general"}</definedName>
    <definedName name="_____i4" hidden="1">{"via1",#N/A,TRUE,"general";"via2",#N/A,TRUE,"general";"via3",#N/A,TRUE,"general"}</definedName>
    <definedName name="_____i5" localSheetId="1" hidden="1">{"TAB1",#N/A,TRUE,"GENERAL";"TAB2",#N/A,TRUE,"GENERAL";"TAB3",#N/A,TRUE,"GENERAL";"TAB4",#N/A,TRUE,"GENERAL";"TAB5",#N/A,TRUE,"GENERAL"}</definedName>
    <definedName name="_____i5" localSheetId="5" hidden="1">{"TAB1",#N/A,TRUE,"GENERAL";"TAB2",#N/A,TRUE,"GENERAL";"TAB3",#N/A,TRUE,"GENERAL";"TAB4",#N/A,TRUE,"GENERAL";"TAB5",#N/A,TRUE,"GENERAL"}</definedName>
    <definedName name="_____i5" localSheetId="2" hidden="1">{"TAB1",#N/A,TRUE,"GENERAL";"TAB2",#N/A,TRUE,"GENERAL";"TAB3",#N/A,TRUE,"GENERAL";"TAB4",#N/A,TRUE,"GENERAL";"TAB5",#N/A,TRUE,"GENERAL"}</definedName>
    <definedName name="_____i5" hidden="1">{"TAB1",#N/A,TRUE,"GENERAL";"TAB2",#N/A,TRUE,"GENERAL";"TAB3",#N/A,TRUE,"GENERAL";"TAB4",#N/A,TRUE,"GENERAL";"TAB5",#N/A,TRUE,"GENERAL"}</definedName>
    <definedName name="_____i6" localSheetId="1" hidden="1">{"TAB1",#N/A,TRUE,"GENERAL";"TAB2",#N/A,TRUE,"GENERAL";"TAB3",#N/A,TRUE,"GENERAL";"TAB4",#N/A,TRUE,"GENERAL";"TAB5",#N/A,TRUE,"GENERAL"}</definedName>
    <definedName name="_____i6" localSheetId="5" hidden="1">{"TAB1",#N/A,TRUE,"GENERAL";"TAB2",#N/A,TRUE,"GENERAL";"TAB3",#N/A,TRUE,"GENERAL";"TAB4",#N/A,TRUE,"GENERAL";"TAB5",#N/A,TRUE,"GENERAL"}</definedName>
    <definedName name="_____i6" localSheetId="2" hidden="1">{"TAB1",#N/A,TRUE,"GENERAL";"TAB2",#N/A,TRUE,"GENERAL";"TAB3",#N/A,TRUE,"GENERAL";"TAB4",#N/A,TRUE,"GENERAL";"TAB5",#N/A,TRUE,"GENERAL"}</definedName>
    <definedName name="_____i6" hidden="1">{"TAB1",#N/A,TRUE,"GENERAL";"TAB2",#N/A,TRUE,"GENERAL";"TAB3",#N/A,TRUE,"GENERAL";"TAB4",#N/A,TRUE,"GENERAL";"TAB5",#N/A,TRUE,"GENERAL"}</definedName>
    <definedName name="_____i7" localSheetId="1" hidden="1">{"via1",#N/A,TRUE,"general";"via2",#N/A,TRUE,"general";"via3",#N/A,TRUE,"general"}</definedName>
    <definedName name="_____i7" localSheetId="5" hidden="1">{"via1",#N/A,TRUE,"general";"via2",#N/A,TRUE,"general";"via3",#N/A,TRUE,"general"}</definedName>
    <definedName name="_____i7" localSheetId="2" hidden="1">{"via1",#N/A,TRUE,"general";"via2",#N/A,TRUE,"general";"via3",#N/A,TRUE,"general"}</definedName>
    <definedName name="_____i7" hidden="1">{"via1",#N/A,TRUE,"general";"via2",#N/A,TRUE,"general";"via3",#N/A,TRUE,"general"}</definedName>
    <definedName name="_____i77" localSheetId="1" hidden="1">{"TAB1",#N/A,TRUE,"GENERAL";"TAB2",#N/A,TRUE,"GENERAL";"TAB3",#N/A,TRUE,"GENERAL";"TAB4",#N/A,TRUE,"GENERAL";"TAB5",#N/A,TRUE,"GENERAL"}</definedName>
    <definedName name="_____i77" localSheetId="5" hidden="1">{"TAB1",#N/A,TRUE,"GENERAL";"TAB2",#N/A,TRUE,"GENERAL";"TAB3",#N/A,TRUE,"GENERAL";"TAB4",#N/A,TRUE,"GENERAL";"TAB5",#N/A,TRUE,"GENERAL"}</definedName>
    <definedName name="_____i77" localSheetId="2" hidden="1">{"TAB1",#N/A,TRUE,"GENERAL";"TAB2",#N/A,TRUE,"GENERAL";"TAB3",#N/A,TRUE,"GENERAL";"TAB4",#N/A,TRUE,"GENERAL";"TAB5",#N/A,TRUE,"GENERAL"}</definedName>
    <definedName name="_____i77" hidden="1">{"TAB1",#N/A,TRUE,"GENERAL";"TAB2",#N/A,TRUE,"GENERAL";"TAB3",#N/A,TRUE,"GENERAL";"TAB4",#N/A,TRUE,"GENERAL";"TAB5",#N/A,TRUE,"GENERAL"}</definedName>
    <definedName name="_____i8" localSheetId="1" hidden="1">{"via1",#N/A,TRUE,"general";"via2",#N/A,TRUE,"general";"via3",#N/A,TRUE,"general"}</definedName>
    <definedName name="_____i8" localSheetId="5" hidden="1">{"via1",#N/A,TRUE,"general";"via2",#N/A,TRUE,"general";"via3",#N/A,TRUE,"general"}</definedName>
    <definedName name="_____i8" localSheetId="2" hidden="1">{"via1",#N/A,TRUE,"general";"via2",#N/A,TRUE,"general";"via3",#N/A,TRUE,"general"}</definedName>
    <definedName name="_____i8" hidden="1">{"via1",#N/A,TRUE,"general";"via2",#N/A,TRUE,"general";"via3",#N/A,TRUE,"general"}</definedName>
    <definedName name="_____i9" localSheetId="1" hidden="1">{"TAB1",#N/A,TRUE,"GENERAL";"TAB2",#N/A,TRUE,"GENERAL";"TAB3",#N/A,TRUE,"GENERAL";"TAB4",#N/A,TRUE,"GENERAL";"TAB5",#N/A,TRUE,"GENERAL"}</definedName>
    <definedName name="_____i9" localSheetId="5" hidden="1">{"TAB1",#N/A,TRUE,"GENERAL";"TAB2",#N/A,TRUE,"GENERAL";"TAB3",#N/A,TRUE,"GENERAL";"TAB4",#N/A,TRUE,"GENERAL";"TAB5",#N/A,TRUE,"GENERAL"}</definedName>
    <definedName name="_____i9" localSheetId="2" hidden="1">{"TAB1",#N/A,TRUE,"GENERAL";"TAB2",#N/A,TRUE,"GENERAL";"TAB3",#N/A,TRUE,"GENERAL";"TAB4",#N/A,TRUE,"GENERAL";"TAB5",#N/A,TRUE,"GENERAL"}</definedName>
    <definedName name="_____i9" hidden="1">{"TAB1",#N/A,TRUE,"GENERAL";"TAB2",#N/A,TRUE,"GENERAL";"TAB3",#N/A,TRUE,"GENERAL";"TAB4",#N/A,TRUE,"GENERAL";"TAB5",#N/A,TRUE,"GENERAL"}</definedName>
    <definedName name="_____IPC02">#REF!</definedName>
    <definedName name="_____IPC03" localSheetId="1">#REF!</definedName>
    <definedName name="_____IPC03" localSheetId="5">#REF!</definedName>
    <definedName name="_____IPC03" localSheetId="2">#REF!</definedName>
    <definedName name="_____IPC03">#REF!</definedName>
    <definedName name="_____IPC04" localSheetId="1">#REF!</definedName>
    <definedName name="_____IPC04" localSheetId="5">#REF!</definedName>
    <definedName name="_____IPC04" localSheetId="2">#REF!</definedName>
    <definedName name="_____IPC04">#REF!</definedName>
    <definedName name="_____IPC05">#REF!</definedName>
    <definedName name="_____IPC06">#REF!</definedName>
    <definedName name="_____IPC07">#REF!</definedName>
    <definedName name="_____k3" localSheetId="1" hidden="1">{"TAB1",#N/A,TRUE,"GENERAL";"TAB2",#N/A,TRUE,"GENERAL";"TAB3",#N/A,TRUE,"GENERAL";"TAB4",#N/A,TRUE,"GENERAL";"TAB5",#N/A,TRUE,"GENERAL"}</definedName>
    <definedName name="_____k3" localSheetId="5" hidden="1">{"TAB1",#N/A,TRUE,"GENERAL";"TAB2",#N/A,TRUE,"GENERAL";"TAB3",#N/A,TRUE,"GENERAL";"TAB4",#N/A,TRUE,"GENERAL";"TAB5",#N/A,TRUE,"GENERAL"}</definedName>
    <definedName name="_____k3" localSheetId="2" hidden="1">{"TAB1",#N/A,TRUE,"GENERAL";"TAB2",#N/A,TRUE,"GENERAL";"TAB3",#N/A,TRUE,"GENERAL";"TAB4",#N/A,TRUE,"GENERAL";"TAB5",#N/A,TRUE,"GENERAL"}</definedName>
    <definedName name="_____k3" hidden="1">{"TAB1",#N/A,TRUE,"GENERAL";"TAB2",#N/A,TRUE,"GENERAL";"TAB3",#N/A,TRUE,"GENERAL";"TAB4",#N/A,TRUE,"GENERAL";"TAB5",#N/A,TRUE,"GENERAL"}</definedName>
    <definedName name="_____k4" localSheetId="1" hidden="1">{"via1",#N/A,TRUE,"general";"via2",#N/A,TRUE,"general";"via3",#N/A,TRUE,"general"}</definedName>
    <definedName name="_____k4" localSheetId="5" hidden="1">{"via1",#N/A,TRUE,"general";"via2",#N/A,TRUE,"general";"via3",#N/A,TRUE,"general"}</definedName>
    <definedName name="_____k4" localSheetId="2" hidden="1">{"via1",#N/A,TRUE,"general";"via2",#N/A,TRUE,"general";"via3",#N/A,TRUE,"general"}</definedName>
    <definedName name="_____k4" hidden="1">{"via1",#N/A,TRUE,"general";"via2",#N/A,TRUE,"general";"via3",#N/A,TRUE,"general"}</definedName>
    <definedName name="_____k5" localSheetId="1" hidden="1">{"via1",#N/A,TRUE,"general";"via2",#N/A,TRUE,"general";"via3",#N/A,TRUE,"general"}</definedName>
    <definedName name="_____k5" localSheetId="5" hidden="1">{"via1",#N/A,TRUE,"general";"via2",#N/A,TRUE,"general";"via3",#N/A,TRUE,"general"}</definedName>
    <definedName name="_____k5" localSheetId="2" hidden="1">{"via1",#N/A,TRUE,"general";"via2",#N/A,TRUE,"general";"via3",#N/A,TRUE,"general"}</definedName>
    <definedName name="_____k5" hidden="1">{"via1",#N/A,TRUE,"general";"via2",#N/A,TRUE,"general";"via3",#N/A,TRUE,"general"}</definedName>
    <definedName name="_____k6" localSheetId="1" hidden="1">{"TAB1",#N/A,TRUE,"GENERAL";"TAB2",#N/A,TRUE,"GENERAL";"TAB3",#N/A,TRUE,"GENERAL";"TAB4",#N/A,TRUE,"GENERAL";"TAB5",#N/A,TRUE,"GENERAL"}</definedName>
    <definedName name="_____k6" localSheetId="5" hidden="1">{"TAB1",#N/A,TRUE,"GENERAL";"TAB2",#N/A,TRUE,"GENERAL";"TAB3",#N/A,TRUE,"GENERAL";"TAB4",#N/A,TRUE,"GENERAL";"TAB5",#N/A,TRUE,"GENERAL"}</definedName>
    <definedName name="_____k6" localSheetId="2" hidden="1">{"TAB1",#N/A,TRUE,"GENERAL";"TAB2",#N/A,TRUE,"GENERAL";"TAB3",#N/A,TRUE,"GENERAL";"TAB4",#N/A,TRUE,"GENERAL";"TAB5",#N/A,TRUE,"GENERAL"}</definedName>
    <definedName name="_____k6" hidden="1">{"TAB1",#N/A,TRUE,"GENERAL";"TAB2",#N/A,TRUE,"GENERAL";"TAB3",#N/A,TRUE,"GENERAL";"TAB4",#N/A,TRUE,"GENERAL";"TAB5",#N/A,TRUE,"GENERAL"}</definedName>
    <definedName name="_____k7" localSheetId="1" hidden="1">{"via1",#N/A,TRUE,"general";"via2",#N/A,TRUE,"general";"via3",#N/A,TRUE,"general"}</definedName>
    <definedName name="_____k7" localSheetId="5" hidden="1">{"via1",#N/A,TRUE,"general";"via2",#N/A,TRUE,"general";"via3",#N/A,TRUE,"general"}</definedName>
    <definedName name="_____k7" localSheetId="2" hidden="1">{"via1",#N/A,TRUE,"general";"via2",#N/A,TRUE,"general";"via3",#N/A,TRUE,"general"}</definedName>
    <definedName name="_____k7" hidden="1">{"via1",#N/A,TRUE,"general";"via2",#N/A,TRUE,"general";"via3",#N/A,TRUE,"general"}</definedName>
    <definedName name="_____k8" localSheetId="1" hidden="1">{"via1",#N/A,TRUE,"general";"via2",#N/A,TRUE,"general";"via3",#N/A,TRUE,"general"}</definedName>
    <definedName name="_____k8" localSheetId="5" hidden="1">{"via1",#N/A,TRUE,"general";"via2",#N/A,TRUE,"general";"via3",#N/A,TRUE,"general"}</definedName>
    <definedName name="_____k8" localSheetId="2" hidden="1">{"via1",#N/A,TRUE,"general";"via2",#N/A,TRUE,"general";"via3",#N/A,TRUE,"general"}</definedName>
    <definedName name="_____k8" hidden="1">{"via1",#N/A,TRUE,"general";"via2",#N/A,TRUE,"general";"via3",#N/A,TRUE,"general"}</definedName>
    <definedName name="_____k9" localSheetId="1" hidden="1">{"TAB1",#N/A,TRUE,"GENERAL";"TAB2",#N/A,TRUE,"GENERAL";"TAB3",#N/A,TRUE,"GENERAL";"TAB4",#N/A,TRUE,"GENERAL";"TAB5",#N/A,TRUE,"GENERAL"}</definedName>
    <definedName name="_____k9" localSheetId="5" hidden="1">{"TAB1",#N/A,TRUE,"GENERAL";"TAB2",#N/A,TRUE,"GENERAL";"TAB3",#N/A,TRUE,"GENERAL";"TAB4",#N/A,TRUE,"GENERAL";"TAB5",#N/A,TRUE,"GENERAL"}</definedName>
    <definedName name="_____k9" localSheetId="2" hidden="1">{"TAB1",#N/A,TRUE,"GENERAL";"TAB2",#N/A,TRUE,"GENERAL";"TAB3",#N/A,TRUE,"GENERAL";"TAB4",#N/A,TRUE,"GENERAL";"TAB5",#N/A,TRUE,"GENERAL"}</definedName>
    <definedName name="_____k9" hidden="1">{"TAB1",#N/A,TRUE,"GENERAL";"TAB2",#N/A,TRUE,"GENERAL";"TAB3",#N/A,TRUE,"GENERAL";"TAB4",#N/A,TRUE,"GENERAL";"TAB5",#N/A,TRUE,"GENERAL"}</definedName>
    <definedName name="_____kjk6" localSheetId="1" hidden="1">{"TAB1",#N/A,TRUE,"GENERAL";"TAB2",#N/A,TRUE,"GENERAL";"TAB3",#N/A,TRUE,"GENERAL";"TAB4",#N/A,TRUE,"GENERAL";"TAB5",#N/A,TRUE,"GENERAL"}</definedName>
    <definedName name="_____kjk6" localSheetId="5" hidden="1">{"TAB1",#N/A,TRUE,"GENERAL";"TAB2",#N/A,TRUE,"GENERAL";"TAB3",#N/A,TRUE,"GENERAL";"TAB4",#N/A,TRUE,"GENERAL";"TAB5",#N/A,TRUE,"GENERAL"}</definedName>
    <definedName name="_____kjk6" localSheetId="2" hidden="1">{"TAB1",#N/A,TRUE,"GENERAL";"TAB2",#N/A,TRUE,"GENERAL";"TAB3",#N/A,TRUE,"GENERAL";"TAB4",#N/A,TRUE,"GENERAL";"TAB5",#N/A,TRUE,"GENERAL"}</definedName>
    <definedName name="_____kjk6" hidden="1">{"TAB1",#N/A,TRUE,"GENERAL";"TAB2",#N/A,TRUE,"GENERAL";"TAB3",#N/A,TRUE,"GENERAL";"TAB4",#N/A,TRUE,"GENERAL";"TAB5",#N/A,TRUE,"GENERAL"}</definedName>
    <definedName name="_____m3" localSheetId="1" hidden="1">{"via1",#N/A,TRUE,"general";"via2",#N/A,TRUE,"general";"via3",#N/A,TRUE,"general"}</definedName>
    <definedName name="_____m3" localSheetId="5" hidden="1">{"via1",#N/A,TRUE,"general";"via2",#N/A,TRUE,"general";"via3",#N/A,TRUE,"general"}</definedName>
    <definedName name="_____m3" localSheetId="2" hidden="1">{"via1",#N/A,TRUE,"general";"via2",#N/A,TRUE,"general";"via3",#N/A,TRUE,"general"}</definedName>
    <definedName name="_____m3" hidden="1">{"via1",#N/A,TRUE,"general";"via2",#N/A,TRUE,"general";"via3",#N/A,TRUE,"general"}</definedName>
    <definedName name="_____m4" localSheetId="1" hidden="1">{"TAB1",#N/A,TRUE,"GENERAL";"TAB2",#N/A,TRUE,"GENERAL";"TAB3",#N/A,TRUE,"GENERAL";"TAB4",#N/A,TRUE,"GENERAL";"TAB5",#N/A,TRUE,"GENERAL"}</definedName>
    <definedName name="_____m4" localSheetId="5" hidden="1">{"TAB1",#N/A,TRUE,"GENERAL";"TAB2",#N/A,TRUE,"GENERAL";"TAB3",#N/A,TRUE,"GENERAL";"TAB4",#N/A,TRUE,"GENERAL";"TAB5",#N/A,TRUE,"GENERAL"}</definedName>
    <definedName name="_____m4" localSheetId="2" hidden="1">{"TAB1",#N/A,TRUE,"GENERAL";"TAB2",#N/A,TRUE,"GENERAL";"TAB3",#N/A,TRUE,"GENERAL";"TAB4",#N/A,TRUE,"GENERAL";"TAB5",#N/A,TRUE,"GENERAL"}</definedName>
    <definedName name="_____m4" hidden="1">{"TAB1",#N/A,TRUE,"GENERAL";"TAB2",#N/A,TRUE,"GENERAL";"TAB3",#N/A,TRUE,"GENERAL";"TAB4",#N/A,TRUE,"GENERAL";"TAB5",#N/A,TRUE,"GENERAL"}</definedName>
    <definedName name="_____m5" localSheetId="1" hidden="1">{"via1",#N/A,TRUE,"general";"via2",#N/A,TRUE,"general";"via3",#N/A,TRUE,"general"}</definedName>
    <definedName name="_____m5" localSheetId="5" hidden="1">{"via1",#N/A,TRUE,"general";"via2",#N/A,TRUE,"general";"via3",#N/A,TRUE,"general"}</definedName>
    <definedName name="_____m5" localSheetId="2" hidden="1">{"via1",#N/A,TRUE,"general";"via2",#N/A,TRUE,"general";"via3",#N/A,TRUE,"general"}</definedName>
    <definedName name="_____m5" hidden="1">{"via1",#N/A,TRUE,"general";"via2",#N/A,TRUE,"general";"via3",#N/A,TRUE,"general"}</definedName>
    <definedName name="_____m6" localSheetId="1" hidden="1">{"TAB1",#N/A,TRUE,"GENERAL";"TAB2",#N/A,TRUE,"GENERAL";"TAB3",#N/A,TRUE,"GENERAL";"TAB4",#N/A,TRUE,"GENERAL";"TAB5",#N/A,TRUE,"GENERAL"}</definedName>
    <definedName name="_____m6" localSheetId="5" hidden="1">{"TAB1",#N/A,TRUE,"GENERAL";"TAB2",#N/A,TRUE,"GENERAL";"TAB3",#N/A,TRUE,"GENERAL";"TAB4",#N/A,TRUE,"GENERAL";"TAB5",#N/A,TRUE,"GENERAL"}</definedName>
    <definedName name="_____m6" localSheetId="2" hidden="1">{"TAB1",#N/A,TRUE,"GENERAL";"TAB2",#N/A,TRUE,"GENERAL";"TAB3",#N/A,TRUE,"GENERAL";"TAB4",#N/A,TRUE,"GENERAL";"TAB5",#N/A,TRUE,"GENERAL"}</definedName>
    <definedName name="_____m6" hidden="1">{"TAB1",#N/A,TRUE,"GENERAL";"TAB2",#N/A,TRUE,"GENERAL";"TAB3",#N/A,TRUE,"GENERAL";"TAB4",#N/A,TRUE,"GENERAL";"TAB5",#N/A,TRUE,"GENERAL"}</definedName>
    <definedName name="_____m7" localSheetId="1" hidden="1">{"TAB1",#N/A,TRUE,"GENERAL";"TAB2",#N/A,TRUE,"GENERAL";"TAB3",#N/A,TRUE,"GENERAL";"TAB4",#N/A,TRUE,"GENERAL";"TAB5",#N/A,TRUE,"GENERAL"}</definedName>
    <definedName name="_____m7" localSheetId="5" hidden="1">{"TAB1",#N/A,TRUE,"GENERAL";"TAB2",#N/A,TRUE,"GENERAL";"TAB3",#N/A,TRUE,"GENERAL";"TAB4",#N/A,TRUE,"GENERAL";"TAB5",#N/A,TRUE,"GENERAL"}</definedName>
    <definedName name="_____m7" localSheetId="2" hidden="1">{"TAB1",#N/A,TRUE,"GENERAL";"TAB2",#N/A,TRUE,"GENERAL";"TAB3",#N/A,TRUE,"GENERAL";"TAB4",#N/A,TRUE,"GENERAL";"TAB5",#N/A,TRUE,"GENERAL"}</definedName>
    <definedName name="_____m7" hidden="1">{"TAB1",#N/A,TRUE,"GENERAL";"TAB2",#N/A,TRUE,"GENERAL";"TAB3",#N/A,TRUE,"GENERAL";"TAB4",#N/A,TRUE,"GENERAL";"TAB5",#N/A,TRUE,"GENERAL"}</definedName>
    <definedName name="_____m8" localSheetId="1" hidden="1">{"via1",#N/A,TRUE,"general";"via2",#N/A,TRUE,"general";"via3",#N/A,TRUE,"general"}</definedName>
    <definedName name="_____m8" localSheetId="5" hidden="1">{"via1",#N/A,TRUE,"general";"via2",#N/A,TRUE,"general";"via3",#N/A,TRUE,"general"}</definedName>
    <definedName name="_____m8" localSheetId="2" hidden="1">{"via1",#N/A,TRUE,"general";"via2",#N/A,TRUE,"general";"via3",#N/A,TRUE,"general"}</definedName>
    <definedName name="_____m8" hidden="1">{"via1",#N/A,TRUE,"general";"via2",#N/A,TRUE,"general";"via3",#N/A,TRUE,"general"}</definedName>
    <definedName name="_____m9" localSheetId="1" hidden="1">{"via1",#N/A,TRUE,"general";"via2",#N/A,TRUE,"general";"via3",#N/A,TRUE,"general"}</definedName>
    <definedName name="_____m9" localSheetId="5" hidden="1">{"via1",#N/A,TRUE,"general";"via2",#N/A,TRUE,"general";"via3",#N/A,TRUE,"general"}</definedName>
    <definedName name="_____m9" localSheetId="2" hidden="1">{"via1",#N/A,TRUE,"general";"via2",#N/A,TRUE,"general";"via3",#N/A,TRUE,"general"}</definedName>
    <definedName name="_____m9" hidden="1">{"via1",#N/A,TRUE,"general";"via2",#N/A,TRUE,"general";"via3",#N/A,TRUE,"general"}</definedName>
    <definedName name="_____n3" localSheetId="1" hidden="1">{"TAB1",#N/A,TRUE,"GENERAL";"TAB2",#N/A,TRUE,"GENERAL";"TAB3",#N/A,TRUE,"GENERAL";"TAB4",#N/A,TRUE,"GENERAL";"TAB5",#N/A,TRUE,"GENERAL"}</definedName>
    <definedName name="_____n3" localSheetId="5" hidden="1">{"TAB1",#N/A,TRUE,"GENERAL";"TAB2",#N/A,TRUE,"GENERAL";"TAB3",#N/A,TRUE,"GENERAL";"TAB4",#N/A,TRUE,"GENERAL";"TAB5",#N/A,TRUE,"GENERAL"}</definedName>
    <definedName name="_____n3" localSheetId="2" hidden="1">{"TAB1",#N/A,TRUE,"GENERAL";"TAB2",#N/A,TRUE,"GENERAL";"TAB3",#N/A,TRUE,"GENERAL";"TAB4",#N/A,TRUE,"GENERAL";"TAB5",#N/A,TRUE,"GENERAL"}</definedName>
    <definedName name="_____n3" hidden="1">{"TAB1",#N/A,TRUE,"GENERAL";"TAB2",#N/A,TRUE,"GENERAL";"TAB3",#N/A,TRUE,"GENERAL";"TAB4",#N/A,TRUE,"GENERAL";"TAB5",#N/A,TRUE,"GENERAL"}</definedName>
    <definedName name="_____n4" localSheetId="1" hidden="1">{"via1",#N/A,TRUE,"general";"via2",#N/A,TRUE,"general";"via3",#N/A,TRUE,"general"}</definedName>
    <definedName name="_____n4" localSheetId="5" hidden="1">{"via1",#N/A,TRUE,"general";"via2",#N/A,TRUE,"general";"via3",#N/A,TRUE,"general"}</definedName>
    <definedName name="_____n4" localSheetId="2" hidden="1">{"via1",#N/A,TRUE,"general";"via2",#N/A,TRUE,"general";"via3",#N/A,TRUE,"general"}</definedName>
    <definedName name="_____n4" hidden="1">{"via1",#N/A,TRUE,"general";"via2",#N/A,TRUE,"general";"via3",#N/A,TRUE,"general"}</definedName>
    <definedName name="_____n5" localSheetId="1" hidden="1">{"TAB1",#N/A,TRUE,"GENERAL";"TAB2",#N/A,TRUE,"GENERAL";"TAB3",#N/A,TRUE,"GENERAL";"TAB4",#N/A,TRUE,"GENERAL";"TAB5",#N/A,TRUE,"GENERAL"}</definedName>
    <definedName name="_____n5" localSheetId="5" hidden="1">{"TAB1",#N/A,TRUE,"GENERAL";"TAB2",#N/A,TRUE,"GENERAL";"TAB3",#N/A,TRUE,"GENERAL";"TAB4",#N/A,TRUE,"GENERAL";"TAB5",#N/A,TRUE,"GENERAL"}</definedName>
    <definedName name="_____n5" localSheetId="2" hidden="1">{"TAB1",#N/A,TRUE,"GENERAL";"TAB2",#N/A,TRUE,"GENERAL";"TAB3",#N/A,TRUE,"GENERAL";"TAB4",#N/A,TRUE,"GENERAL";"TAB5",#N/A,TRUE,"GENERAL"}</definedName>
    <definedName name="_____n5" hidden="1">{"TAB1",#N/A,TRUE,"GENERAL";"TAB2",#N/A,TRUE,"GENERAL";"TAB3",#N/A,TRUE,"GENERAL";"TAB4",#N/A,TRUE,"GENERAL";"TAB5",#N/A,TRUE,"GENERAL"}</definedName>
    <definedName name="_____nyn7" localSheetId="1" hidden="1">{"via1",#N/A,TRUE,"general";"via2",#N/A,TRUE,"general";"via3",#N/A,TRUE,"general"}</definedName>
    <definedName name="_____nyn7" localSheetId="5" hidden="1">{"via1",#N/A,TRUE,"general";"via2",#N/A,TRUE,"general";"via3",#N/A,TRUE,"general"}</definedName>
    <definedName name="_____nyn7" localSheetId="2" hidden="1">{"via1",#N/A,TRUE,"general";"via2",#N/A,TRUE,"general";"via3",#N/A,TRUE,"general"}</definedName>
    <definedName name="_____nyn7" hidden="1">{"via1",#N/A,TRUE,"general";"via2",#N/A,TRUE,"general";"via3",#N/A,TRUE,"general"}</definedName>
    <definedName name="_____o4" localSheetId="1" hidden="1">{"via1",#N/A,TRUE,"general";"via2",#N/A,TRUE,"general";"via3",#N/A,TRUE,"general"}</definedName>
    <definedName name="_____o4" localSheetId="5" hidden="1">{"via1",#N/A,TRUE,"general";"via2",#N/A,TRUE,"general";"via3",#N/A,TRUE,"general"}</definedName>
    <definedName name="_____o4" localSheetId="2" hidden="1">{"via1",#N/A,TRUE,"general";"via2",#N/A,TRUE,"general";"via3",#N/A,TRUE,"general"}</definedName>
    <definedName name="_____o4" hidden="1">{"via1",#N/A,TRUE,"general";"via2",#N/A,TRUE,"general";"via3",#N/A,TRUE,"general"}</definedName>
    <definedName name="_____o5" localSheetId="1" hidden="1">{"TAB1",#N/A,TRUE,"GENERAL";"TAB2",#N/A,TRUE,"GENERAL";"TAB3",#N/A,TRUE,"GENERAL";"TAB4",#N/A,TRUE,"GENERAL";"TAB5",#N/A,TRUE,"GENERAL"}</definedName>
    <definedName name="_____o5" localSheetId="5" hidden="1">{"TAB1",#N/A,TRUE,"GENERAL";"TAB2",#N/A,TRUE,"GENERAL";"TAB3",#N/A,TRUE,"GENERAL";"TAB4",#N/A,TRUE,"GENERAL";"TAB5",#N/A,TRUE,"GENERAL"}</definedName>
    <definedName name="_____o5" localSheetId="2" hidden="1">{"TAB1",#N/A,TRUE,"GENERAL";"TAB2",#N/A,TRUE,"GENERAL";"TAB3",#N/A,TRUE,"GENERAL";"TAB4",#N/A,TRUE,"GENERAL";"TAB5",#N/A,TRUE,"GENERAL"}</definedName>
    <definedName name="_____o5" hidden="1">{"TAB1",#N/A,TRUE,"GENERAL";"TAB2",#N/A,TRUE,"GENERAL";"TAB3",#N/A,TRUE,"GENERAL";"TAB4",#N/A,TRUE,"GENERAL";"TAB5",#N/A,TRUE,"GENERAL"}</definedName>
    <definedName name="_____o6" localSheetId="1" hidden="1">{"TAB1",#N/A,TRUE,"GENERAL";"TAB2",#N/A,TRUE,"GENERAL";"TAB3",#N/A,TRUE,"GENERAL";"TAB4",#N/A,TRUE,"GENERAL";"TAB5",#N/A,TRUE,"GENERAL"}</definedName>
    <definedName name="_____o6" localSheetId="5" hidden="1">{"TAB1",#N/A,TRUE,"GENERAL";"TAB2",#N/A,TRUE,"GENERAL";"TAB3",#N/A,TRUE,"GENERAL";"TAB4",#N/A,TRUE,"GENERAL";"TAB5",#N/A,TRUE,"GENERAL"}</definedName>
    <definedName name="_____o6" localSheetId="2" hidden="1">{"TAB1",#N/A,TRUE,"GENERAL";"TAB2",#N/A,TRUE,"GENERAL";"TAB3",#N/A,TRUE,"GENERAL";"TAB4",#N/A,TRUE,"GENERAL";"TAB5",#N/A,TRUE,"GENERAL"}</definedName>
    <definedName name="_____o6" hidden="1">{"TAB1",#N/A,TRUE,"GENERAL";"TAB2",#N/A,TRUE,"GENERAL";"TAB3",#N/A,TRUE,"GENERAL";"TAB4",#N/A,TRUE,"GENERAL";"TAB5",#N/A,TRUE,"GENERAL"}</definedName>
    <definedName name="_____o7" localSheetId="1" hidden="1">{"TAB1",#N/A,TRUE,"GENERAL";"TAB2",#N/A,TRUE,"GENERAL";"TAB3",#N/A,TRUE,"GENERAL";"TAB4",#N/A,TRUE,"GENERAL";"TAB5",#N/A,TRUE,"GENERAL"}</definedName>
    <definedName name="_____o7" localSheetId="5" hidden="1">{"TAB1",#N/A,TRUE,"GENERAL";"TAB2",#N/A,TRUE,"GENERAL";"TAB3",#N/A,TRUE,"GENERAL";"TAB4",#N/A,TRUE,"GENERAL";"TAB5",#N/A,TRUE,"GENERAL"}</definedName>
    <definedName name="_____o7" localSheetId="2" hidden="1">{"TAB1",#N/A,TRUE,"GENERAL";"TAB2",#N/A,TRUE,"GENERAL";"TAB3",#N/A,TRUE,"GENERAL";"TAB4",#N/A,TRUE,"GENERAL";"TAB5",#N/A,TRUE,"GENERAL"}</definedName>
    <definedName name="_____o7" hidden="1">{"TAB1",#N/A,TRUE,"GENERAL";"TAB2",#N/A,TRUE,"GENERAL";"TAB3",#N/A,TRUE,"GENERAL";"TAB4",#N/A,TRUE,"GENERAL";"TAB5",#N/A,TRUE,"GENERAL"}</definedName>
    <definedName name="_____o8" localSheetId="1" hidden="1">{"via1",#N/A,TRUE,"general";"via2",#N/A,TRUE,"general";"via3",#N/A,TRUE,"general"}</definedName>
    <definedName name="_____o8" localSheetId="5" hidden="1">{"via1",#N/A,TRUE,"general";"via2",#N/A,TRUE,"general";"via3",#N/A,TRUE,"general"}</definedName>
    <definedName name="_____o8" localSheetId="2" hidden="1">{"via1",#N/A,TRUE,"general";"via2",#N/A,TRUE,"general";"via3",#N/A,TRUE,"general"}</definedName>
    <definedName name="_____o8" hidden="1">{"via1",#N/A,TRUE,"general";"via2",#N/A,TRUE,"general";"via3",#N/A,TRUE,"general"}</definedName>
    <definedName name="_____o9" localSheetId="1" hidden="1">{"TAB1",#N/A,TRUE,"GENERAL";"TAB2",#N/A,TRUE,"GENERAL";"TAB3",#N/A,TRUE,"GENERAL";"TAB4",#N/A,TRUE,"GENERAL";"TAB5",#N/A,TRUE,"GENERAL"}</definedName>
    <definedName name="_____o9" localSheetId="5" hidden="1">{"TAB1",#N/A,TRUE,"GENERAL";"TAB2",#N/A,TRUE,"GENERAL";"TAB3",#N/A,TRUE,"GENERAL";"TAB4",#N/A,TRUE,"GENERAL";"TAB5",#N/A,TRUE,"GENERAL"}</definedName>
    <definedName name="_____o9" localSheetId="2" hidden="1">{"TAB1",#N/A,TRUE,"GENERAL";"TAB2",#N/A,TRUE,"GENERAL";"TAB3",#N/A,TRUE,"GENERAL";"TAB4",#N/A,TRUE,"GENERAL";"TAB5",#N/A,TRUE,"GENERAL"}</definedName>
    <definedName name="_____o9" hidden="1">{"TAB1",#N/A,TRUE,"GENERAL";"TAB2",#N/A,TRUE,"GENERAL";"TAB3",#N/A,TRUE,"GENERAL";"TAB4",#N/A,TRUE,"GENERAL";"TAB5",#N/A,TRUE,"GENERAL"}</definedName>
    <definedName name="_____p6" localSheetId="1" hidden="1">{"via1",#N/A,TRUE,"general";"via2",#N/A,TRUE,"general";"via3",#N/A,TRUE,"general"}</definedName>
    <definedName name="_____p6" localSheetId="5" hidden="1">{"via1",#N/A,TRUE,"general";"via2",#N/A,TRUE,"general";"via3",#N/A,TRUE,"general"}</definedName>
    <definedName name="_____p6" localSheetId="2" hidden="1">{"via1",#N/A,TRUE,"general";"via2",#N/A,TRUE,"general";"via3",#N/A,TRUE,"general"}</definedName>
    <definedName name="_____p6" hidden="1">{"via1",#N/A,TRUE,"general";"via2",#N/A,TRUE,"general";"via3",#N/A,TRUE,"general"}</definedName>
    <definedName name="_____p7" localSheetId="1" hidden="1">{"via1",#N/A,TRUE,"general";"via2",#N/A,TRUE,"general";"via3",#N/A,TRUE,"general"}</definedName>
    <definedName name="_____p7" localSheetId="5" hidden="1">{"via1",#N/A,TRUE,"general";"via2",#N/A,TRUE,"general";"via3",#N/A,TRUE,"general"}</definedName>
    <definedName name="_____p7" localSheetId="2" hidden="1">{"via1",#N/A,TRUE,"general";"via2",#N/A,TRUE,"general";"via3",#N/A,TRUE,"general"}</definedName>
    <definedName name="_____p7" hidden="1">{"via1",#N/A,TRUE,"general";"via2",#N/A,TRUE,"general";"via3",#N/A,TRUE,"general"}</definedName>
    <definedName name="_____p8" localSheetId="1" hidden="1">{"TAB1",#N/A,TRUE,"GENERAL";"TAB2",#N/A,TRUE,"GENERAL";"TAB3",#N/A,TRUE,"GENERAL";"TAB4",#N/A,TRUE,"GENERAL";"TAB5",#N/A,TRUE,"GENERAL"}</definedName>
    <definedName name="_____p8" localSheetId="5" hidden="1">{"TAB1",#N/A,TRUE,"GENERAL";"TAB2",#N/A,TRUE,"GENERAL";"TAB3",#N/A,TRUE,"GENERAL";"TAB4",#N/A,TRUE,"GENERAL";"TAB5",#N/A,TRUE,"GENERAL"}</definedName>
    <definedName name="_____p8" localSheetId="2" hidden="1">{"TAB1",#N/A,TRUE,"GENERAL";"TAB2",#N/A,TRUE,"GENERAL";"TAB3",#N/A,TRUE,"GENERAL";"TAB4",#N/A,TRUE,"GENERAL";"TAB5",#N/A,TRUE,"GENERAL"}</definedName>
    <definedName name="_____p8" hidden="1">{"TAB1",#N/A,TRUE,"GENERAL";"TAB2",#N/A,TRUE,"GENERAL";"TAB3",#N/A,TRUE,"GENERAL";"TAB4",#N/A,TRUE,"GENERAL";"TAB5",#N/A,TRUE,"GENERAL"}</definedName>
    <definedName name="_____r" localSheetId="1" hidden="1">{"TAB1",#N/A,TRUE,"GENERAL";"TAB2",#N/A,TRUE,"GENERAL";"TAB3",#N/A,TRUE,"GENERAL";"TAB4",#N/A,TRUE,"GENERAL";"TAB5",#N/A,TRUE,"GENERAL"}</definedName>
    <definedName name="_____r" localSheetId="5" hidden="1">{"TAB1",#N/A,TRUE,"GENERAL";"TAB2",#N/A,TRUE,"GENERAL";"TAB3",#N/A,TRUE,"GENERAL";"TAB4",#N/A,TRUE,"GENERAL";"TAB5",#N/A,TRUE,"GENERAL"}</definedName>
    <definedName name="_____r" localSheetId="2" hidden="1">{"TAB1",#N/A,TRUE,"GENERAL";"TAB2",#N/A,TRUE,"GENERAL";"TAB3",#N/A,TRUE,"GENERAL";"TAB4",#N/A,TRUE,"GENERAL";"TAB5",#N/A,TRUE,"GENERAL"}</definedName>
    <definedName name="_____r" hidden="1">{"TAB1",#N/A,TRUE,"GENERAL";"TAB2",#N/A,TRUE,"GENERAL";"TAB3",#N/A,TRUE,"GENERAL";"TAB4",#N/A,TRUE,"GENERAL";"TAB5",#N/A,TRUE,"GENERAL"}</definedName>
    <definedName name="_____r4r" localSheetId="1" hidden="1">{"via1",#N/A,TRUE,"general";"via2",#N/A,TRUE,"general";"via3",#N/A,TRUE,"general"}</definedName>
    <definedName name="_____r4r" localSheetId="5" hidden="1">{"via1",#N/A,TRUE,"general";"via2",#N/A,TRUE,"general";"via3",#N/A,TRUE,"general"}</definedName>
    <definedName name="_____r4r" localSheetId="2" hidden="1">{"via1",#N/A,TRUE,"general";"via2",#N/A,TRUE,"general";"via3",#N/A,TRUE,"general"}</definedName>
    <definedName name="_____r4r" hidden="1">{"via1",#N/A,TRUE,"general";"via2",#N/A,TRUE,"general";"via3",#N/A,TRUE,"general"}</definedName>
    <definedName name="_____rtu6" localSheetId="1" hidden="1">{"via1",#N/A,TRUE,"general";"via2",#N/A,TRUE,"general";"via3",#N/A,TRUE,"general"}</definedName>
    <definedName name="_____rtu6" localSheetId="5" hidden="1">{"via1",#N/A,TRUE,"general";"via2",#N/A,TRUE,"general";"via3",#N/A,TRUE,"general"}</definedName>
    <definedName name="_____rtu6" localSheetId="2" hidden="1">{"via1",#N/A,TRUE,"general";"via2",#N/A,TRUE,"general";"via3",#N/A,TRUE,"general"}</definedName>
    <definedName name="_____rtu6" hidden="1">{"via1",#N/A,TRUE,"general";"via2",#N/A,TRUE,"general";"via3",#N/A,TRUE,"general"}</definedName>
    <definedName name="_____s1" localSheetId="1" hidden="1">{"via1",#N/A,TRUE,"general";"via2",#N/A,TRUE,"general";"via3",#N/A,TRUE,"general"}</definedName>
    <definedName name="_____s1" localSheetId="5" hidden="1">{"via1",#N/A,TRUE,"general";"via2",#N/A,TRUE,"general";"via3",#N/A,TRUE,"general"}</definedName>
    <definedName name="_____s1" localSheetId="2" hidden="1">{"via1",#N/A,TRUE,"general";"via2",#N/A,TRUE,"general";"via3",#N/A,TRUE,"general"}</definedName>
    <definedName name="_____s1" hidden="1">{"via1",#N/A,TRUE,"general";"via2",#N/A,TRUE,"general";"via3",#N/A,TRUE,"general"}</definedName>
    <definedName name="_____s2" localSheetId="1" hidden="1">{"TAB1",#N/A,TRUE,"GENERAL";"TAB2",#N/A,TRUE,"GENERAL";"TAB3",#N/A,TRUE,"GENERAL";"TAB4",#N/A,TRUE,"GENERAL";"TAB5",#N/A,TRUE,"GENERAL"}</definedName>
    <definedName name="_____s2" localSheetId="5" hidden="1">{"TAB1",#N/A,TRUE,"GENERAL";"TAB2",#N/A,TRUE,"GENERAL";"TAB3",#N/A,TRUE,"GENERAL";"TAB4",#N/A,TRUE,"GENERAL";"TAB5",#N/A,TRUE,"GENERAL"}</definedName>
    <definedName name="_____s2" localSheetId="2" hidden="1">{"TAB1",#N/A,TRUE,"GENERAL";"TAB2",#N/A,TRUE,"GENERAL";"TAB3",#N/A,TRUE,"GENERAL";"TAB4",#N/A,TRUE,"GENERAL";"TAB5",#N/A,TRUE,"GENERAL"}</definedName>
    <definedName name="_____s2" hidden="1">{"TAB1",#N/A,TRUE,"GENERAL";"TAB2",#N/A,TRUE,"GENERAL";"TAB3",#N/A,TRUE,"GENERAL";"TAB4",#N/A,TRUE,"GENERAL";"TAB5",#N/A,TRUE,"GENERAL"}</definedName>
    <definedName name="_____s3" localSheetId="1" hidden="1">{"TAB1",#N/A,TRUE,"GENERAL";"TAB2",#N/A,TRUE,"GENERAL";"TAB3",#N/A,TRUE,"GENERAL";"TAB4",#N/A,TRUE,"GENERAL";"TAB5",#N/A,TRUE,"GENERAL"}</definedName>
    <definedName name="_____s3" localSheetId="5" hidden="1">{"TAB1",#N/A,TRUE,"GENERAL";"TAB2",#N/A,TRUE,"GENERAL";"TAB3",#N/A,TRUE,"GENERAL";"TAB4",#N/A,TRUE,"GENERAL";"TAB5",#N/A,TRUE,"GENERAL"}</definedName>
    <definedName name="_____s3" localSheetId="2" hidden="1">{"TAB1",#N/A,TRUE,"GENERAL";"TAB2",#N/A,TRUE,"GENERAL";"TAB3",#N/A,TRUE,"GENERAL";"TAB4",#N/A,TRUE,"GENERAL";"TAB5",#N/A,TRUE,"GENERAL"}</definedName>
    <definedName name="_____s3" hidden="1">{"TAB1",#N/A,TRUE,"GENERAL";"TAB2",#N/A,TRUE,"GENERAL";"TAB3",#N/A,TRUE,"GENERAL";"TAB4",#N/A,TRUE,"GENERAL";"TAB5",#N/A,TRUE,"GENERAL"}</definedName>
    <definedName name="_____s4" localSheetId="1" hidden="1">{"via1",#N/A,TRUE,"general";"via2",#N/A,TRUE,"general";"via3",#N/A,TRUE,"general"}</definedName>
    <definedName name="_____s4" localSheetId="5" hidden="1">{"via1",#N/A,TRUE,"general";"via2",#N/A,TRUE,"general";"via3",#N/A,TRUE,"general"}</definedName>
    <definedName name="_____s4" localSheetId="2" hidden="1">{"via1",#N/A,TRUE,"general";"via2",#N/A,TRUE,"general";"via3",#N/A,TRUE,"general"}</definedName>
    <definedName name="_____s4" hidden="1">{"via1",#N/A,TRUE,"general";"via2",#N/A,TRUE,"general";"via3",#N/A,TRUE,"general"}</definedName>
    <definedName name="_____s5" localSheetId="1" hidden="1">{"via1",#N/A,TRUE,"general";"via2",#N/A,TRUE,"general";"via3",#N/A,TRUE,"general"}</definedName>
    <definedName name="_____s5" localSheetId="5" hidden="1">{"via1",#N/A,TRUE,"general";"via2",#N/A,TRUE,"general";"via3",#N/A,TRUE,"general"}</definedName>
    <definedName name="_____s5" localSheetId="2" hidden="1">{"via1",#N/A,TRUE,"general";"via2",#N/A,TRUE,"general";"via3",#N/A,TRUE,"general"}</definedName>
    <definedName name="_____s5" hidden="1">{"via1",#N/A,TRUE,"general";"via2",#N/A,TRUE,"general";"via3",#N/A,TRUE,"general"}</definedName>
    <definedName name="_____s6" localSheetId="1" hidden="1">{"TAB1",#N/A,TRUE,"GENERAL";"TAB2",#N/A,TRUE,"GENERAL";"TAB3",#N/A,TRUE,"GENERAL";"TAB4",#N/A,TRUE,"GENERAL";"TAB5",#N/A,TRUE,"GENERAL"}</definedName>
    <definedName name="_____s6" localSheetId="5" hidden="1">{"TAB1",#N/A,TRUE,"GENERAL";"TAB2",#N/A,TRUE,"GENERAL";"TAB3",#N/A,TRUE,"GENERAL";"TAB4",#N/A,TRUE,"GENERAL";"TAB5",#N/A,TRUE,"GENERAL"}</definedName>
    <definedName name="_____s6" localSheetId="2" hidden="1">{"TAB1",#N/A,TRUE,"GENERAL";"TAB2",#N/A,TRUE,"GENERAL";"TAB3",#N/A,TRUE,"GENERAL";"TAB4",#N/A,TRUE,"GENERAL";"TAB5",#N/A,TRUE,"GENERAL"}</definedName>
    <definedName name="_____s6" hidden="1">{"TAB1",#N/A,TRUE,"GENERAL";"TAB2",#N/A,TRUE,"GENERAL";"TAB3",#N/A,TRUE,"GENERAL";"TAB4",#N/A,TRUE,"GENERAL";"TAB5",#N/A,TRUE,"GENERAL"}</definedName>
    <definedName name="_____s7" localSheetId="1" hidden="1">{"via1",#N/A,TRUE,"general";"via2",#N/A,TRUE,"general";"via3",#N/A,TRUE,"general"}</definedName>
    <definedName name="_____s7" localSheetId="5" hidden="1">{"via1",#N/A,TRUE,"general";"via2",#N/A,TRUE,"general";"via3",#N/A,TRUE,"general"}</definedName>
    <definedName name="_____s7" localSheetId="2" hidden="1">{"via1",#N/A,TRUE,"general";"via2",#N/A,TRUE,"general";"via3",#N/A,TRUE,"general"}</definedName>
    <definedName name="_____s7" hidden="1">{"via1",#N/A,TRUE,"general";"via2",#N/A,TRUE,"general";"via3",#N/A,TRUE,"general"}</definedName>
    <definedName name="_____t3" localSheetId="1" hidden="1">{"TAB1",#N/A,TRUE,"GENERAL";"TAB2",#N/A,TRUE,"GENERAL";"TAB3",#N/A,TRUE,"GENERAL";"TAB4",#N/A,TRUE,"GENERAL";"TAB5",#N/A,TRUE,"GENERAL"}</definedName>
    <definedName name="_____t3" localSheetId="5" hidden="1">{"TAB1",#N/A,TRUE,"GENERAL";"TAB2",#N/A,TRUE,"GENERAL";"TAB3",#N/A,TRUE,"GENERAL";"TAB4",#N/A,TRUE,"GENERAL";"TAB5",#N/A,TRUE,"GENERAL"}</definedName>
    <definedName name="_____t3" localSheetId="2" hidden="1">{"TAB1",#N/A,TRUE,"GENERAL";"TAB2",#N/A,TRUE,"GENERAL";"TAB3",#N/A,TRUE,"GENERAL";"TAB4",#N/A,TRUE,"GENERAL";"TAB5",#N/A,TRUE,"GENERAL"}</definedName>
    <definedName name="_____t3" hidden="1">{"TAB1",#N/A,TRUE,"GENERAL";"TAB2",#N/A,TRUE,"GENERAL";"TAB3",#N/A,TRUE,"GENERAL";"TAB4",#N/A,TRUE,"GENERAL";"TAB5",#N/A,TRUE,"GENERAL"}</definedName>
    <definedName name="_____t4" localSheetId="1" hidden="1">{"via1",#N/A,TRUE,"general";"via2",#N/A,TRUE,"general";"via3",#N/A,TRUE,"general"}</definedName>
    <definedName name="_____t4" localSheetId="5" hidden="1">{"via1",#N/A,TRUE,"general";"via2",#N/A,TRUE,"general";"via3",#N/A,TRUE,"general"}</definedName>
    <definedName name="_____t4" localSheetId="2" hidden="1">{"via1",#N/A,TRUE,"general";"via2",#N/A,TRUE,"general";"via3",#N/A,TRUE,"general"}</definedName>
    <definedName name="_____t4" hidden="1">{"via1",#N/A,TRUE,"general";"via2",#N/A,TRUE,"general";"via3",#N/A,TRUE,"general"}</definedName>
    <definedName name="_____t5" localSheetId="1" hidden="1">{"TAB1",#N/A,TRUE,"GENERAL";"TAB2",#N/A,TRUE,"GENERAL";"TAB3",#N/A,TRUE,"GENERAL";"TAB4",#N/A,TRUE,"GENERAL";"TAB5",#N/A,TRUE,"GENERAL"}</definedName>
    <definedName name="_____t5" localSheetId="5" hidden="1">{"TAB1",#N/A,TRUE,"GENERAL";"TAB2",#N/A,TRUE,"GENERAL";"TAB3",#N/A,TRUE,"GENERAL";"TAB4",#N/A,TRUE,"GENERAL";"TAB5",#N/A,TRUE,"GENERAL"}</definedName>
    <definedName name="_____t5" localSheetId="2" hidden="1">{"TAB1",#N/A,TRUE,"GENERAL";"TAB2",#N/A,TRUE,"GENERAL";"TAB3",#N/A,TRUE,"GENERAL";"TAB4",#N/A,TRUE,"GENERAL";"TAB5",#N/A,TRUE,"GENERAL"}</definedName>
    <definedName name="_____t5" hidden="1">{"TAB1",#N/A,TRUE,"GENERAL";"TAB2",#N/A,TRUE,"GENERAL";"TAB3",#N/A,TRUE,"GENERAL";"TAB4",#N/A,TRUE,"GENERAL";"TAB5",#N/A,TRUE,"GENERAL"}</definedName>
    <definedName name="_____t6" localSheetId="1" hidden="1">{"via1",#N/A,TRUE,"general";"via2",#N/A,TRUE,"general";"via3",#N/A,TRUE,"general"}</definedName>
    <definedName name="_____t6" localSheetId="5" hidden="1">{"via1",#N/A,TRUE,"general";"via2",#N/A,TRUE,"general";"via3",#N/A,TRUE,"general"}</definedName>
    <definedName name="_____t6" localSheetId="2" hidden="1">{"via1",#N/A,TRUE,"general";"via2",#N/A,TRUE,"general";"via3",#N/A,TRUE,"general"}</definedName>
    <definedName name="_____t6" hidden="1">{"via1",#N/A,TRUE,"general";"via2",#N/A,TRUE,"general";"via3",#N/A,TRUE,"general"}</definedName>
    <definedName name="_____t66" localSheetId="1" hidden="1">{"TAB1",#N/A,TRUE,"GENERAL";"TAB2",#N/A,TRUE,"GENERAL";"TAB3",#N/A,TRUE,"GENERAL";"TAB4",#N/A,TRUE,"GENERAL";"TAB5",#N/A,TRUE,"GENERAL"}</definedName>
    <definedName name="_____t66" localSheetId="5" hidden="1">{"TAB1",#N/A,TRUE,"GENERAL";"TAB2",#N/A,TRUE,"GENERAL";"TAB3",#N/A,TRUE,"GENERAL";"TAB4",#N/A,TRUE,"GENERAL";"TAB5",#N/A,TRUE,"GENERAL"}</definedName>
    <definedName name="_____t66" localSheetId="2" hidden="1">{"TAB1",#N/A,TRUE,"GENERAL";"TAB2",#N/A,TRUE,"GENERAL";"TAB3",#N/A,TRUE,"GENERAL";"TAB4",#N/A,TRUE,"GENERAL";"TAB5",#N/A,TRUE,"GENERAL"}</definedName>
    <definedName name="_____t66" hidden="1">{"TAB1",#N/A,TRUE,"GENERAL";"TAB2",#N/A,TRUE,"GENERAL";"TAB3",#N/A,TRUE,"GENERAL";"TAB4",#N/A,TRUE,"GENERAL";"TAB5",#N/A,TRUE,"GENERAL"}</definedName>
    <definedName name="_____t7" localSheetId="1" hidden="1">{"via1",#N/A,TRUE,"general";"via2",#N/A,TRUE,"general";"via3",#N/A,TRUE,"general"}</definedName>
    <definedName name="_____t7" localSheetId="5" hidden="1">{"via1",#N/A,TRUE,"general";"via2",#N/A,TRUE,"general";"via3",#N/A,TRUE,"general"}</definedName>
    <definedName name="_____t7" localSheetId="2" hidden="1">{"via1",#N/A,TRUE,"general";"via2",#N/A,TRUE,"general";"via3",#N/A,TRUE,"general"}</definedName>
    <definedName name="_____t7" hidden="1">{"via1",#N/A,TRUE,"general";"via2",#N/A,TRUE,"general";"via3",#N/A,TRUE,"general"}</definedName>
    <definedName name="_____t77" localSheetId="1" hidden="1">{"TAB1",#N/A,TRUE,"GENERAL";"TAB2",#N/A,TRUE,"GENERAL";"TAB3",#N/A,TRUE,"GENERAL";"TAB4",#N/A,TRUE,"GENERAL";"TAB5",#N/A,TRUE,"GENERAL"}</definedName>
    <definedName name="_____t77" localSheetId="5" hidden="1">{"TAB1",#N/A,TRUE,"GENERAL";"TAB2",#N/A,TRUE,"GENERAL";"TAB3",#N/A,TRUE,"GENERAL";"TAB4",#N/A,TRUE,"GENERAL";"TAB5",#N/A,TRUE,"GENERAL"}</definedName>
    <definedName name="_____t77" localSheetId="2" hidden="1">{"TAB1",#N/A,TRUE,"GENERAL";"TAB2",#N/A,TRUE,"GENERAL";"TAB3",#N/A,TRUE,"GENERAL";"TAB4",#N/A,TRUE,"GENERAL";"TAB5",#N/A,TRUE,"GENERAL"}</definedName>
    <definedName name="_____t77" hidden="1">{"TAB1",#N/A,TRUE,"GENERAL";"TAB2",#N/A,TRUE,"GENERAL";"TAB3",#N/A,TRUE,"GENERAL";"TAB4",#N/A,TRUE,"GENERAL";"TAB5",#N/A,TRUE,"GENERAL"}</definedName>
    <definedName name="_____t8" localSheetId="1" hidden="1">{"TAB1",#N/A,TRUE,"GENERAL";"TAB2",#N/A,TRUE,"GENERAL";"TAB3",#N/A,TRUE,"GENERAL";"TAB4",#N/A,TRUE,"GENERAL";"TAB5",#N/A,TRUE,"GENERAL"}</definedName>
    <definedName name="_____t8" localSheetId="5" hidden="1">{"TAB1",#N/A,TRUE,"GENERAL";"TAB2",#N/A,TRUE,"GENERAL";"TAB3",#N/A,TRUE,"GENERAL";"TAB4",#N/A,TRUE,"GENERAL";"TAB5",#N/A,TRUE,"GENERAL"}</definedName>
    <definedName name="_____t8" localSheetId="2" hidden="1">{"TAB1",#N/A,TRUE,"GENERAL";"TAB2",#N/A,TRUE,"GENERAL";"TAB3",#N/A,TRUE,"GENERAL";"TAB4",#N/A,TRUE,"GENERAL";"TAB5",#N/A,TRUE,"GENERAL"}</definedName>
    <definedName name="_____t8" hidden="1">{"TAB1",#N/A,TRUE,"GENERAL";"TAB2",#N/A,TRUE,"GENERAL";"TAB3",#N/A,TRUE,"GENERAL";"TAB4",#N/A,TRUE,"GENERAL";"TAB5",#N/A,TRUE,"GENERAL"}</definedName>
    <definedName name="_____t88" localSheetId="1" hidden="1">{"via1",#N/A,TRUE,"general";"via2",#N/A,TRUE,"general";"via3",#N/A,TRUE,"general"}</definedName>
    <definedName name="_____t88" localSheetId="5" hidden="1">{"via1",#N/A,TRUE,"general";"via2",#N/A,TRUE,"general";"via3",#N/A,TRUE,"general"}</definedName>
    <definedName name="_____t88" localSheetId="2" hidden="1">{"via1",#N/A,TRUE,"general";"via2",#N/A,TRUE,"general";"via3",#N/A,TRUE,"general"}</definedName>
    <definedName name="_____t88" hidden="1">{"via1",#N/A,TRUE,"general";"via2",#N/A,TRUE,"general";"via3",#N/A,TRUE,"general"}</definedName>
    <definedName name="_____t9" localSheetId="1" hidden="1">{"TAB1",#N/A,TRUE,"GENERAL";"TAB2",#N/A,TRUE,"GENERAL";"TAB3",#N/A,TRUE,"GENERAL";"TAB4",#N/A,TRUE,"GENERAL";"TAB5",#N/A,TRUE,"GENERAL"}</definedName>
    <definedName name="_____t9" localSheetId="5" hidden="1">{"TAB1",#N/A,TRUE,"GENERAL";"TAB2",#N/A,TRUE,"GENERAL";"TAB3",#N/A,TRUE,"GENERAL";"TAB4",#N/A,TRUE,"GENERAL";"TAB5",#N/A,TRUE,"GENERAL"}</definedName>
    <definedName name="_____t9" localSheetId="2" hidden="1">{"TAB1",#N/A,TRUE,"GENERAL";"TAB2",#N/A,TRUE,"GENERAL";"TAB3",#N/A,TRUE,"GENERAL";"TAB4",#N/A,TRUE,"GENERAL";"TAB5",#N/A,TRUE,"GENERAL"}</definedName>
    <definedName name="_____t9" hidden="1">{"TAB1",#N/A,TRUE,"GENERAL";"TAB2",#N/A,TRUE,"GENERAL";"TAB3",#N/A,TRUE,"GENERAL";"TAB4",#N/A,TRUE,"GENERAL";"TAB5",#N/A,TRUE,"GENERAL"}</definedName>
    <definedName name="_____t99" localSheetId="1" hidden="1">{"via1",#N/A,TRUE,"general";"via2",#N/A,TRUE,"general";"via3",#N/A,TRUE,"general"}</definedName>
    <definedName name="_____t99" localSheetId="5" hidden="1">{"via1",#N/A,TRUE,"general";"via2",#N/A,TRUE,"general";"via3",#N/A,TRUE,"general"}</definedName>
    <definedName name="_____t99" localSheetId="2" hidden="1">{"via1",#N/A,TRUE,"general";"via2",#N/A,TRUE,"general";"via3",#N/A,TRUE,"general"}</definedName>
    <definedName name="_____t99" hidden="1">{"via1",#N/A,TRUE,"general";"via2",#N/A,TRUE,"general";"via3",#N/A,TRUE,"general"}</definedName>
    <definedName name="_____u4" localSheetId="1" hidden="1">{"TAB1",#N/A,TRUE,"GENERAL";"TAB2",#N/A,TRUE,"GENERAL";"TAB3",#N/A,TRUE,"GENERAL";"TAB4",#N/A,TRUE,"GENERAL";"TAB5",#N/A,TRUE,"GENERAL"}</definedName>
    <definedName name="_____u4" localSheetId="5" hidden="1">{"TAB1",#N/A,TRUE,"GENERAL";"TAB2",#N/A,TRUE,"GENERAL";"TAB3",#N/A,TRUE,"GENERAL";"TAB4",#N/A,TRUE,"GENERAL";"TAB5",#N/A,TRUE,"GENERAL"}</definedName>
    <definedName name="_____u4" localSheetId="2" hidden="1">{"TAB1",#N/A,TRUE,"GENERAL";"TAB2",#N/A,TRUE,"GENERAL";"TAB3",#N/A,TRUE,"GENERAL";"TAB4",#N/A,TRUE,"GENERAL";"TAB5",#N/A,TRUE,"GENERAL"}</definedName>
    <definedName name="_____u4" hidden="1">{"TAB1",#N/A,TRUE,"GENERAL";"TAB2",#N/A,TRUE,"GENERAL";"TAB3",#N/A,TRUE,"GENERAL";"TAB4",#N/A,TRUE,"GENERAL";"TAB5",#N/A,TRUE,"GENERAL"}</definedName>
    <definedName name="_____u5" localSheetId="1" hidden="1">{"TAB1",#N/A,TRUE,"GENERAL";"TAB2",#N/A,TRUE,"GENERAL";"TAB3",#N/A,TRUE,"GENERAL";"TAB4",#N/A,TRUE,"GENERAL";"TAB5",#N/A,TRUE,"GENERAL"}</definedName>
    <definedName name="_____u5" localSheetId="5" hidden="1">{"TAB1",#N/A,TRUE,"GENERAL";"TAB2",#N/A,TRUE,"GENERAL";"TAB3",#N/A,TRUE,"GENERAL";"TAB4",#N/A,TRUE,"GENERAL";"TAB5",#N/A,TRUE,"GENERAL"}</definedName>
    <definedName name="_____u5" localSheetId="2" hidden="1">{"TAB1",#N/A,TRUE,"GENERAL";"TAB2",#N/A,TRUE,"GENERAL";"TAB3",#N/A,TRUE,"GENERAL";"TAB4",#N/A,TRUE,"GENERAL";"TAB5",#N/A,TRUE,"GENERAL"}</definedName>
    <definedName name="_____u5" hidden="1">{"TAB1",#N/A,TRUE,"GENERAL";"TAB2",#N/A,TRUE,"GENERAL";"TAB3",#N/A,TRUE,"GENERAL";"TAB4",#N/A,TRUE,"GENERAL";"TAB5",#N/A,TRUE,"GENERAL"}</definedName>
    <definedName name="_____u6" localSheetId="1" hidden="1">{"TAB1",#N/A,TRUE,"GENERAL";"TAB2",#N/A,TRUE,"GENERAL";"TAB3",#N/A,TRUE,"GENERAL";"TAB4",#N/A,TRUE,"GENERAL";"TAB5",#N/A,TRUE,"GENERAL"}</definedName>
    <definedName name="_____u6" localSheetId="5" hidden="1">{"TAB1",#N/A,TRUE,"GENERAL";"TAB2",#N/A,TRUE,"GENERAL";"TAB3",#N/A,TRUE,"GENERAL";"TAB4",#N/A,TRUE,"GENERAL";"TAB5",#N/A,TRUE,"GENERAL"}</definedName>
    <definedName name="_____u6" localSheetId="2" hidden="1">{"TAB1",#N/A,TRUE,"GENERAL";"TAB2",#N/A,TRUE,"GENERAL";"TAB3",#N/A,TRUE,"GENERAL";"TAB4",#N/A,TRUE,"GENERAL";"TAB5",#N/A,TRUE,"GENERAL"}</definedName>
    <definedName name="_____u6" hidden="1">{"TAB1",#N/A,TRUE,"GENERAL";"TAB2",#N/A,TRUE,"GENERAL";"TAB3",#N/A,TRUE,"GENERAL";"TAB4",#N/A,TRUE,"GENERAL";"TAB5",#N/A,TRUE,"GENERAL"}</definedName>
    <definedName name="_____u7" localSheetId="1" hidden="1">{"via1",#N/A,TRUE,"general";"via2",#N/A,TRUE,"general";"via3",#N/A,TRUE,"general"}</definedName>
    <definedName name="_____u7" localSheetId="5" hidden="1">{"via1",#N/A,TRUE,"general";"via2",#N/A,TRUE,"general";"via3",#N/A,TRUE,"general"}</definedName>
    <definedName name="_____u7" localSheetId="2" hidden="1">{"via1",#N/A,TRUE,"general";"via2",#N/A,TRUE,"general";"via3",#N/A,TRUE,"general"}</definedName>
    <definedName name="_____u7" hidden="1">{"via1",#N/A,TRUE,"general";"via2",#N/A,TRUE,"general";"via3",#N/A,TRUE,"general"}</definedName>
    <definedName name="_____u8" localSheetId="1" hidden="1">{"TAB1",#N/A,TRUE,"GENERAL";"TAB2",#N/A,TRUE,"GENERAL";"TAB3",#N/A,TRUE,"GENERAL";"TAB4",#N/A,TRUE,"GENERAL";"TAB5",#N/A,TRUE,"GENERAL"}</definedName>
    <definedName name="_____u8" localSheetId="5" hidden="1">{"TAB1",#N/A,TRUE,"GENERAL";"TAB2",#N/A,TRUE,"GENERAL";"TAB3",#N/A,TRUE,"GENERAL";"TAB4",#N/A,TRUE,"GENERAL";"TAB5",#N/A,TRUE,"GENERAL"}</definedName>
    <definedName name="_____u8" localSheetId="2" hidden="1">{"TAB1",#N/A,TRUE,"GENERAL";"TAB2",#N/A,TRUE,"GENERAL";"TAB3",#N/A,TRUE,"GENERAL";"TAB4",#N/A,TRUE,"GENERAL";"TAB5",#N/A,TRUE,"GENERAL"}</definedName>
    <definedName name="_____u8" hidden="1">{"TAB1",#N/A,TRUE,"GENERAL";"TAB2",#N/A,TRUE,"GENERAL";"TAB3",#N/A,TRUE,"GENERAL";"TAB4",#N/A,TRUE,"GENERAL";"TAB5",#N/A,TRUE,"GENERAL"}</definedName>
    <definedName name="_____u9" localSheetId="1" hidden="1">{"TAB1",#N/A,TRUE,"GENERAL";"TAB2",#N/A,TRUE,"GENERAL";"TAB3",#N/A,TRUE,"GENERAL";"TAB4",#N/A,TRUE,"GENERAL";"TAB5",#N/A,TRUE,"GENERAL"}</definedName>
    <definedName name="_____u9" localSheetId="5" hidden="1">{"TAB1",#N/A,TRUE,"GENERAL";"TAB2",#N/A,TRUE,"GENERAL";"TAB3",#N/A,TRUE,"GENERAL";"TAB4",#N/A,TRUE,"GENERAL";"TAB5",#N/A,TRUE,"GENERAL"}</definedName>
    <definedName name="_____u9" localSheetId="2" hidden="1">{"TAB1",#N/A,TRUE,"GENERAL";"TAB2",#N/A,TRUE,"GENERAL";"TAB3",#N/A,TRUE,"GENERAL";"TAB4",#N/A,TRUE,"GENERAL";"TAB5",#N/A,TRUE,"GENERAL"}</definedName>
    <definedName name="_____u9" hidden="1">{"TAB1",#N/A,TRUE,"GENERAL";"TAB2",#N/A,TRUE,"GENERAL";"TAB3",#N/A,TRUE,"GENERAL";"TAB4",#N/A,TRUE,"GENERAL";"TAB5",#N/A,TRUE,"GENERAL"}</definedName>
    <definedName name="_____ur7" localSheetId="1" hidden="1">{"TAB1",#N/A,TRUE,"GENERAL";"TAB2",#N/A,TRUE,"GENERAL";"TAB3",#N/A,TRUE,"GENERAL";"TAB4",#N/A,TRUE,"GENERAL";"TAB5",#N/A,TRUE,"GENERAL"}</definedName>
    <definedName name="_____ur7" localSheetId="5" hidden="1">{"TAB1",#N/A,TRUE,"GENERAL";"TAB2",#N/A,TRUE,"GENERAL";"TAB3",#N/A,TRUE,"GENERAL";"TAB4",#N/A,TRUE,"GENERAL";"TAB5",#N/A,TRUE,"GENERAL"}</definedName>
    <definedName name="_____ur7" localSheetId="2" hidden="1">{"TAB1",#N/A,TRUE,"GENERAL";"TAB2",#N/A,TRUE,"GENERAL";"TAB3",#N/A,TRUE,"GENERAL";"TAB4",#N/A,TRUE,"GENERAL";"TAB5",#N/A,TRUE,"GENERAL"}</definedName>
    <definedName name="_____ur7" hidden="1">{"TAB1",#N/A,TRUE,"GENERAL";"TAB2",#N/A,TRUE,"GENERAL";"TAB3",#N/A,TRUE,"GENERAL";"TAB4",#N/A,TRUE,"GENERAL";"TAB5",#N/A,TRUE,"GENERAL"}</definedName>
    <definedName name="_____v2" localSheetId="1" hidden="1">{"via1",#N/A,TRUE,"general";"via2",#N/A,TRUE,"general";"via3",#N/A,TRUE,"general"}</definedName>
    <definedName name="_____v2" localSheetId="5" hidden="1">{"via1",#N/A,TRUE,"general";"via2",#N/A,TRUE,"general";"via3",#N/A,TRUE,"general"}</definedName>
    <definedName name="_____v2" localSheetId="2" hidden="1">{"via1",#N/A,TRUE,"general";"via2",#N/A,TRUE,"general";"via3",#N/A,TRUE,"general"}</definedName>
    <definedName name="_____v2" hidden="1">{"via1",#N/A,TRUE,"general";"via2",#N/A,TRUE,"general";"via3",#N/A,TRUE,"general"}</definedName>
    <definedName name="_____v3" localSheetId="1" hidden="1">{"TAB1",#N/A,TRUE,"GENERAL";"TAB2",#N/A,TRUE,"GENERAL";"TAB3",#N/A,TRUE,"GENERAL";"TAB4",#N/A,TRUE,"GENERAL";"TAB5",#N/A,TRUE,"GENERAL"}</definedName>
    <definedName name="_____v3" localSheetId="5" hidden="1">{"TAB1",#N/A,TRUE,"GENERAL";"TAB2",#N/A,TRUE,"GENERAL";"TAB3",#N/A,TRUE,"GENERAL";"TAB4",#N/A,TRUE,"GENERAL";"TAB5",#N/A,TRUE,"GENERAL"}</definedName>
    <definedName name="_____v3" localSheetId="2" hidden="1">{"TAB1",#N/A,TRUE,"GENERAL";"TAB2",#N/A,TRUE,"GENERAL";"TAB3",#N/A,TRUE,"GENERAL";"TAB4",#N/A,TRUE,"GENERAL";"TAB5",#N/A,TRUE,"GENERAL"}</definedName>
    <definedName name="_____v3" hidden="1">{"TAB1",#N/A,TRUE,"GENERAL";"TAB2",#N/A,TRUE,"GENERAL";"TAB3",#N/A,TRUE,"GENERAL";"TAB4",#N/A,TRUE,"GENERAL";"TAB5",#N/A,TRUE,"GENERAL"}</definedName>
    <definedName name="_____v4" localSheetId="1" hidden="1">{"TAB1",#N/A,TRUE,"GENERAL";"TAB2",#N/A,TRUE,"GENERAL";"TAB3",#N/A,TRUE,"GENERAL";"TAB4",#N/A,TRUE,"GENERAL";"TAB5",#N/A,TRUE,"GENERAL"}</definedName>
    <definedName name="_____v4" localSheetId="5" hidden="1">{"TAB1",#N/A,TRUE,"GENERAL";"TAB2",#N/A,TRUE,"GENERAL";"TAB3",#N/A,TRUE,"GENERAL";"TAB4",#N/A,TRUE,"GENERAL";"TAB5",#N/A,TRUE,"GENERAL"}</definedName>
    <definedName name="_____v4" localSheetId="2" hidden="1">{"TAB1",#N/A,TRUE,"GENERAL";"TAB2",#N/A,TRUE,"GENERAL";"TAB3",#N/A,TRUE,"GENERAL";"TAB4",#N/A,TRUE,"GENERAL";"TAB5",#N/A,TRUE,"GENERAL"}</definedName>
    <definedName name="_____v4" hidden="1">{"TAB1",#N/A,TRUE,"GENERAL";"TAB2",#N/A,TRUE,"GENERAL";"TAB3",#N/A,TRUE,"GENERAL";"TAB4",#N/A,TRUE,"GENERAL";"TAB5",#N/A,TRUE,"GENERAL"}</definedName>
    <definedName name="_____v5" localSheetId="1" hidden="1">{"TAB1",#N/A,TRUE,"GENERAL";"TAB2",#N/A,TRUE,"GENERAL";"TAB3",#N/A,TRUE,"GENERAL";"TAB4",#N/A,TRUE,"GENERAL";"TAB5",#N/A,TRUE,"GENERAL"}</definedName>
    <definedName name="_____v5" localSheetId="5" hidden="1">{"TAB1",#N/A,TRUE,"GENERAL";"TAB2",#N/A,TRUE,"GENERAL";"TAB3",#N/A,TRUE,"GENERAL";"TAB4",#N/A,TRUE,"GENERAL";"TAB5",#N/A,TRUE,"GENERAL"}</definedName>
    <definedName name="_____v5" localSheetId="2" hidden="1">{"TAB1",#N/A,TRUE,"GENERAL";"TAB2",#N/A,TRUE,"GENERAL";"TAB3",#N/A,TRUE,"GENERAL";"TAB4",#N/A,TRUE,"GENERAL";"TAB5",#N/A,TRUE,"GENERAL"}</definedName>
    <definedName name="_____v5" hidden="1">{"TAB1",#N/A,TRUE,"GENERAL";"TAB2",#N/A,TRUE,"GENERAL";"TAB3",#N/A,TRUE,"GENERAL";"TAB4",#N/A,TRUE,"GENERAL";"TAB5",#N/A,TRUE,"GENERAL"}</definedName>
    <definedName name="_____v6" localSheetId="1" hidden="1">{"TAB1",#N/A,TRUE,"GENERAL";"TAB2",#N/A,TRUE,"GENERAL";"TAB3",#N/A,TRUE,"GENERAL";"TAB4",#N/A,TRUE,"GENERAL";"TAB5",#N/A,TRUE,"GENERAL"}</definedName>
    <definedName name="_____v6" localSheetId="5" hidden="1">{"TAB1",#N/A,TRUE,"GENERAL";"TAB2",#N/A,TRUE,"GENERAL";"TAB3",#N/A,TRUE,"GENERAL";"TAB4",#N/A,TRUE,"GENERAL";"TAB5",#N/A,TRUE,"GENERAL"}</definedName>
    <definedName name="_____v6" localSheetId="2" hidden="1">{"TAB1",#N/A,TRUE,"GENERAL";"TAB2",#N/A,TRUE,"GENERAL";"TAB3",#N/A,TRUE,"GENERAL";"TAB4",#N/A,TRUE,"GENERAL";"TAB5",#N/A,TRUE,"GENERAL"}</definedName>
    <definedName name="_____v6" hidden="1">{"TAB1",#N/A,TRUE,"GENERAL";"TAB2",#N/A,TRUE,"GENERAL";"TAB3",#N/A,TRUE,"GENERAL";"TAB4",#N/A,TRUE,"GENERAL";"TAB5",#N/A,TRUE,"GENERAL"}</definedName>
    <definedName name="_____v7" localSheetId="1" hidden="1">{"via1",#N/A,TRUE,"general";"via2",#N/A,TRUE,"general";"via3",#N/A,TRUE,"general"}</definedName>
    <definedName name="_____v7" localSheetId="5" hidden="1">{"via1",#N/A,TRUE,"general";"via2",#N/A,TRUE,"general";"via3",#N/A,TRUE,"general"}</definedName>
    <definedName name="_____v7" localSheetId="2" hidden="1">{"via1",#N/A,TRUE,"general";"via2",#N/A,TRUE,"general";"via3",#N/A,TRUE,"general"}</definedName>
    <definedName name="_____v7" hidden="1">{"via1",#N/A,TRUE,"general";"via2",#N/A,TRUE,"general";"via3",#N/A,TRUE,"general"}</definedName>
    <definedName name="_____v8" localSheetId="1" hidden="1">{"TAB1",#N/A,TRUE,"GENERAL";"TAB2",#N/A,TRUE,"GENERAL";"TAB3",#N/A,TRUE,"GENERAL";"TAB4",#N/A,TRUE,"GENERAL";"TAB5",#N/A,TRUE,"GENERAL"}</definedName>
    <definedName name="_____v8" localSheetId="5" hidden="1">{"TAB1",#N/A,TRUE,"GENERAL";"TAB2",#N/A,TRUE,"GENERAL";"TAB3",#N/A,TRUE,"GENERAL";"TAB4",#N/A,TRUE,"GENERAL";"TAB5",#N/A,TRUE,"GENERAL"}</definedName>
    <definedName name="_____v8" localSheetId="2" hidden="1">{"TAB1",#N/A,TRUE,"GENERAL";"TAB2",#N/A,TRUE,"GENERAL";"TAB3",#N/A,TRUE,"GENERAL";"TAB4",#N/A,TRUE,"GENERAL";"TAB5",#N/A,TRUE,"GENERAL"}</definedName>
    <definedName name="_____v8" hidden="1">{"TAB1",#N/A,TRUE,"GENERAL";"TAB2",#N/A,TRUE,"GENERAL";"TAB3",#N/A,TRUE,"GENERAL";"TAB4",#N/A,TRUE,"GENERAL";"TAB5",#N/A,TRUE,"GENERAL"}</definedName>
    <definedName name="_____v9" localSheetId="1" hidden="1">{"TAB1",#N/A,TRUE,"GENERAL";"TAB2",#N/A,TRUE,"GENERAL";"TAB3",#N/A,TRUE,"GENERAL";"TAB4",#N/A,TRUE,"GENERAL";"TAB5",#N/A,TRUE,"GENERAL"}</definedName>
    <definedName name="_____v9" localSheetId="5" hidden="1">{"TAB1",#N/A,TRUE,"GENERAL";"TAB2",#N/A,TRUE,"GENERAL";"TAB3",#N/A,TRUE,"GENERAL";"TAB4",#N/A,TRUE,"GENERAL";"TAB5",#N/A,TRUE,"GENERAL"}</definedName>
    <definedName name="_____v9" localSheetId="2" hidden="1">{"TAB1",#N/A,TRUE,"GENERAL";"TAB2",#N/A,TRUE,"GENERAL";"TAB3",#N/A,TRUE,"GENERAL";"TAB4",#N/A,TRUE,"GENERAL";"TAB5",#N/A,TRUE,"GENERAL"}</definedName>
    <definedName name="_____v9" hidden="1">{"TAB1",#N/A,TRUE,"GENERAL";"TAB2",#N/A,TRUE,"GENERAL";"TAB3",#N/A,TRUE,"GENERAL";"TAB4",#N/A,TRUE,"GENERAL";"TAB5",#N/A,TRUE,"GENERAL"}</definedName>
    <definedName name="_____vfv4" localSheetId="1" hidden="1">{"via1",#N/A,TRUE,"general";"via2",#N/A,TRUE,"general";"via3",#N/A,TRUE,"general"}</definedName>
    <definedName name="_____vfv4" localSheetId="5" hidden="1">{"via1",#N/A,TRUE,"general";"via2",#N/A,TRUE,"general";"via3",#N/A,TRUE,"general"}</definedName>
    <definedName name="_____vfv4" localSheetId="2" hidden="1">{"via1",#N/A,TRUE,"general";"via2",#N/A,TRUE,"general";"via3",#N/A,TRUE,"general"}</definedName>
    <definedName name="_____vfv4" hidden="1">{"via1",#N/A,TRUE,"general";"via2",#N/A,TRUE,"general";"via3",#N/A,TRUE,"general"}</definedName>
    <definedName name="_____x1" localSheetId="1" hidden="1">{"TAB1",#N/A,TRUE,"GENERAL";"TAB2",#N/A,TRUE,"GENERAL";"TAB3",#N/A,TRUE,"GENERAL";"TAB4",#N/A,TRUE,"GENERAL";"TAB5",#N/A,TRUE,"GENERAL"}</definedName>
    <definedName name="_____x1" localSheetId="5" hidden="1">{"TAB1",#N/A,TRUE,"GENERAL";"TAB2",#N/A,TRUE,"GENERAL";"TAB3",#N/A,TRUE,"GENERAL";"TAB4",#N/A,TRUE,"GENERAL";"TAB5",#N/A,TRUE,"GENERAL"}</definedName>
    <definedName name="_____x1" localSheetId="2" hidden="1">{"TAB1",#N/A,TRUE,"GENERAL";"TAB2",#N/A,TRUE,"GENERAL";"TAB3",#N/A,TRUE,"GENERAL";"TAB4",#N/A,TRUE,"GENERAL";"TAB5",#N/A,TRUE,"GENERAL"}</definedName>
    <definedName name="_____x1" hidden="1">{"TAB1",#N/A,TRUE,"GENERAL";"TAB2",#N/A,TRUE,"GENERAL";"TAB3",#N/A,TRUE,"GENERAL";"TAB4",#N/A,TRUE,"GENERAL";"TAB5",#N/A,TRUE,"GENERAL"}</definedName>
    <definedName name="_____x2" localSheetId="1" hidden="1">{"via1",#N/A,TRUE,"general";"via2",#N/A,TRUE,"general";"via3",#N/A,TRUE,"general"}</definedName>
    <definedName name="_____x2" localSheetId="5" hidden="1">{"via1",#N/A,TRUE,"general";"via2",#N/A,TRUE,"general";"via3",#N/A,TRUE,"general"}</definedName>
    <definedName name="_____x2" localSheetId="2" hidden="1">{"via1",#N/A,TRUE,"general";"via2",#N/A,TRUE,"general";"via3",#N/A,TRUE,"general"}</definedName>
    <definedName name="_____x2" hidden="1">{"via1",#N/A,TRUE,"general";"via2",#N/A,TRUE,"general";"via3",#N/A,TRUE,"general"}</definedName>
    <definedName name="_____x3" localSheetId="1" hidden="1">{"via1",#N/A,TRUE,"general";"via2",#N/A,TRUE,"general";"via3",#N/A,TRUE,"general"}</definedName>
    <definedName name="_____x3" localSheetId="5" hidden="1">{"via1",#N/A,TRUE,"general";"via2",#N/A,TRUE,"general";"via3",#N/A,TRUE,"general"}</definedName>
    <definedName name="_____x3" localSheetId="2" hidden="1">{"via1",#N/A,TRUE,"general";"via2",#N/A,TRUE,"general";"via3",#N/A,TRUE,"general"}</definedName>
    <definedName name="_____x3" hidden="1">{"via1",#N/A,TRUE,"general";"via2",#N/A,TRUE,"general";"via3",#N/A,TRUE,"general"}</definedName>
    <definedName name="_____x4" localSheetId="1" hidden="1">{"via1",#N/A,TRUE,"general";"via2",#N/A,TRUE,"general";"via3",#N/A,TRUE,"general"}</definedName>
    <definedName name="_____x4" localSheetId="5" hidden="1">{"via1",#N/A,TRUE,"general";"via2",#N/A,TRUE,"general";"via3",#N/A,TRUE,"general"}</definedName>
    <definedName name="_____x4" localSheetId="2" hidden="1">{"via1",#N/A,TRUE,"general";"via2",#N/A,TRUE,"general";"via3",#N/A,TRUE,"general"}</definedName>
    <definedName name="_____x4" hidden="1">{"via1",#N/A,TRUE,"general";"via2",#N/A,TRUE,"general";"via3",#N/A,TRUE,"general"}</definedName>
    <definedName name="_____x5" localSheetId="1" hidden="1">{"TAB1",#N/A,TRUE,"GENERAL";"TAB2",#N/A,TRUE,"GENERAL";"TAB3",#N/A,TRUE,"GENERAL";"TAB4",#N/A,TRUE,"GENERAL";"TAB5",#N/A,TRUE,"GENERAL"}</definedName>
    <definedName name="_____x5" localSheetId="5" hidden="1">{"TAB1",#N/A,TRUE,"GENERAL";"TAB2",#N/A,TRUE,"GENERAL";"TAB3",#N/A,TRUE,"GENERAL";"TAB4",#N/A,TRUE,"GENERAL";"TAB5",#N/A,TRUE,"GENERAL"}</definedName>
    <definedName name="_____x5" localSheetId="2" hidden="1">{"TAB1",#N/A,TRUE,"GENERAL";"TAB2",#N/A,TRUE,"GENERAL";"TAB3",#N/A,TRUE,"GENERAL";"TAB4",#N/A,TRUE,"GENERAL";"TAB5",#N/A,TRUE,"GENERAL"}</definedName>
    <definedName name="_____x5" hidden="1">{"TAB1",#N/A,TRUE,"GENERAL";"TAB2",#N/A,TRUE,"GENERAL";"TAB3",#N/A,TRUE,"GENERAL";"TAB4",#N/A,TRUE,"GENERAL";"TAB5",#N/A,TRUE,"GENERAL"}</definedName>
    <definedName name="_____x6" localSheetId="1" hidden="1">{"TAB1",#N/A,TRUE,"GENERAL";"TAB2",#N/A,TRUE,"GENERAL";"TAB3",#N/A,TRUE,"GENERAL";"TAB4",#N/A,TRUE,"GENERAL";"TAB5",#N/A,TRUE,"GENERAL"}</definedName>
    <definedName name="_____x6" localSheetId="5" hidden="1">{"TAB1",#N/A,TRUE,"GENERAL";"TAB2",#N/A,TRUE,"GENERAL";"TAB3",#N/A,TRUE,"GENERAL";"TAB4",#N/A,TRUE,"GENERAL";"TAB5",#N/A,TRUE,"GENERAL"}</definedName>
    <definedName name="_____x6" localSheetId="2" hidden="1">{"TAB1",#N/A,TRUE,"GENERAL";"TAB2",#N/A,TRUE,"GENERAL";"TAB3",#N/A,TRUE,"GENERAL";"TAB4",#N/A,TRUE,"GENERAL";"TAB5",#N/A,TRUE,"GENERAL"}</definedName>
    <definedName name="_____x6" hidden="1">{"TAB1",#N/A,TRUE,"GENERAL";"TAB2",#N/A,TRUE,"GENERAL";"TAB3",#N/A,TRUE,"GENERAL";"TAB4",#N/A,TRUE,"GENERAL";"TAB5",#N/A,TRUE,"GENERAL"}</definedName>
    <definedName name="_____x7" localSheetId="1" hidden="1">{"TAB1",#N/A,TRUE,"GENERAL";"TAB2",#N/A,TRUE,"GENERAL";"TAB3",#N/A,TRUE,"GENERAL";"TAB4",#N/A,TRUE,"GENERAL";"TAB5",#N/A,TRUE,"GENERAL"}</definedName>
    <definedName name="_____x7" localSheetId="5" hidden="1">{"TAB1",#N/A,TRUE,"GENERAL";"TAB2",#N/A,TRUE,"GENERAL";"TAB3",#N/A,TRUE,"GENERAL";"TAB4",#N/A,TRUE,"GENERAL";"TAB5",#N/A,TRUE,"GENERAL"}</definedName>
    <definedName name="_____x7" localSheetId="2" hidden="1">{"TAB1",#N/A,TRUE,"GENERAL";"TAB2",#N/A,TRUE,"GENERAL";"TAB3",#N/A,TRUE,"GENERAL";"TAB4",#N/A,TRUE,"GENERAL";"TAB5",#N/A,TRUE,"GENERAL"}</definedName>
    <definedName name="_____x7" hidden="1">{"TAB1",#N/A,TRUE,"GENERAL";"TAB2",#N/A,TRUE,"GENERAL";"TAB3",#N/A,TRUE,"GENERAL";"TAB4",#N/A,TRUE,"GENERAL";"TAB5",#N/A,TRUE,"GENERAL"}</definedName>
    <definedName name="_____x8" localSheetId="1" hidden="1">{"via1",#N/A,TRUE,"general";"via2",#N/A,TRUE,"general";"via3",#N/A,TRUE,"general"}</definedName>
    <definedName name="_____x8" localSheetId="5" hidden="1">{"via1",#N/A,TRUE,"general";"via2",#N/A,TRUE,"general";"via3",#N/A,TRUE,"general"}</definedName>
    <definedName name="_____x8" localSheetId="2" hidden="1">{"via1",#N/A,TRUE,"general";"via2",#N/A,TRUE,"general";"via3",#N/A,TRUE,"general"}</definedName>
    <definedName name="_____x8" hidden="1">{"via1",#N/A,TRUE,"general";"via2",#N/A,TRUE,"general";"via3",#N/A,TRUE,"general"}</definedName>
    <definedName name="_____x9" localSheetId="1" hidden="1">{"TAB1",#N/A,TRUE,"GENERAL";"TAB2",#N/A,TRUE,"GENERAL";"TAB3",#N/A,TRUE,"GENERAL";"TAB4",#N/A,TRUE,"GENERAL";"TAB5",#N/A,TRUE,"GENERAL"}</definedName>
    <definedName name="_____x9" localSheetId="5" hidden="1">{"TAB1",#N/A,TRUE,"GENERAL";"TAB2",#N/A,TRUE,"GENERAL";"TAB3",#N/A,TRUE,"GENERAL";"TAB4",#N/A,TRUE,"GENERAL";"TAB5",#N/A,TRUE,"GENERAL"}</definedName>
    <definedName name="_____x9" localSheetId="2" hidden="1">{"TAB1",#N/A,TRUE,"GENERAL";"TAB2",#N/A,TRUE,"GENERAL";"TAB3",#N/A,TRUE,"GENERAL";"TAB4",#N/A,TRUE,"GENERAL";"TAB5",#N/A,TRUE,"GENERAL"}</definedName>
    <definedName name="_____x9" hidden="1">{"TAB1",#N/A,TRUE,"GENERAL";"TAB2",#N/A,TRUE,"GENERAL";"TAB3",#N/A,TRUE,"GENERAL";"TAB4",#N/A,TRUE,"GENERAL";"TAB5",#N/A,TRUE,"GENERAL"}</definedName>
    <definedName name="_____y2" localSheetId="1" hidden="1">{"TAB1",#N/A,TRUE,"GENERAL";"TAB2",#N/A,TRUE,"GENERAL";"TAB3",#N/A,TRUE,"GENERAL";"TAB4",#N/A,TRUE,"GENERAL";"TAB5",#N/A,TRUE,"GENERAL"}</definedName>
    <definedName name="_____y2" localSheetId="5" hidden="1">{"TAB1",#N/A,TRUE,"GENERAL";"TAB2",#N/A,TRUE,"GENERAL";"TAB3",#N/A,TRUE,"GENERAL";"TAB4",#N/A,TRUE,"GENERAL";"TAB5",#N/A,TRUE,"GENERAL"}</definedName>
    <definedName name="_____y2" localSheetId="2" hidden="1">{"TAB1",#N/A,TRUE,"GENERAL";"TAB2",#N/A,TRUE,"GENERAL";"TAB3",#N/A,TRUE,"GENERAL";"TAB4",#N/A,TRUE,"GENERAL";"TAB5",#N/A,TRUE,"GENERAL"}</definedName>
    <definedName name="_____y2" hidden="1">{"TAB1",#N/A,TRUE,"GENERAL";"TAB2",#N/A,TRUE,"GENERAL";"TAB3",#N/A,TRUE,"GENERAL";"TAB4",#N/A,TRUE,"GENERAL";"TAB5",#N/A,TRUE,"GENERAL"}</definedName>
    <definedName name="_____y3" localSheetId="1" hidden="1">{"via1",#N/A,TRUE,"general";"via2",#N/A,TRUE,"general";"via3",#N/A,TRUE,"general"}</definedName>
    <definedName name="_____y3" localSheetId="5" hidden="1">{"via1",#N/A,TRUE,"general";"via2",#N/A,TRUE,"general";"via3",#N/A,TRUE,"general"}</definedName>
    <definedName name="_____y3" localSheetId="2" hidden="1">{"via1",#N/A,TRUE,"general";"via2",#N/A,TRUE,"general";"via3",#N/A,TRUE,"general"}</definedName>
    <definedName name="_____y3" hidden="1">{"via1",#N/A,TRUE,"general";"via2",#N/A,TRUE,"general";"via3",#N/A,TRUE,"general"}</definedName>
    <definedName name="_____y4" localSheetId="1" hidden="1">{"via1",#N/A,TRUE,"general";"via2",#N/A,TRUE,"general";"via3",#N/A,TRUE,"general"}</definedName>
    <definedName name="_____y4" localSheetId="5" hidden="1">{"via1",#N/A,TRUE,"general";"via2",#N/A,TRUE,"general";"via3",#N/A,TRUE,"general"}</definedName>
    <definedName name="_____y4" localSheetId="2" hidden="1">{"via1",#N/A,TRUE,"general";"via2",#N/A,TRUE,"general";"via3",#N/A,TRUE,"general"}</definedName>
    <definedName name="_____y4" hidden="1">{"via1",#N/A,TRUE,"general";"via2",#N/A,TRUE,"general";"via3",#N/A,TRUE,"general"}</definedName>
    <definedName name="_____y5" localSheetId="1" hidden="1">{"TAB1",#N/A,TRUE,"GENERAL";"TAB2",#N/A,TRUE,"GENERAL";"TAB3",#N/A,TRUE,"GENERAL";"TAB4",#N/A,TRUE,"GENERAL";"TAB5",#N/A,TRUE,"GENERAL"}</definedName>
    <definedName name="_____y5" localSheetId="5" hidden="1">{"TAB1",#N/A,TRUE,"GENERAL";"TAB2",#N/A,TRUE,"GENERAL";"TAB3",#N/A,TRUE,"GENERAL";"TAB4",#N/A,TRUE,"GENERAL";"TAB5",#N/A,TRUE,"GENERAL"}</definedName>
    <definedName name="_____y5" localSheetId="2" hidden="1">{"TAB1",#N/A,TRUE,"GENERAL";"TAB2",#N/A,TRUE,"GENERAL";"TAB3",#N/A,TRUE,"GENERAL";"TAB4",#N/A,TRUE,"GENERAL";"TAB5",#N/A,TRUE,"GENERAL"}</definedName>
    <definedName name="_____y5" hidden="1">{"TAB1",#N/A,TRUE,"GENERAL";"TAB2",#N/A,TRUE,"GENERAL";"TAB3",#N/A,TRUE,"GENERAL";"TAB4",#N/A,TRUE,"GENERAL";"TAB5",#N/A,TRUE,"GENERAL"}</definedName>
    <definedName name="_____y6" localSheetId="1" hidden="1">{"via1",#N/A,TRUE,"general";"via2",#N/A,TRUE,"general";"via3",#N/A,TRUE,"general"}</definedName>
    <definedName name="_____y6" localSheetId="5" hidden="1">{"via1",#N/A,TRUE,"general";"via2",#N/A,TRUE,"general";"via3",#N/A,TRUE,"general"}</definedName>
    <definedName name="_____y6" localSheetId="2" hidden="1">{"via1",#N/A,TRUE,"general";"via2",#N/A,TRUE,"general";"via3",#N/A,TRUE,"general"}</definedName>
    <definedName name="_____y6" hidden="1">{"via1",#N/A,TRUE,"general";"via2",#N/A,TRUE,"general";"via3",#N/A,TRUE,"general"}</definedName>
    <definedName name="_____y7" localSheetId="1" hidden="1">{"via1",#N/A,TRUE,"general";"via2",#N/A,TRUE,"general";"via3",#N/A,TRUE,"general"}</definedName>
    <definedName name="_____y7" localSheetId="5" hidden="1">{"via1",#N/A,TRUE,"general";"via2",#N/A,TRUE,"general";"via3",#N/A,TRUE,"general"}</definedName>
    <definedName name="_____y7" localSheetId="2" hidden="1">{"via1",#N/A,TRUE,"general";"via2",#N/A,TRUE,"general";"via3",#N/A,TRUE,"general"}</definedName>
    <definedName name="_____y7" hidden="1">{"via1",#N/A,TRUE,"general";"via2",#N/A,TRUE,"general";"via3",#N/A,TRUE,"general"}</definedName>
    <definedName name="_____y8" localSheetId="1" hidden="1">{"via1",#N/A,TRUE,"general";"via2",#N/A,TRUE,"general";"via3",#N/A,TRUE,"general"}</definedName>
    <definedName name="_____y8" localSheetId="5" hidden="1">{"via1",#N/A,TRUE,"general";"via2",#N/A,TRUE,"general";"via3",#N/A,TRUE,"general"}</definedName>
    <definedName name="_____y8" localSheetId="2" hidden="1">{"via1",#N/A,TRUE,"general";"via2",#N/A,TRUE,"general";"via3",#N/A,TRUE,"general"}</definedName>
    <definedName name="_____y8" hidden="1">{"via1",#N/A,TRUE,"general";"via2",#N/A,TRUE,"general";"via3",#N/A,TRUE,"general"}</definedName>
    <definedName name="_____y9" localSheetId="1" hidden="1">{"TAB1",#N/A,TRUE,"GENERAL";"TAB2",#N/A,TRUE,"GENERAL";"TAB3",#N/A,TRUE,"GENERAL";"TAB4",#N/A,TRUE,"GENERAL";"TAB5",#N/A,TRUE,"GENERAL"}</definedName>
    <definedName name="_____y9" localSheetId="5" hidden="1">{"TAB1",#N/A,TRUE,"GENERAL";"TAB2",#N/A,TRUE,"GENERAL";"TAB3",#N/A,TRUE,"GENERAL";"TAB4",#N/A,TRUE,"GENERAL";"TAB5",#N/A,TRUE,"GENERAL"}</definedName>
    <definedName name="_____y9" localSheetId="2" hidden="1">{"TAB1",#N/A,TRUE,"GENERAL";"TAB2",#N/A,TRUE,"GENERAL";"TAB3",#N/A,TRUE,"GENERAL";"TAB4",#N/A,TRUE,"GENERAL";"TAB5",#N/A,TRUE,"GENERAL"}</definedName>
    <definedName name="_____y9" hidden="1">{"TAB1",#N/A,TRUE,"GENERAL";"TAB2",#N/A,TRUE,"GENERAL";"TAB3",#N/A,TRUE,"GENERAL";"TAB4",#N/A,TRUE,"GENERAL";"TAB5",#N/A,TRUE,"GENERAL"}</definedName>
    <definedName name="_____z1" localSheetId="1" hidden="1">{"TAB1",#N/A,TRUE,"GENERAL";"TAB2",#N/A,TRUE,"GENERAL";"TAB3",#N/A,TRUE,"GENERAL";"TAB4",#N/A,TRUE,"GENERAL";"TAB5",#N/A,TRUE,"GENERAL"}</definedName>
    <definedName name="_____z1" localSheetId="5" hidden="1">{"TAB1",#N/A,TRUE,"GENERAL";"TAB2",#N/A,TRUE,"GENERAL";"TAB3",#N/A,TRUE,"GENERAL";"TAB4",#N/A,TRUE,"GENERAL";"TAB5",#N/A,TRUE,"GENERAL"}</definedName>
    <definedName name="_____z1" localSheetId="2" hidden="1">{"TAB1",#N/A,TRUE,"GENERAL";"TAB2",#N/A,TRUE,"GENERAL";"TAB3",#N/A,TRUE,"GENERAL";"TAB4",#N/A,TRUE,"GENERAL";"TAB5",#N/A,TRUE,"GENERAL"}</definedName>
    <definedName name="_____z1" hidden="1">{"TAB1",#N/A,TRUE,"GENERAL";"TAB2",#N/A,TRUE,"GENERAL";"TAB3",#N/A,TRUE,"GENERAL";"TAB4",#N/A,TRUE,"GENERAL";"TAB5",#N/A,TRUE,"GENERAL"}</definedName>
    <definedName name="_____z2" localSheetId="1" hidden="1">{"via1",#N/A,TRUE,"general";"via2",#N/A,TRUE,"general";"via3",#N/A,TRUE,"general"}</definedName>
    <definedName name="_____z2" localSheetId="5" hidden="1">{"via1",#N/A,TRUE,"general";"via2",#N/A,TRUE,"general";"via3",#N/A,TRUE,"general"}</definedName>
    <definedName name="_____z2" localSheetId="2" hidden="1">{"via1",#N/A,TRUE,"general";"via2",#N/A,TRUE,"general";"via3",#N/A,TRUE,"general"}</definedName>
    <definedName name="_____z2" hidden="1">{"via1",#N/A,TRUE,"general";"via2",#N/A,TRUE,"general";"via3",#N/A,TRUE,"general"}</definedName>
    <definedName name="_____z3" localSheetId="1" hidden="1">{"via1",#N/A,TRUE,"general";"via2",#N/A,TRUE,"general";"via3",#N/A,TRUE,"general"}</definedName>
    <definedName name="_____z3" localSheetId="5" hidden="1">{"via1",#N/A,TRUE,"general";"via2",#N/A,TRUE,"general";"via3",#N/A,TRUE,"general"}</definedName>
    <definedName name="_____z3" localSheetId="2" hidden="1">{"via1",#N/A,TRUE,"general";"via2",#N/A,TRUE,"general";"via3",#N/A,TRUE,"general"}</definedName>
    <definedName name="_____z3" hidden="1">{"via1",#N/A,TRUE,"general";"via2",#N/A,TRUE,"general";"via3",#N/A,TRUE,"general"}</definedName>
    <definedName name="_____z4" localSheetId="1" hidden="1">{"TAB1",#N/A,TRUE,"GENERAL";"TAB2",#N/A,TRUE,"GENERAL";"TAB3",#N/A,TRUE,"GENERAL";"TAB4",#N/A,TRUE,"GENERAL";"TAB5",#N/A,TRUE,"GENERAL"}</definedName>
    <definedName name="_____z4" localSheetId="5" hidden="1">{"TAB1",#N/A,TRUE,"GENERAL";"TAB2",#N/A,TRUE,"GENERAL";"TAB3",#N/A,TRUE,"GENERAL";"TAB4",#N/A,TRUE,"GENERAL";"TAB5",#N/A,TRUE,"GENERAL"}</definedName>
    <definedName name="_____z4" localSheetId="2" hidden="1">{"TAB1",#N/A,TRUE,"GENERAL";"TAB2",#N/A,TRUE,"GENERAL";"TAB3",#N/A,TRUE,"GENERAL";"TAB4",#N/A,TRUE,"GENERAL";"TAB5",#N/A,TRUE,"GENERAL"}</definedName>
    <definedName name="_____z4" hidden="1">{"TAB1",#N/A,TRUE,"GENERAL";"TAB2",#N/A,TRUE,"GENERAL";"TAB3",#N/A,TRUE,"GENERAL";"TAB4",#N/A,TRUE,"GENERAL";"TAB5",#N/A,TRUE,"GENERAL"}</definedName>
    <definedName name="_____z5" localSheetId="1" hidden="1">{"via1",#N/A,TRUE,"general";"via2",#N/A,TRUE,"general";"via3",#N/A,TRUE,"general"}</definedName>
    <definedName name="_____z5" localSheetId="5" hidden="1">{"via1",#N/A,TRUE,"general";"via2",#N/A,TRUE,"general";"via3",#N/A,TRUE,"general"}</definedName>
    <definedName name="_____z5" localSheetId="2" hidden="1">{"via1",#N/A,TRUE,"general";"via2",#N/A,TRUE,"general";"via3",#N/A,TRUE,"general"}</definedName>
    <definedName name="_____z5" hidden="1">{"via1",#N/A,TRUE,"general";"via2",#N/A,TRUE,"general";"via3",#N/A,TRUE,"general"}</definedName>
    <definedName name="_____z6" localSheetId="1" hidden="1">{"TAB1",#N/A,TRUE,"GENERAL";"TAB2",#N/A,TRUE,"GENERAL";"TAB3",#N/A,TRUE,"GENERAL";"TAB4",#N/A,TRUE,"GENERAL";"TAB5",#N/A,TRUE,"GENERAL"}</definedName>
    <definedName name="_____z6" localSheetId="5" hidden="1">{"TAB1",#N/A,TRUE,"GENERAL";"TAB2",#N/A,TRUE,"GENERAL";"TAB3",#N/A,TRUE,"GENERAL";"TAB4",#N/A,TRUE,"GENERAL";"TAB5",#N/A,TRUE,"GENERAL"}</definedName>
    <definedName name="_____z6" localSheetId="2" hidden="1">{"TAB1",#N/A,TRUE,"GENERAL";"TAB2",#N/A,TRUE,"GENERAL";"TAB3",#N/A,TRUE,"GENERAL";"TAB4",#N/A,TRUE,"GENERAL";"TAB5",#N/A,TRUE,"GENERAL"}</definedName>
    <definedName name="_____z6" hidden="1">{"TAB1",#N/A,TRUE,"GENERAL";"TAB2",#N/A,TRUE,"GENERAL";"TAB3",#N/A,TRUE,"GENERAL";"TAB4",#N/A,TRUE,"GENERAL";"TAB5",#N/A,TRUE,"GENERAL"}</definedName>
    <definedName name="____1__123Graph_ACart_Utilidad" hidden="1">#REF!</definedName>
    <definedName name="____2__123Graph_BCart_Utilidad" localSheetId="1" hidden="1">#REF!</definedName>
    <definedName name="____2__123Graph_BCart_Utilidad" localSheetId="5" hidden="1">#REF!</definedName>
    <definedName name="____2__123Graph_BCart_Utilidad" localSheetId="2" hidden="1">#REF!</definedName>
    <definedName name="____2__123Graph_BCart_Utilidad" hidden="1">#REF!</definedName>
    <definedName name="____3__123Graph_CCart_Utilidad" localSheetId="1" hidden="1">#REF!</definedName>
    <definedName name="____3__123Graph_CCart_Utilidad" localSheetId="5" hidden="1">#REF!</definedName>
    <definedName name="____3__123Graph_CCart_Utilidad" localSheetId="2" hidden="1">#REF!</definedName>
    <definedName name="____3__123Graph_CCart_Utilidad" hidden="1">#REF!</definedName>
    <definedName name="____4__123Graph_LBL_ACart_Utilidad" hidden="1">#REF!</definedName>
    <definedName name="____5__123Graph_LBL_BCart_Utilidad" hidden="1">#REF!</definedName>
    <definedName name="____6__123Graph_LBL_CCart_Utilidad" hidden="1">#REF!</definedName>
    <definedName name="____7__123Graph_XCart_Utilidad" hidden="1">#REF!</definedName>
    <definedName name="____a1" localSheetId="1" hidden="1">{"TAB1",#N/A,TRUE,"GENERAL";"TAB2",#N/A,TRUE,"GENERAL";"TAB3",#N/A,TRUE,"GENERAL";"TAB4",#N/A,TRUE,"GENERAL";"TAB5",#N/A,TRUE,"GENERAL"}</definedName>
    <definedName name="____a1" localSheetId="5" hidden="1">{"TAB1",#N/A,TRUE,"GENERAL";"TAB2",#N/A,TRUE,"GENERAL";"TAB3",#N/A,TRUE,"GENERAL";"TAB4",#N/A,TRUE,"GENERAL";"TAB5",#N/A,TRUE,"GENERAL"}</definedName>
    <definedName name="____a1" localSheetId="2" hidden="1">{"TAB1",#N/A,TRUE,"GENERAL";"TAB2",#N/A,TRUE,"GENERAL";"TAB3",#N/A,TRUE,"GENERAL";"TAB4",#N/A,TRUE,"GENERAL";"TAB5",#N/A,TRUE,"GENERAL"}</definedName>
    <definedName name="____a1" hidden="1">{"TAB1",#N/A,TRUE,"GENERAL";"TAB2",#N/A,TRUE,"GENERAL";"TAB3",#N/A,TRUE,"GENERAL";"TAB4",#N/A,TRUE,"GENERAL";"TAB5",#N/A,TRUE,"GENERAL"}</definedName>
    <definedName name="____a3" localSheetId="1" hidden="1">{"TAB1",#N/A,TRUE,"GENERAL";"TAB2",#N/A,TRUE,"GENERAL";"TAB3",#N/A,TRUE,"GENERAL";"TAB4",#N/A,TRUE,"GENERAL";"TAB5",#N/A,TRUE,"GENERAL"}</definedName>
    <definedName name="____a3" localSheetId="5" hidden="1">{"TAB1",#N/A,TRUE,"GENERAL";"TAB2",#N/A,TRUE,"GENERAL";"TAB3",#N/A,TRUE,"GENERAL";"TAB4",#N/A,TRUE,"GENERAL";"TAB5",#N/A,TRUE,"GENERAL"}</definedName>
    <definedName name="____a3" localSheetId="2" hidden="1">{"TAB1",#N/A,TRUE,"GENERAL";"TAB2",#N/A,TRUE,"GENERAL";"TAB3",#N/A,TRUE,"GENERAL";"TAB4",#N/A,TRUE,"GENERAL";"TAB5",#N/A,TRUE,"GENERAL"}</definedName>
    <definedName name="____a3" hidden="1">{"TAB1",#N/A,TRUE,"GENERAL";"TAB2",#N/A,TRUE,"GENERAL";"TAB3",#N/A,TRUE,"GENERAL";"TAB4",#N/A,TRUE,"GENERAL";"TAB5",#N/A,TRUE,"GENERAL"}</definedName>
    <definedName name="____a4" localSheetId="1" hidden="1">{"via1",#N/A,TRUE,"general";"via2",#N/A,TRUE,"general";"via3",#N/A,TRUE,"general"}</definedName>
    <definedName name="____a4" localSheetId="5" hidden="1">{"via1",#N/A,TRUE,"general";"via2",#N/A,TRUE,"general";"via3",#N/A,TRUE,"general"}</definedName>
    <definedName name="____a4" localSheetId="2" hidden="1">{"via1",#N/A,TRUE,"general";"via2",#N/A,TRUE,"general";"via3",#N/A,TRUE,"general"}</definedName>
    <definedName name="____a4" hidden="1">{"via1",#N/A,TRUE,"general";"via2",#N/A,TRUE,"general";"via3",#N/A,TRUE,"general"}</definedName>
    <definedName name="____a5" localSheetId="1" hidden="1">{"TAB1",#N/A,TRUE,"GENERAL";"TAB2",#N/A,TRUE,"GENERAL";"TAB3",#N/A,TRUE,"GENERAL";"TAB4",#N/A,TRUE,"GENERAL";"TAB5",#N/A,TRUE,"GENERAL"}</definedName>
    <definedName name="____a5" localSheetId="5" hidden="1">{"TAB1",#N/A,TRUE,"GENERAL";"TAB2",#N/A,TRUE,"GENERAL";"TAB3",#N/A,TRUE,"GENERAL";"TAB4",#N/A,TRUE,"GENERAL";"TAB5",#N/A,TRUE,"GENERAL"}</definedName>
    <definedName name="____a5" localSheetId="2" hidden="1">{"TAB1",#N/A,TRUE,"GENERAL";"TAB2",#N/A,TRUE,"GENERAL";"TAB3",#N/A,TRUE,"GENERAL";"TAB4",#N/A,TRUE,"GENERAL";"TAB5",#N/A,TRUE,"GENERAL"}</definedName>
    <definedName name="____a5" hidden="1">{"TAB1",#N/A,TRUE,"GENERAL";"TAB2",#N/A,TRUE,"GENERAL";"TAB3",#N/A,TRUE,"GENERAL";"TAB4",#N/A,TRUE,"GENERAL";"TAB5",#N/A,TRUE,"GENERAL"}</definedName>
    <definedName name="____a6" localSheetId="1" hidden="1">{"TAB1",#N/A,TRUE,"GENERAL";"TAB2",#N/A,TRUE,"GENERAL";"TAB3",#N/A,TRUE,"GENERAL";"TAB4",#N/A,TRUE,"GENERAL";"TAB5",#N/A,TRUE,"GENERAL"}</definedName>
    <definedName name="____a6" localSheetId="5" hidden="1">{"TAB1",#N/A,TRUE,"GENERAL";"TAB2",#N/A,TRUE,"GENERAL";"TAB3",#N/A,TRUE,"GENERAL";"TAB4",#N/A,TRUE,"GENERAL";"TAB5",#N/A,TRUE,"GENERAL"}</definedName>
    <definedName name="____a6" localSheetId="2" hidden="1">{"TAB1",#N/A,TRUE,"GENERAL";"TAB2",#N/A,TRUE,"GENERAL";"TAB3",#N/A,TRUE,"GENERAL";"TAB4",#N/A,TRUE,"GENERAL";"TAB5",#N/A,TRUE,"GENERAL"}</definedName>
    <definedName name="____a6" hidden="1">{"TAB1",#N/A,TRUE,"GENERAL";"TAB2",#N/A,TRUE,"GENERAL";"TAB3",#N/A,TRUE,"GENERAL";"TAB4",#N/A,TRUE,"GENERAL";"TAB5",#N/A,TRUE,"GENERAL"}</definedName>
    <definedName name="____b2" localSheetId="1" hidden="1">{"TAB1",#N/A,TRUE,"GENERAL";"TAB2",#N/A,TRUE,"GENERAL";"TAB3",#N/A,TRUE,"GENERAL";"TAB4",#N/A,TRUE,"GENERAL";"TAB5",#N/A,TRUE,"GENERAL"}</definedName>
    <definedName name="____b2" localSheetId="5" hidden="1">{"TAB1",#N/A,TRUE,"GENERAL";"TAB2",#N/A,TRUE,"GENERAL";"TAB3",#N/A,TRUE,"GENERAL";"TAB4",#N/A,TRUE,"GENERAL";"TAB5",#N/A,TRUE,"GENERAL"}</definedName>
    <definedName name="____b2" localSheetId="2" hidden="1">{"TAB1",#N/A,TRUE,"GENERAL";"TAB2",#N/A,TRUE,"GENERAL";"TAB3",#N/A,TRUE,"GENERAL";"TAB4",#N/A,TRUE,"GENERAL";"TAB5",#N/A,TRUE,"GENERAL"}</definedName>
    <definedName name="____b2" hidden="1">{"TAB1",#N/A,TRUE,"GENERAL";"TAB2",#N/A,TRUE,"GENERAL";"TAB3",#N/A,TRUE,"GENERAL";"TAB4",#N/A,TRUE,"GENERAL";"TAB5",#N/A,TRUE,"GENERAL"}</definedName>
    <definedName name="____b3" localSheetId="1" hidden="1">{"TAB1",#N/A,TRUE,"GENERAL";"TAB2",#N/A,TRUE,"GENERAL";"TAB3",#N/A,TRUE,"GENERAL";"TAB4",#N/A,TRUE,"GENERAL";"TAB5",#N/A,TRUE,"GENERAL"}</definedName>
    <definedName name="____b3" localSheetId="5" hidden="1">{"TAB1",#N/A,TRUE,"GENERAL";"TAB2",#N/A,TRUE,"GENERAL";"TAB3",#N/A,TRUE,"GENERAL";"TAB4",#N/A,TRUE,"GENERAL";"TAB5",#N/A,TRUE,"GENERAL"}</definedName>
    <definedName name="____b3" localSheetId="2" hidden="1">{"TAB1",#N/A,TRUE,"GENERAL";"TAB2",#N/A,TRUE,"GENERAL";"TAB3",#N/A,TRUE,"GENERAL";"TAB4",#N/A,TRUE,"GENERAL";"TAB5",#N/A,TRUE,"GENERAL"}</definedName>
    <definedName name="____b3" hidden="1">{"TAB1",#N/A,TRUE,"GENERAL";"TAB2",#N/A,TRUE,"GENERAL";"TAB3",#N/A,TRUE,"GENERAL";"TAB4",#N/A,TRUE,"GENERAL";"TAB5",#N/A,TRUE,"GENERAL"}</definedName>
    <definedName name="____b4" localSheetId="1" hidden="1">{"TAB1",#N/A,TRUE,"GENERAL";"TAB2",#N/A,TRUE,"GENERAL";"TAB3",#N/A,TRUE,"GENERAL";"TAB4",#N/A,TRUE,"GENERAL";"TAB5",#N/A,TRUE,"GENERAL"}</definedName>
    <definedName name="____b4" localSheetId="5" hidden="1">{"TAB1",#N/A,TRUE,"GENERAL";"TAB2",#N/A,TRUE,"GENERAL";"TAB3",#N/A,TRUE,"GENERAL";"TAB4",#N/A,TRUE,"GENERAL";"TAB5",#N/A,TRUE,"GENERAL"}</definedName>
    <definedName name="____b4" localSheetId="2" hidden="1">{"TAB1",#N/A,TRUE,"GENERAL";"TAB2",#N/A,TRUE,"GENERAL";"TAB3",#N/A,TRUE,"GENERAL";"TAB4",#N/A,TRUE,"GENERAL";"TAB5",#N/A,TRUE,"GENERAL"}</definedName>
    <definedName name="____b4" hidden="1">{"TAB1",#N/A,TRUE,"GENERAL";"TAB2",#N/A,TRUE,"GENERAL";"TAB3",#N/A,TRUE,"GENERAL";"TAB4",#N/A,TRUE,"GENERAL";"TAB5",#N/A,TRUE,"GENERAL"}</definedName>
    <definedName name="____b5" localSheetId="1" hidden="1">{"TAB1",#N/A,TRUE,"GENERAL";"TAB2",#N/A,TRUE,"GENERAL";"TAB3",#N/A,TRUE,"GENERAL";"TAB4",#N/A,TRUE,"GENERAL";"TAB5",#N/A,TRUE,"GENERAL"}</definedName>
    <definedName name="____b5" localSheetId="5" hidden="1">{"TAB1",#N/A,TRUE,"GENERAL";"TAB2",#N/A,TRUE,"GENERAL";"TAB3",#N/A,TRUE,"GENERAL";"TAB4",#N/A,TRUE,"GENERAL";"TAB5",#N/A,TRUE,"GENERAL"}</definedName>
    <definedName name="____b5" localSheetId="2" hidden="1">{"TAB1",#N/A,TRUE,"GENERAL";"TAB2",#N/A,TRUE,"GENERAL";"TAB3",#N/A,TRUE,"GENERAL";"TAB4",#N/A,TRUE,"GENERAL";"TAB5",#N/A,TRUE,"GENERAL"}</definedName>
    <definedName name="____b5" hidden="1">{"TAB1",#N/A,TRUE,"GENERAL";"TAB2",#N/A,TRUE,"GENERAL";"TAB3",#N/A,TRUE,"GENERAL";"TAB4",#N/A,TRUE,"GENERAL";"TAB5",#N/A,TRUE,"GENERAL"}</definedName>
    <definedName name="____b6" localSheetId="1" hidden="1">{"TAB1",#N/A,TRUE,"GENERAL";"TAB2",#N/A,TRUE,"GENERAL";"TAB3",#N/A,TRUE,"GENERAL";"TAB4",#N/A,TRUE,"GENERAL";"TAB5",#N/A,TRUE,"GENERAL"}</definedName>
    <definedName name="____b6" localSheetId="5" hidden="1">{"TAB1",#N/A,TRUE,"GENERAL";"TAB2",#N/A,TRUE,"GENERAL";"TAB3",#N/A,TRUE,"GENERAL";"TAB4",#N/A,TRUE,"GENERAL";"TAB5",#N/A,TRUE,"GENERAL"}</definedName>
    <definedName name="____b6" localSheetId="2" hidden="1">{"TAB1",#N/A,TRUE,"GENERAL";"TAB2",#N/A,TRUE,"GENERAL";"TAB3",#N/A,TRUE,"GENERAL";"TAB4",#N/A,TRUE,"GENERAL";"TAB5",#N/A,TRUE,"GENERAL"}</definedName>
    <definedName name="____b6" hidden="1">{"TAB1",#N/A,TRUE,"GENERAL";"TAB2",#N/A,TRUE,"GENERAL";"TAB3",#N/A,TRUE,"GENERAL";"TAB4",#N/A,TRUE,"GENERAL";"TAB5",#N/A,TRUE,"GENERAL"}</definedName>
    <definedName name="____b7" localSheetId="1" hidden="1">{"via1",#N/A,TRUE,"general";"via2",#N/A,TRUE,"general";"via3",#N/A,TRUE,"general"}</definedName>
    <definedName name="____b7" localSheetId="5" hidden="1">{"via1",#N/A,TRUE,"general";"via2",#N/A,TRUE,"general";"via3",#N/A,TRUE,"general"}</definedName>
    <definedName name="____b7" localSheetId="2" hidden="1">{"via1",#N/A,TRUE,"general";"via2",#N/A,TRUE,"general";"via3",#N/A,TRUE,"general"}</definedName>
    <definedName name="____b7" hidden="1">{"via1",#N/A,TRUE,"general";"via2",#N/A,TRUE,"general";"via3",#N/A,TRUE,"general"}</definedName>
    <definedName name="____b8" localSheetId="1" hidden="1">{"via1",#N/A,TRUE,"general";"via2",#N/A,TRUE,"general";"via3",#N/A,TRUE,"general"}</definedName>
    <definedName name="____b8" localSheetId="5" hidden="1">{"via1",#N/A,TRUE,"general";"via2",#N/A,TRUE,"general";"via3",#N/A,TRUE,"general"}</definedName>
    <definedName name="____b8" localSheetId="2" hidden="1">{"via1",#N/A,TRUE,"general";"via2",#N/A,TRUE,"general";"via3",#N/A,TRUE,"general"}</definedName>
    <definedName name="____b8" hidden="1">{"via1",#N/A,TRUE,"general";"via2",#N/A,TRUE,"general";"via3",#N/A,TRUE,"general"}</definedName>
    <definedName name="____bb9" localSheetId="1" hidden="1">{"TAB1",#N/A,TRUE,"GENERAL";"TAB2",#N/A,TRUE,"GENERAL";"TAB3",#N/A,TRUE,"GENERAL";"TAB4",#N/A,TRUE,"GENERAL";"TAB5",#N/A,TRUE,"GENERAL"}</definedName>
    <definedName name="____bb9" localSheetId="5" hidden="1">{"TAB1",#N/A,TRUE,"GENERAL";"TAB2",#N/A,TRUE,"GENERAL";"TAB3",#N/A,TRUE,"GENERAL";"TAB4",#N/A,TRUE,"GENERAL";"TAB5",#N/A,TRUE,"GENERAL"}</definedName>
    <definedName name="____bb9" localSheetId="2" hidden="1">{"TAB1",#N/A,TRUE,"GENERAL";"TAB2",#N/A,TRUE,"GENERAL";"TAB3",#N/A,TRUE,"GENERAL";"TAB4",#N/A,TRUE,"GENERAL";"TAB5",#N/A,TRUE,"GENERAL"}</definedName>
    <definedName name="____bb9" hidden="1">{"TAB1",#N/A,TRUE,"GENERAL";"TAB2",#N/A,TRUE,"GENERAL";"TAB3",#N/A,TRUE,"GENERAL";"TAB4",#N/A,TRUE,"GENERAL";"TAB5",#N/A,TRUE,"GENERAL"}</definedName>
    <definedName name="____bgb5" localSheetId="1" hidden="1">{"TAB1",#N/A,TRUE,"GENERAL";"TAB2",#N/A,TRUE,"GENERAL";"TAB3",#N/A,TRUE,"GENERAL";"TAB4",#N/A,TRUE,"GENERAL";"TAB5",#N/A,TRUE,"GENERAL"}</definedName>
    <definedName name="____bgb5" localSheetId="5" hidden="1">{"TAB1",#N/A,TRUE,"GENERAL";"TAB2",#N/A,TRUE,"GENERAL";"TAB3",#N/A,TRUE,"GENERAL";"TAB4",#N/A,TRUE,"GENERAL";"TAB5",#N/A,TRUE,"GENERAL"}</definedName>
    <definedName name="____bgb5" localSheetId="2" hidden="1">{"TAB1",#N/A,TRUE,"GENERAL";"TAB2",#N/A,TRUE,"GENERAL";"TAB3",#N/A,TRUE,"GENERAL";"TAB4",#N/A,TRUE,"GENERAL";"TAB5",#N/A,TRUE,"GENERAL"}</definedName>
    <definedName name="____bgb5" hidden="1">{"TAB1",#N/A,TRUE,"GENERAL";"TAB2",#N/A,TRUE,"GENERAL";"TAB3",#N/A,TRUE,"GENERAL";"TAB4",#N/A,TRUE,"GENERAL";"TAB5",#N/A,TRUE,"GENERAL"}</definedName>
    <definedName name="____g2" localSheetId="1" hidden="1">{"TAB1",#N/A,TRUE,"GENERAL";"TAB2",#N/A,TRUE,"GENERAL";"TAB3",#N/A,TRUE,"GENERAL";"TAB4",#N/A,TRUE,"GENERAL";"TAB5",#N/A,TRUE,"GENERAL"}</definedName>
    <definedName name="____g2" localSheetId="5" hidden="1">{"TAB1",#N/A,TRUE,"GENERAL";"TAB2",#N/A,TRUE,"GENERAL";"TAB3",#N/A,TRUE,"GENERAL";"TAB4",#N/A,TRUE,"GENERAL";"TAB5",#N/A,TRUE,"GENERAL"}</definedName>
    <definedName name="____g2" localSheetId="2" hidden="1">{"TAB1",#N/A,TRUE,"GENERAL";"TAB2",#N/A,TRUE,"GENERAL";"TAB3",#N/A,TRUE,"GENERAL";"TAB4",#N/A,TRUE,"GENERAL";"TAB5",#N/A,TRUE,"GENERAL"}</definedName>
    <definedName name="____g2" hidden="1">{"TAB1",#N/A,TRUE,"GENERAL";"TAB2",#N/A,TRUE,"GENERAL";"TAB3",#N/A,TRUE,"GENERAL";"TAB4",#N/A,TRUE,"GENERAL";"TAB5",#N/A,TRUE,"GENERAL"}</definedName>
    <definedName name="____g3" localSheetId="1" hidden="1">{"via1",#N/A,TRUE,"general";"via2",#N/A,TRUE,"general";"via3",#N/A,TRUE,"general"}</definedName>
    <definedName name="____g3" localSheetId="5" hidden="1">{"via1",#N/A,TRUE,"general";"via2",#N/A,TRUE,"general";"via3",#N/A,TRUE,"general"}</definedName>
    <definedName name="____g3" localSheetId="2" hidden="1">{"via1",#N/A,TRUE,"general";"via2",#N/A,TRUE,"general";"via3",#N/A,TRUE,"general"}</definedName>
    <definedName name="____g3" hidden="1">{"via1",#N/A,TRUE,"general";"via2",#N/A,TRUE,"general";"via3",#N/A,TRUE,"general"}</definedName>
    <definedName name="____g4" localSheetId="1" hidden="1">{"via1",#N/A,TRUE,"general";"via2",#N/A,TRUE,"general";"via3",#N/A,TRUE,"general"}</definedName>
    <definedName name="____g4" localSheetId="5" hidden="1">{"via1",#N/A,TRUE,"general";"via2",#N/A,TRUE,"general";"via3",#N/A,TRUE,"general"}</definedName>
    <definedName name="____g4" localSheetId="2" hidden="1">{"via1",#N/A,TRUE,"general";"via2",#N/A,TRUE,"general";"via3",#N/A,TRUE,"general"}</definedName>
    <definedName name="____g4" hidden="1">{"via1",#N/A,TRUE,"general";"via2",#N/A,TRUE,"general";"via3",#N/A,TRUE,"general"}</definedName>
    <definedName name="____g5" localSheetId="1" hidden="1">{"via1",#N/A,TRUE,"general";"via2",#N/A,TRUE,"general";"via3",#N/A,TRUE,"general"}</definedName>
    <definedName name="____g5" localSheetId="5" hidden="1">{"via1",#N/A,TRUE,"general";"via2",#N/A,TRUE,"general";"via3",#N/A,TRUE,"general"}</definedName>
    <definedName name="____g5" localSheetId="2" hidden="1">{"via1",#N/A,TRUE,"general";"via2",#N/A,TRUE,"general";"via3",#N/A,TRUE,"general"}</definedName>
    <definedName name="____g5" hidden="1">{"via1",#N/A,TRUE,"general";"via2",#N/A,TRUE,"general";"via3",#N/A,TRUE,"general"}</definedName>
    <definedName name="____g6" localSheetId="1" hidden="1">{"via1",#N/A,TRUE,"general";"via2",#N/A,TRUE,"general";"via3",#N/A,TRUE,"general"}</definedName>
    <definedName name="____g6" localSheetId="5" hidden="1">{"via1",#N/A,TRUE,"general";"via2",#N/A,TRUE,"general";"via3",#N/A,TRUE,"general"}</definedName>
    <definedName name="____g6" localSheetId="2" hidden="1">{"via1",#N/A,TRUE,"general";"via2",#N/A,TRUE,"general";"via3",#N/A,TRUE,"general"}</definedName>
    <definedName name="____g6" hidden="1">{"via1",#N/A,TRUE,"general";"via2",#N/A,TRUE,"general";"via3",#N/A,TRUE,"general"}</definedName>
    <definedName name="____g7" localSheetId="1" hidden="1">{"TAB1",#N/A,TRUE,"GENERAL";"TAB2",#N/A,TRUE,"GENERAL";"TAB3",#N/A,TRUE,"GENERAL";"TAB4",#N/A,TRUE,"GENERAL";"TAB5",#N/A,TRUE,"GENERAL"}</definedName>
    <definedName name="____g7" localSheetId="5" hidden="1">{"TAB1",#N/A,TRUE,"GENERAL";"TAB2",#N/A,TRUE,"GENERAL";"TAB3",#N/A,TRUE,"GENERAL";"TAB4",#N/A,TRUE,"GENERAL";"TAB5",#N/A,TRUE,"GENERAL"}</definedName>
    <definedName name="____g7" localSheetId="2" hidden="1">{"TAB1",#N/A,TRUE,"GENERAL";"TAB2",#N/A,TRUE,"GENERAL";"TAB3",#N/A,TRUE,"GENERAL";"TAB4",#N/A,TRUE,"GENERAL";"TAB5",#N/A,TRUE,"GENERAL"}</definedName>
    <definedName name="____g7" hidden="1">{"TAB1",#N/A,TRUE,"GENERAL";"TAB2",#N/A,TRUE,"GENERAL";"TAB3",#N/A,TRUE,"GENERAL";"TAB4",#N/A,TRUE,"GENERAL";"TAB5",#N/A,TRUE,"GENERAL"}</definedName>
    <definedName name="____GR1" localSheetId="1" hidden="1">{"TAB1",#N/A,TRUE,"GENERAL";"TAB2",#N/A,TRUE,"GENERAL";"TAB3",#N/A,TRUE,"GENERAL";"TAB4",#N/A,TRUE,"GENERAL";"TAB5",#N/A,TRUE,"GENERAL"}</definedName>
    <definedName name="____GR1" localSheetId="5" hidden="1">{"TAB1",#N/A,TRUE,"GENERAL";"TAB2",#N/A,TRUE,"GENERAL";"TAB3",#N/A,TRUE,"GENERAL";"TAB4",#N/A,TRUE,"GENERAL";"TAB5",#N/A,TRUE,"GENERAL"}</definedName>
    <definedName name="____GR1" localSheetId="2" hidden="1">{"TAB1",#N/A,TRUE,"GENERAL";"TAB2",#N/A,TRUE,"GENERAL";"TAB3",#N/A,TRUE,"GENERAL";"TAB4",#N/A,TRUE,"GENERAL";"TAB5",#N/A,TRUE,"GENERAL"}</definedName>
    <definedName name="____GR1" hidden="1">{"TAB1",#N/A,TRUE,"GENERAL";"TAB2",#N/A,TRUE,"GENERAL";"TAB3",#N/A,TRUE,"GENERAL";"TAB4",#N/A,TRUE,"GENERAL";"TAB5",#N/A,TRUE,"GENERAL"}</definedName>
    <definedName name="____gtr4" localSheetId="1" hidden="1">{"via1",#N/A,TRUE,"general";"via2",#N/A,TRUE,"general";"via3",#N/A,TRUE,"general"}</definedName>
    <definedName name="____gtr4" localSheetId="5" hidden="1">{"via1",#N/A,TRUE,"general";"via2",#N/A,TRUE,"general";"via3",#N/A,TRUE,"general"}</definedName>
    <definedName name="____gtr4" localSheetId="2" hidden="1">{"via1",#N/A,TRUE,"general";"via2",#N/A,TRUE,"general";"via3",#N/A,TRUE,"general"}</definedName>
    <definedName name="____gtr4" hidden="1">{"via1",#N/A,TRUE,"general";"via2",#N/A,TRUE,"general";"via3",#N/A,TRUE,"general"}</definedName>
    <definedName name="____h2" localSheetId="1" hidden="1">{"via1",#N/A,TRUE,"general";"via2",#N/A,TRUE,"general";"via3",#N/A,TRUE,"general"}</definedName>
    <definedName name="____h2" localSheetId="5" hidden="1">{"via1",#N/A,TRUE,"general";"via2",#N/A,TRUE,"general";"via3",#N/A,TRUE,"general"}</definedName>
    <definedName name="____h2" localSheetId="2" hidden="1">{"via1",#N/A,TRUE,"general";"via2",#N/A,TRUE,"general";"via3",#N/A,TRUE,"general"}</definedName>
    <definedName name="____h2" hidden="1">{"via1",#N/A,TRUE,"general";"via2",#N/A,TRUE,"general";"via3",#N/A,TRUE,"general"}</definedName>
    <definedName name="____h3" localSheetId="1" hidden="1">{"via1",#N/A,TRUE,"general";"via2",#N/A,TRUE,"general";"via3",#N/A,TRUE,"general"}</definedName>
    <definedName name="____h3" localSheetId="5" hidden="1">{"via1",#N/A,TRUE,"general";"via2",#N/A,TRUE,"general";"via3",#N/A,TRUE,"general"}</definedName>
    <definedName name="____h3" localSheetId="2" hidden="1">{"via1",#N/A,TRUE,"general";"via2",#N/A,TRUE,"general";"via3",#N/A,TRUE,"general"}</definedName>
    <definedName name="____h3" hidden="1">{"via1",#N/A,TRUE,"general";"via2",#N/A,TRUE,"general";"via3",#N/A,TRUE,"general"}</definedName>
    <definedName name="____h4" localSheetId="1" hidden="1">{"TAB1",#N/A,TRUE,"GENERAL";"TAB2",#N/A,TRUE,"GENERAL";"TAB3",#N/A,TRUE,"GENERAL";"TAB4",#N/A,TRUE,"GENERAL";"TAB5",#N/A,TRUE,"GENERAL"}</definedName>
    <definedName name="____h4" localSheetId="5" hidden="1">{"TAB1",#N/A,TRUE,"GENERAL";"TAB2",#N/A,TRUE,"GENERAL";"TAB3",#N/A,TRUE,"GENERAL";"TAB4",#N/A,TRUE,"GENERAL";"TAB5",#N/A,TRUE,"GENERAL"}</definedName>
    <definedName name="____h4" localSheetId="2" hidden="1">{"TAB1",#N/A,TRUE,"GENERAL";"TAB2",#N/A,TRUE,"GENERAL";"TAB3",#N/A,TRUE,"GENERAL";"TAB4",#N/A,TRUE,"GENERAL";"TAB5",#N/A,TRUE,"GENERAL"}</definedName>
    <definedName name="____h4" hidden="1">{"TAB1",#N/A,TRUE,"GENERAL";"TAB2",#N/A,TRUE,"GENERAL";"TAB3",#N/A,TRUE,"GENERAL";"TAB4",#N/A,TRUE,"GENERAL";"TAB5",#N/A,TRUE,"GENERAL"}</definedName>
    <definedName name="____h5" localSheetId="1" hidden="1">{"TAB1",#N/A,TRUE,"GENERAL";"TAB2",#N/A,TRUE,"GENERAL";"TAB3",#N/A,TRUE,"GENERAL";"TAB4",#N/A,TRUE,"GENERAL";"TAB5",#N/A,TRUE,"GENERAL"}</definedName>
    <definedName name="____h5" localSheetId="5" hidden="1">{"TAB1",#N/A,TRUE,"GENERAL";"TAB2",#N/A,TRUE,"GENERAL";"TAB3",#N/A,TRUE,"GENERAL";"TAB4",#N/A,TRUE,"GENERAL";"TAB5",#N/A,TRUE,"GENERAL"}</definedName>
    <definedName name="____h5" localSheetId="2" hidden="1">{"TAB1",#N/A,TRUE,"GENERAL";"TAB2",#N/A,TRUE,"GENERAL";"TAB3",#N/A,TRUE,"GENERAL";"TAB4",#N/A,TRUE,"GENERAL";"TAB5",#N/A,TRUE,"GENERAL"}</definedName>
    <definedName name="____h5" hidden="1">{"TAB1",#N/A,TRUE,"GENERAL";"TAB2",#N/A,TRUE,"GENERAL";"TAB3",#N/A,TRUE,"GENERAL";"TAB4",#N/A,TRUE,"GENERAL";"TAB5",#N/A,TRUE,"GENERAL"}</definedName>
    <definedName name="____h6" localSheetId="1" hidden="1">{"via1",#N/A,TRUE,"general";"via2",#N/A,TRUE,"general";"via3",#N/A,TRUE,"general"}</definedName>
    <definedName name="____h6" localSheetId="5" hidden="1">{"via1",#N/A,TRUE,"general";"via2",#N/A,TRUE,"general";"via3",#N/A,TRUE,"general"}</definedName>
    <definedName name="____h6" localSheetId="2" hidden="1">{"via1",#N/A,TRUE,"general";"via2",#N/A,TRUE,"general";"via3",#N/A,TRUE,"general"}</definedName>
    <definedName name="____h6" hidden="1">{"via1",#N/A,TRUE,"general";"via2",#N/A,TRUE,"general";"via3",#N/A,TRUE,"general"}</definedName>
    <definedName name="____h7" localSheetId="1" hidden="1">{"TAB1",#N/A,TRUE,"GENERAL";"TAB2",#N/A,TRUE,"GENERAL";"TAB3",#N/A,TRUE,"GENERAL";"TAB4",#N/A,TRUE,"GENERAL";"TAB5",#N/A,TRUE,"GENERAL"}</definedName>
    <definedName name="____h7" localSheetId="5" hidden="1">{"TAB1",#N/A,TRUE,"GENERAL";"TAB2",#N/A,TRUE,"GENERAL";"TAB3",#N/A,TRUE,"GENERAL";"TAB4",#N/A,TRUE,"GENERAL";"TAB5",#N/A,TRUE,"GENERAL"}</definedName>
    <definedName name="____h7" localSheetId="2" hidden="1">{"TAB1",#N/A,TRUE,"GENERAL";"TAB2",#N/A,TRUE,"GENERAL";"TAB3",#N/A,TRUE,"GENERAL";"TAB4",#N/A,TRUE,"GENERAL";"TAB5",#N/A,TRUE,"GENERAL"}</definedName>
    <definedName name="____h7" hidden="1">{"TAB1",#N/A,TRUE,"GENERAL";"TAB2",#N/A,TRUE,"GENERAL";"TAB3",#N/A,TRUE,"GENERAL";"TAB4",#N/A,TRUE,"GENERAL";"TAB5",#N/A,TRUE,"GENERAL"}</definedName>
    <definedName name="____h8" localSheetId="1" hidden="1">{"via1",#N/A,TRUE,"general";"via2",#N/A,TRUE,"general";"via3",#N/A,TRUE,"general"}</definedName>
    <definedName name="____h8" localSheetId="5" hidden="1">{"via1",#N/A,TRUE,"general";"via2",#N/A,TRUE,"general";"via3",#N/A,TRUE,"general"}</definedName>
    <definedName name="____h8" localSheetId="2" hidden="1">{"via1",#N/A,TRUE,"general";"via2",#N/A,TRUE,"general";"via3",#N/A,TRUE,"general"}</definedName>
    <definedName name="____h8" hidden="1">{"via1",#N/A,TRUE,"general";"via2",#N/A,TRUE,"general";"via3",#N/A,TRUE,"general"}</definedName>
    <definedName name="____hfh7" localSheetId="1" hidden="1">{"via1",#N/A,TRUE,"general";"via2",#N/A,TRUE,"general";"via3",#N/A,TRUE,"general"}</definedName>
    <definedName name="____hfh7" localSheetId="5" hidden="1">{"via1",#N/A,TRUE,"general";"via2",#N/A,TRUE,"general";"via3",#N/A,TRUE,"general"}</definedName>
    <definedName name="____hfh7" localSheetId="2" hidden="1">{"via1",#N/A,TRUE,"general";"via2",#N/A,TRUE,"general";"via3",#N/A,TRUE,"general"}</definedName>
    <definedName name="____hfh7" hidden="1">{"via1",#N/A,TRUE,"general";"via2",#N/A,TRUE,"general";"via3",#N/A,TRUE,"general"}</definedName>
    <definedName name="____i4" localSheetId="1" hidden="1">{"via1",#N/A,TRUE,"general";"via2",#N/A,TRUE,"general";"via3",#N/A,TRUE,"general"}</definedName>
    <definedName name="____i4" localSheetId="5" hidden="1">{"via1",#N/A,TRUE,"general";"via2",#N/A,TRUE,"general";"via3",#N/A,TRUE,"general"}</definedName>
    <definedName name="____i4" localSheetId="2" hidden="1">{"via1",#N/A,TRUE,"general";"via2",#N/A,TRUE,"general";"via3",#N/A,TRUE,"general"}</definedName>
    <definedName name="____i4" hidden="1">{"via1",#N/A,TRUE,"general";"via2",#N/A,TRUE,"general";"via3",#N/A,TRUE,"general"}</definedName>
    <definedName name="____i5" localSheetId="1" hidden="1">{"TAB1",#N/A,TRUE,"GENERAL";"TAB2",#N/A,TRUE,"GENERAL";"TAB3",#N/A,TRUE,"GENERAL";"TAB4",#N/A,TRUE,"GENERAL";"TAB5",#N/A,TRUE,"GENERAL"}</definedName>
    <definedName name="____i5" localSheetId="5" hidden="1">{"TAB1",#N/A,TRUE,"GENERAL";"TAB2",#N/A,TRUE,"GENERAL";"TAB3",#N/A,TRUE,"GENERAL";"TAB4",#N/A,TRUE,"GENERAL";"TAB5",#N/A,TRUE,"GENERAL"}</definedName>
    <definedName name="____i5" localSheetId="2" hidden="1">{"TAB1",#N/A,TRUE,"GENERAL";"TAB2",#N/A,TRUE,"GENERAL";"TAB3",#N/A,TRUE,"GENERAL";"TAB4",#N/A,TRUE,"GENERAL";"TAB5",#N/A,TRUE,"GENERAL"}</definedName>
    <definedName name="____i5" hidden="1">{"TAB1",#N/A,TRUE,"GENERAL";"TAB2",#N/A,TRUE,"GENERAL";"TAB3",#N/A,TRUE,"GENERAL";"TAB4",#N/A,TRUE,"GENERAL";"TAB5",#N/A,TRUE,"GENERAL"}</definedName>
    <definedName name="____i6" localSheetId="1" hidden="1">{"TAB1",#N/A,TRUE,"GENERAL";"TAB2",#N/A,TRUE,"GENERAL";"TAB3",#N/A,TRUE,"GENERAL";"TAB4",#N/A,TRUE,"GENERAL";"TAB5",#N/A,TRUE,"GENERAL"}</definedName>
    <definedName name="____i6" localSheetId="5" hidden="1">{"TAB1",#N/A,TRUE,"GENERAL";"TAB2",#N/A,TRUE,"GENERAL";"TAB3",#N/A,TRUE,"GENERAL";"TAB4",#N/A,TRUE,"GENERAL";"TAB5",#N/A,TRUE,"GENERAL"}</definedName>
    <definedName name="____i6" localSheetId="2" hidden="1">{"TAB1",#N/A,TRUE,"GENERAL";"TAB2",#N/A,TRUE,"GENERAL";"TAB3",#N/A,TRUE,"GENERAL";"TAB4",#N/A,TRUE,"GENERAL";"TAB5",#N/A,TRUE,"GENERAL"}</definedName>
    <definedName name="____i6" hidden="1">{"TAB1",#N/A,TRUE,"GENERAL";"TAB2",#N/A,TRUE,"GENERAL";"TAB3",#N/A,TRUE,"GENERAL";"TAB4",#N/A,TRUE,"GENERAL";"TAB5",#N/A,TRUE,"GENERAL"}</definedName>
    <definedName name="____i7" localSheetId="1" hidden="1">{"via1",#N/A,TRUE,"general";"via2",#N/A,TRUE,"general";"via3",#N/A,TRUE,"general"}</definedName>
    <definedName name="____i7" localSheetId="5" hidden="1">{"via1",#N/A,TRUE,"general";"via2",#N/A,TRUE,"general";"via3",#N/A,TRUE,"general"}</definedName>
    <definedName name="____i7" localSheetId="2" hidden="1">{"via1",#N/A,TRUE,"general";"via2",#N/A,TRUE,"general";"via3",#N/A,TRUE,"general"}</definedName>
    <definedName name="____i7" hidden="1">{"via1",#N/A,TRUE,"general";"via2",#N/A,TRUE,"general";"via3",#N/A,TRUE,"general"}</definedName>
    <definedName name="____i77" localSheetId="1" hidden="1">{"TAB1",#N/A,TRUE,"GENERAL";"TAB2",#N/A,TRUE,"GENERAL";"TAB3",#N/A,TRUE,"GENERAL";"TAB4",#N/A,TRUE,"GENERAL";"TAB5",#N/A,TRUE,"GENERAL"}</definedName>
    <definedName name="____i77" localSheetId="5" hidden="1">{"TAB1",#N/A,TRUE,"GENERAL";"TAB2",#N/A,TRUE,"GENERAL";"TAB3",#N/A,TRUE,"GENERAL";"TAB4",#N/A,TRUE,"GENERAL";"TAB5",#N/A,TRUE,"GENERAL"}</definedName>
    <definedName name="____i77" localSheetId="2" hidden="1">{"TAB1",#N/A,TRUE,"GENERAL";"TAB2",#N/A,TRUE,"GENERAL";"TAB3",#N/A,TRUE,"GENERAL";"TAB4",#N/A,TRUE,"GENERAL";"TAB5",#N/A,TRUE,"GENERAL"}</definedName>
    <definedName name="____i77" hidden="1">{"TAB1",#N/A,TRUE,"GENERAL";"TAB2",#N/A,TRUE,"GENERAL";"TAB3",#N/A,TRUE,"GENERAL";"TAB4",#N/A,TRUE,"GENERAL";"TAB5",#N/A,TRUE,"GENERAL"}</definedName>
    <definedName name="____i8" localSheetId="1" hidden="1">{"via1",#N/A,TRUE,"general";"via2",#N/A,TRUE,"general";"via3",#N/A,TRUE,"general"}</definedName>
    <definedName name="____i8" localSheetId="5" hidden="1">{"via1",#N/A,TRUE,"general";"via2",#N/A,TRUE,"general";"via3",#N/A,TRUE,"general"}</definedName>
    <definedName name="____i8" localSheetId="2" hidden="1">{"via1",#N/A,TRUE,"general";"via2",#N/A,TRUE,"general";"via3",#N/A,TRUE,"general"}</definedName>
    <definedName name="____i8" hidden="1">{"via1",#N/A,TRUE,"general";"via2",#N/A,TRUE,"general";"via3",#N/A,TRUE,"general"}</definedName>
    <definedName name="____i9" localSheetId="1" hidden="1">{"TAB1",#N/A,TRUE,"GENERAL";"TAB2",#N/A,TRUE,"GENERAL";"TAB3",#N/A,TRUE,"GENERAL";"TAB4",#N/A,TRUE,"GENERAL";"TAB5",#N/A,TRUE,"GENERAL"}</definedName>
    <definedName name="____i9" localSheetId="5" hidden="1">{"TAB1",#N/A,TRUE,"GENERAL";"TAB2",#N/A,TRUE,"GENERAL";"TAB3",#N/A,TRUE,"GENERAL";"TAB4",#N/A,TRUE,"GENERAL";"TAB5",#N/A,TRUE,"GENERAL"}</definedName>
    <definedName name="____i9" localSheetId="2" hidden="1">{"TAB1",#N/A,TRUE,"GENERAL";"TAB2",#N/A,TRUE,"GENERAL";"TAB3",#N/A,TRUE,"GENERAL";"TAB4",#N/A,TRUE,"GENERAL";"TAB5",#N/A,TRUE,"GENERAL"}</definedName>
    <definedName name="____i9" hidden="1">{"TAB1",#N/A,TRUE,"GENERAL";"TAB2",#N/A,TRUE,"GENERAL";"TAB3",#N/A,TRUE,"GENERAL";"TAB4",#N/A,TRUE,"GENERAL";"TAB5",#N/A,TRUE,"GENERAL"}</definedName>
    <definedName name="____IPC02">#REF!</definedName>
    <definedName name="____IPC03" localSheetId="1">#REF!</definedName>
    <definedName name="____IPC03" localSheetId="5">#REF!</definedName>
    <definedName name="____IPC03" localSheetId="2">#REF!</definedName>
    <definedName name="____IPC03">#REF!</definedName>
    <definedName name="____IPC04" localSheetId="1">#REF!</definedName>
    <definedName name="____IPC04" localSheetId="5">#REF!</definedName>
    <definedName name="____IPC04" localSheetId="2">#REF!</definedName>
    <definedName name="____IPC04">#REF!</definedName>
    <definedName name="____IPC05">#REF!</definedName>
    <definedName name="____IPC06">#REF!</definedName>
    <definedName name="____IPC07">#REF!</definedName>
    <definedName name="____k3" localSheetId="1" hidden="1">{"TAB1",#N/A,TRUE,"GENERAL";"TAB2",#N/A,TRUE,"GENERAL";"TAB3",#N/A,TRUE,"GENERAL";"TAB4",#N/A,TRUE,"GENERAL";"TAB5",#N/A,TRUE,"GENERAL"}</definedName>
    <definedName name="____k3" localSheetId="5" hidden="1">{"TAB1",#N/A,TRUE,"GENERAL";"TAB2",#N/A,TRUE,"GENERAL";"TAB3",#N/A,TRUE,"GENERAL";"TAB4",#N/A,TRUE,"GENERAL";"TAB5",#N/A,TRUE,"GENERAL"}</definedName>
    <definedName name="____k3" localSheetId="2" hidden="1">{"TAB1",#N/A,TRUE,"GENERAL";"TAB2",#N/A,TRUE,"GENERAL";"TAB3",#N/A,TRUE,"GENERAL";"TAB4",#N/A,TRUE,"GENERAL";"TAB5",#N/A,TRUE,"GENERAL"}</definedName>
    <definedName name="____k3" hidden="1">{"TAB1",#N/A,TRUE,"GENERAL";"TAB2",#N/A,TRUE,"GENERAL";"TAB3",#N/A,TRUE,"GENERAL";"TAB4",#N/A,TRUE,"GENERAL";"TAB5",#N/A,TRUE,"GENERAL"}</definedName>
    <definedName name="____k4" localSheetId="1" hidden="1">{"via1",#N/A,TRUE,"general";"via2",#N/A,TRUE,"general";"via3",#N/A,TRUE,"general"}</definedName>
    <definedName name="____k4" localSheetId="5" hidden="1">{"via1",#N/A,TRUE,"general";"via2",#N/A,TRUE,"general";"via3",#N/A,TRUE,"general"}</definedName>
    <definedName name="____k4" localSheetId="2" hidden="1">{"via1",#N/A,TRUE,"general";"via2",#N/A,TRUE,"general";"via3",#N/A,TRUE,"general"}</definedName>
    <definedName name="____k4" hidden="1">{"via1",#N/A,TRUE,"general";"via2",#N/A,TRUE,"general";"via3",#N/A,TRUE,"general"}</definedName>
    <definedName name="____k5" localSheetId="1" hidden="1">{"via1",#N/A,TRUE,"general";"via2",#N/A,TRUE,"general";"via3",#N/A,TRUE,"general"}</definedName>
    <definedName name="____k5" localSheetId="5" hidden="1">{"via1",#N/A,TRUE,"general";"via2",#N/A,TRUE,"general";"via3",#N/A,TRUE,"general"}</definedName>
    <definedName name="____k5" localSheetId="2" hidden="1">{"via1",#N/A,TRUE,"general";"via2",#N/A,TRUE,"general";"via3",#N/A,TRUE,"general"}</definedName>
    <definedName name="____k5" hidden="1">{"via1",#N/A,TRUE,"general";"via2",#N/A,TRUE,"general";"via3",#N/A,TRUE,"general"}</definedName>
    <definedName name="____k6" localSheetId="1" hidden="1">{"TAB1",#N/A,TRUE,"GENERAL";"TAB2",#N/A,TRUE,"GENERAL";"TAB3",#N/A,TRUE,"GENERAL";"TAB4",#N/A,TRUE,"GENERAL";"TAB5",#N/A,TRUE,"GENERAL"}</definedName>
    <definedName name="____k6" localSheetId="5" hidden="1">{"TAB1",#N/A,TRUE,"GENERAL";"TAB2",#N/A,TRUE,"GENERAL";"TAB3",#N/A,TRUE,"GENERAL";"TAB4",#N/A,TRUE,"GENERAL";"TAB5",#N/A,TRUE,"GENERAL"}</definedName>
    <definedName name="____k6" localSheetId="2" hidden="1">{"TAB1",#N/A,TRUE,"GENERAL";"TAB2",#N/A,TRUE,"GENERAL";"TAB3",#N/A,TRUE,"GENERAL";"TAB4",#N/A,TRUE,"GENERAL";"TAB5",#N/A,TRUE,"GENERAL"}</definedName>
    <definedName name="____k6" hidden="1">{"TAB1",#N/A,TRUE,"GENERAL";"TAB2",#N/A,TRUE,"GENERAL";"TAB3",#N/A,TRUE,"GENERAL";"TAB4",#N/A,TRUE,"GENERAL";"TAB5",#N/A,TRUE,"GENERAL"}</definedName>
    <definedName name="____k7" localSheetId="1" hidden="1">{"via1",#N/A,TRUE,"general";"via2",#N/A,TRUE,"general";"via3",#N/A,TRUE,"general"}</definedName>
    <definedName name="____k7" localSheetId="5" hidden="1">{"via1",#N/A,TRUE,"general";"via2",#N/A,TRUE,"general";"via3",#N/A,TRUE,"general"}</definedName>
    <definedName name="____k7" localSheetId="2" hidden="1">{"via1",#N/A,TRUE,"general";"via2",#N/A,TRUE,"general";"via3",#N/A,TRUE,"general"}</definedName>
    <definedName name="____k7" hidden="1">{"via1",#N/A,TRUE,"general";"via2",#N/A,TRUE,"general";"via3",#N/A,TRUE,"general"}</definedName>
    <definedName name="____k8" localSheetId="1" hidden="1">{"via1",#N/A,TRUE,"general";"via2",#N/A,TRUE,"general";"via3",#N/A,TRUE,"general"}</definedName>
    <definedName name="____k8" localSheetId="5" hidden="1">{"via1",#N/A,TRUE,"general";"via2",#N/A,TRUE,"general";"via3",#N/A,TRUE,"general"}</definedName>
    <definedName name="____k8" localSheetId="2" hidden="1">{"via1",#N/A,TRUE,"general";"via2",#N/A,TRUE,"general";"via3",#N/A,TRUE,"general"}</definedName>
    <definedName name="____k8" hidden="1">{"via1",#N/A,TRUE,"general";"via2",#N/A,TRUE,"general";"via3",#N/A,TRUE,"general"}</definedName>
    <definedName name="____k9" localSheetId="1" hidden="1">{"TAB1",#N/A,TRUE,"GENERAL";"TAB2",#N/A,TRUE,"GENERAL";"TAB3",#N/A,TRUE,"GENERAL";"TAB4",#N/A,TRUE,"GENERAL";"TAB5",#N/A,TRUE,"GENERAL"}</definedName>
    <definedName name="____k9" localSheetId="5" hidden="1">{"TAB1",#N/A,TRUE,"GENERAL";"TAB2",#N/A,TRUE,"GENERAL";"TAB3",#N/A,TRUE,"GENERAL";"TAB4",#N/A,TRUE,"GENERAL";"TAB5",#N/A,TRUE,"GENERAL"}</definedName>
    <definedName name="____k9" localSheetId="2" hidden="1">{"TAB1",#N/A,TRUE,"GENERAL";"TAB2",#N/A,TRUE,"GENERAL";"TAB3",#N/A,TRUE,"GENERAL";"TAB4",#N/A,TRUE,"GENERAL";"TAB5",#N/A,TRUE,"GENERAL"}</definedName>
    <definedName name="____k9" hidden="1">{"TAB1",#N/A,TRUE,"GENERAL";"TAB2",#N/A,TRUE,"GENERAL";"TAB3",#N/A,TRUE,"GENERAL";"TAB4",#N/A,TRUE,"GENERAL";"TAB5",#N/A,TRUE,"GENERAL"}</definedName>
    <definedName name="____kjk6" localSheetId="1" hidden="1">{"TAB1",#N/A,TRUE,"GENERAL";"TAB2",#N/A,TRUE,"GENERAL";"TAB3",#N/A,TRUE,"GENERAL";"TAB4",#N/A,TRUE,"GENERAL";"TAB5",#N/A,TRUE,"GENERAL"}</definedName>
    <definedName name="____kjk6" localSheetId="5" hidden="1">{"TAB1",#N/A,TRUE,"GENERAL";"TAB2",#N/A,TRUE,"GENERAL";"TAB3",#N/A,TRUE,"GENERAL";"TAB4",#N/A,TRUE,"GENERAL";"TAB5",#N/A,TRUE,"GENERAL"}</definedName>
    <definedName name="____kjk6" localSheetId="2" hidden="1">{"TAB1",#N/A,TRUE,"GENERAL";"TAB2",#N/A,TRUE,"GENERAL";"TAB3",#N/A,TRUE,"GENERAL";"TAB4",#N/A,TRUE,"GENERAL";"TAB5",#N/A,TRUE,"GENERAL"}</definedName>
    <definedName name="____kjk6" hidden="1">{"TAB1",#N/A,TRUE,"GENERAL";"TAB2",#N/A,TRUE,"GENERAL";"TAB3",#N/A,TRUE,"GENERAL";"TAB4",#N/A,TRUE,"GENERAL";"TAB5",#N/A,TRUE,"GENERAL"}</definedName>
    <definedName name="____m3" localSheetId="1" hidden="1">{"via1",#N/A,TRUE,"general";"via2",#N/A,TRUE,"general";"via3",#N/A,TRUE,"general"}</definedName>
    <definedName name="____m3" localSheetId="5" hidden="1">{"via1",#N/A,TRUE,"general";"via2",#N/A,TRUE,"general";"via3",#N/A,TRUE,"general"}</definedName>
    <definedName name="____m3" localSheetId="2" hidden="1">{"via1",#N/A,TRUE,"general";"via2",#N/A,TRUE,"general";"via3",#N/A,TRUE,"general"}</definedName>
    <definedName name="____m3" hidden="1">{"via1",#N/A,TRUE,"general";"via2",#N/A,TRUE,"general";"via3",#N/A,TRUE,"general"}</definedName>
    <definedName name="____m4" localSheetId="1" hidden="1">{"TAB1",#N/A,TRUE,"GENERAL";"TAB2",#N/A,TRUE,"GENERAL";"TAB3",#N/A,TRUE,"GENERAL";"TAB4",#N/A,TRUE,"GENERAL";"TAB5",#N/A,TRUE,"GENERAL"}</definedName>
    <definedName name="____m4" localSheetId="5" hidden="1">{"TAB1",#N/A,TRUE,"GENERAL";"TAB2",#N/A,TRUE,"GENERAL";"TAB3",#N/A,TRUE,"GENERAL";"TAB4",#N/A,TRUE,"GENERAL";"TAB5",#N/A,TRUE,"GENERAL"}</definedName>
    <definedName name="____m4" localSheetId="2" hidden="1">{"TAB1",#N/A,TRUE,"GENERAL";"TAB2",#N/A,TRUE,"GENERAL";"TAB3",#N/A,TRUE,"GENERAL";"TAB4",#N/A,TRUE,"GENERAL";"TAB5",#N/A,TRUE,"GENERAL"}</definedName>
    <definedName name="____m4" hidden="1">{"TAB1",#N/A,TRUE,"GENERAL";"TAB2",#N/A,TRUE,"GENERAL";"TAB3",#N/A,TRUE,"GENERAL";"TAB4",#N/A,TRUE,"GENERAL";"TAB5",#N/A,TRUE,"GENERAL"}</definedName>
    <definedName name="____m5" localSheetId="1" hidden="1">{"via1",#N/A,TRUE,"general";"via2",#N/A,TRUE,"general";"via3",#N/A,TRUE,"general"}</definedName>
    <definedName name="____m5" localSheetId="5" hidden="1">{"via1",#N/A,TRUE,"general";"via2",#N/A,TRUE,"general";"via3",#N/A,TRUE,"general"}</definedName>
    <definedName name="____m5" localSheetId="2" hidden="1">{"via1",#N/A,TRUE,"general";"via2",#N/A,TRUE,"general";"via3",#N/A,TRUE,"general"}</definedName>
    <definedName name="____m5" hidden="1">{"via1",#N/A,TRUE,"general";"via2",#N/A,TRUE,"general";"via3",#N/A,TRUE,"general"}</definedName>
    <definedName name="____m6" localSheetId="1" hidden="1">{"TAB1",#N/A,TRUE,"GENERAL";"TAB2",#N/A,TRUE,"GENERAL";"TAB3",#N/A,TRUE,"GENERAL";"TAB4",#N/A,TRUE,"GENERAL";"TAB5",#N/A,TRUE,"GENERAL"}</definedName>
    <definedName name="____m6" localSheetId="5" hidden="1">{"TAB1",#N/A,TRUE,"GENERAL";"TAB2",#N/A,TRUE,"GENERAL";"TAB3",#N/A,TRUE,"GENERAL";"TAB4",#N/A,TRUE,"GENERAL";"TAB5",#N/A,TRUE,"GENERAL"}</definedName>
    <definedName name="____m6" localSheetId="2" hidden="1">{"TAB1",#N/A,TRUE,"GENERAL";"TAB2",#N/A,TRUE,"GENERAL";"TAB3",#N/A,TRUE,"GENERAL";"TAB4",#N/A,TRUE,"GENERAL";"TAB5",#N/A,TRUE,"GENERAL"}</definedName>
    <definedName name="____m6" hidden="1">{"TAB1",#N/A,TRUE,"GENERAL";"TAB2",#N/A,TRUE,"GENERAL";"TAB3",#N/A,TRUE,"GENERAL";"TAB4",#N/A,TRUE,"GENERAL";"TAB5",#N/A,TRUE,"GENERAL"}</definedName>
    <definedName name="____m7" localSheetId="1" hidden="1">{"TAB1",#N/A,TRUE,"GENERAL";"TAB2",#N/A,TRUE,"GENERAL";"TAB3",#N/A,TRUE,"GENERAL";"TAB4",#N/A,TRUE,"GENERAL";"TAB5",#N/A,TRUE,"GENERAL"}</definedName>
    <definedName name="____m7" localSheetId="5" hidden="1">{"TAB1",#N/A,TRUE,"GENERAL";"TAB2",#N/A,TRUE,"GENERAL";"TAB3",#N/A,TRUE,"GENERAL";"TAB4",#N/A,TRUE,"GENERAL";"TAB5",#N/A,TRUE,"GENERAL"}</definedName>
    <definedName name="____m7" localSheetId="2" hidden="1">{"TAB1",#N/A,TRUE,"GENERAL";"TAB2",#N/A,TRUE,"GENERAL";"TAB3",#N/A,TRUE,"GENERAL";"TAB4",#N/A,TRUE,"GENERAL";"TAB5",#N/A,TRUE,"GENERAL"}</definedName>
    <definedName name="____m7" hidden="1">{"TAB1",#N/A,TRUE,"GENERAL";"TAB2",#N/A,TRUE,"GENERAL";"TAB3",#N/A,TRUE,"GENERAL";"TAB4",#N/A,TRUE,"GENERAL";"TAB5",#N/A,TRUE,"GENERAL"}</definedName>
    <definedName name="____m8" localSheetId="1" hidden="1">{"via1",#N/A,TRUE,"general";"via2",#N/A,TRUE,"general";"via3",#N/A,TRUE,"general"}</definedName>
    <definedName name="____m8" localSheetId="5" hidden="1">{"via1",#N/A,TRUE,"general";"via2",#N/A,TRUE,"general";"via3",#N/A,TRUE,"general"}</definedName>
    <definedName name="____m8" localSheetId="2" hidden="1">{"via1",#N/A,TRUE,"general";"via2",#N/A,TRUE,"general";"via3",#N/A,TRUE,"general"}</definedName>
    <definedName name="____m8" hidden="1">{"via1",#N/A,TRUE,"general";"via2",#N/A,TRUE,"general";"via3",#N/A,TRUE,"general"}</definedName>
    <definedName name="____m9" localSheetId="1" hidden="1">{"via1",#N/A,TRUE,"general";"via2",#N/A,TRUE,"general";"via3",#N/A,TRUE,"general"}</definedName>
    <definedName name="____m9" localSheetId="5" hidden="1">{"via1",#N/A,TRUE,"general";"via2",#N/A,TRUE,"general";"via3",#N/A,TRUE,"general"}</definedName>
    <definedName name="____m9" localSheetId="2" hidden="1">{"via1",#N/A,TRUE,"general";"via2",#N/A,TRUE,"general";"via3",#N/A,TRUE,"general"}</definedName>
    <definedName name="____m9" hidden="1">{"via1",#N/A,TRUE,"general";"via2",#N/A,TRUE,"general";"via3",#N/A,TRUE,"general"}</definedName>
    <definedName name="____n3" localSheetId="1" hidden="1">{"TAB1",#N/A,TRUE,"GENERAL";"TAB2",#N/A,TRUE,"GENERAL";"TAB3",#N/A,TRUE,"GENERAL";"TAB4",#N/A,TRUE,"GENERAL";"TAB5",#N/A,TRUE,"GENERAL"}</definedName>
    <definedName name="____n3" localSheetId="5" hidden="1">{"TAB1",#N/A,TRUE,"GENERAL";"TAB2",#N/A,TRUE,"GENERAL";"TAB3",#N/A,TRUE,"GENERAL";"TAB4",#N/A,TRUE,"GENERAL";"TAB5",#N/A,TRUE,"GENERAL"}</definedName>
    <definedName name="____n3" localSheetId="2" hidden="1">{"TAB1",#N/A,TRUE,"GENERAL";"TAB2",#N/A,TRUE,"GENERAL";"TAB3",#N/A,TRUE,"GENERAL";"TAB4",#N/A,TRUE,"GENERAL";"TAB5",#N/A,TRUE,"GENERAL"}</definedName>
    <definedName name="____n3" hidden="1">{"TAB1",#N/A,TRUE,"GENERAL";"TAB2",#N/A,TRUE,"GENERAL";"TAB3",#N/A,TRUE,"GENERAL";"TAB4",#N/A,TRUE,"GENERAL";"TAB5",#N/A,TRUE,"GENERAL"}</definedName>
    <definedName name="____n4" localSheetId="1" hidden="1">{"via1",#N/A,TRUE,"general";"via2",#N/A,TRUE,"general";"via3",#N/A,TRUE,"general"}</definedName>
    <definedName name="____n4" localSheetId="5" hidden="1">{"via1",#N/A,TRUE,"general";"via2",#N/A,TRUE,"general";"via3",#N/A,TRUE,"general"}</definedName>
    <definedName name="____n4" localSheetId="2" hidden="1">{"via1",#N/A,TRUE,"general";"via2",#N/A,TRUE,"general";"via3",#N/A,TRUE,"general"}</definedName>
    <definedName name="____n4" hidden="1">{"via1",#N/A,TRUE,"general";"via2",#N/A,TRUE,"general";"via3",#N/A,TRUE,"general"}</definedName>
    <definedName name="____n5" localSheetId="1" hidden="1">{"TAB1",#N/A,TRUE,"GENERAL";"TAB2",#N/A,TRUE,"GENERAL";"TAB3",#N/A,TRUE,"GENERAL";"TAB4",#N/A,TRUE,"GENERAL";"TAB5",#N/A,TRUE,"GENERAL"}</definedName>
    <definedName name="____n5" localSheetId="5" hidden="1">{"TAB1",#N/A,TRUE,"GENERAL";"TAB2",#N/A,TRUE,"GENERAL";"TAB3",#N/A,TRUE,"GENERAL";"TAB4",#N/A,TRUE,"GENERAL";"TAB5",#N/A,TRUE,"GENERAL"}</definedName>
    <definedName name="____n5" localSheetId="2" hidden="1">{"TAB1",#N/A,TRUE,"GENERAL";"TAB2",#N/A,TRUE,"GENERAL";"TAB3",#N/A,TRUE,"GENERAL";"TAB4",#N/A,TRUE,"GENERAL";"TAB5",#N/A,TRUE,"GENERAL"}</definedName>
    <definedName name="____n5" hidden="1">{"TAB1",#N/A,TRUE,"GENERAL";"TAB2",#N/A,TRUE,"GENERAL";"TAB3",#N/A,TRUE,"GENERAL";"TAB4",#N/A,TRUE,"GENERAL";"TAB5",#N/A,TRUE,"GENERAL"}</definedName>
    <definedName name="____nyn7" localSheetId="1" hidden="1">{"via1",#N/A,TRUE,"general";"via2",#N/A,TRUE,"general";"via3",#N/A,TRUE,"general"}</definedName>
    <definedName name="____nyn7" localSheetId="5" hidden="1">{"via1",#N/A,TRUE,"general";"via2",#N/A,TRUE,"general";"via3",#N/A,TRUE,"general"}</definedName>
    <definedName name="____nyn7" localSheetId="2" hidden="1">{"via1",#N/A,TRUE,"general";"via2",#N/A,TRUE,"general";"via3",#N/A,TRUE,"general"}</definedName>
    <definedName name="____nyn7" hidden="1">{"via1",#N/A,TRUE,"general";"via2",#N/A,TRUE,"general";"via3",#N/A,TRUE,"general"}</definedName>
    <definedName name="____o4" localSheetId="1" hidden="1">{"via1",#N/A,TRUE,"general";"via2",#N/A,TRUE,"general";"via3",#N/A,TRUE,"general"}</definedName>
    <definedName name="____o4" localSheetId="5" hidden="1">{"via1",#N/A,TRUE,"general";"via2",#N/A,TRUE,"general";"via3",#N/A,TRUE,"general"}</definedName>
    <definedName name="____o4" localSheetId="2" hidden="1">{"via1",#N/A,TRUE,"general";"via2",#N/A,TRUE,"general";"via3",#N/A,TRUE,"general"}</definedName>
    <definedName name="____o4" hidden="1">{"via1",#N/A,TRUE,"general";"via2",#N/A,TRUE,"general";"via3",#N/A,TRUE,"general"}</definedName>
    <definedName name="____o5" localSheetId="1" hidden="1">{"TAB1",#N/A,TRUE,"GENERAL";"TAB2",#N/A,TRUE,"GENERAL";"TAB3",#N/A,TRUE,"GENERAL";"TAB4",#N/A,TRUE,"GENERAL";"TAB5",#N/A,TRUE,"GENERAL"}</definedName>
    <definedName name="____o5" localSheetId="5" hidden="1">{"TAB1",#N/A,TRUE,"GENERAL";"TAB2",#N/A,TRUE,"GENERAL";"TAB3",#N/A,TRUE,"GENERAL";"TAB4",#N/A,TRUE,"GENERAL";"TAB5",#N/A,TRUE,"GENERAL"}</definedName>
    <definedName name="____o5" localSheetId="2" hidden="1">{"TAB1",#N/A,TRUE,"GENERAL";"TAB2",#N/A,TRUE,"GENERAL";"TAB3",#N/A,TRUE,"GENERAL";"TAB4",#N/A,TRUE,"GENERAL";"TAB5",#N/A,TRUE,"GENERAL"}</definedName>
    <definedName name="____o5" hidden="1">{"TAB1",#N/A,TRUE,"GENERAL";"TAB2",#N/A,TRUE,"GENERAL";"TAB3",#N/A,TRUE,"GENERAL";"TAB4",#N/A,TRUE,"GENERAL";"TAB5",#N/A,TRUE,"GENERAL"}</definedName>
    <definedName name="____o6" localSheetId="1" hidden="1">{"TAB1",#N/A,TRUE,"GENERAL";"TAB2",#N/A,TRUE,"GENERAL";"TAB3",#N/A,TRUE,"GENERAL";"TAB4",#N/A,TRUE,"GENERAL";"TAB5",#N/A,TRUE,"GENERAL"}</definedName>
    <definedName name="____o6" localSheetId="5" hidden="1">{"TAB1",#N/A,TRUE,"GENERAL";"TAB2",#N/A,TRUE,"GENERAL";"TAB3",#N/A,TRUE,"GENERAL";"TAB4",#N/A,TRUE,"GENERAL";"TAB5",#N/A,TRUE,"GENERAL"}</definedName>
    <definedName name="____o6" localSheetId="2" hidden="1">{"TAB1",#N/A,TRUE,"GENERAL";"TAB2",#N/A,TRUE,"GENERAL";"TAB3",#N/A,TRUE,"GENERAL";"TAB4",#N/A,TRUE,"GENERAL";"TAB5",#N/A,TRUE,"GENERAL"}</definedName>
    <definedName name="____o6" hidden="1">{"TAB1",#N/A,TRUE,"GENERAL";"TAB2",#N/A,TRUE,"GENERAL";"TAB3",#N/A,TRUE,"GENERAL";"TAB4",#N/A,TRUE,"GENERAL";"TAB5",#N/A,TRUE,"GENERAL"}</definedName>
    <definedName name="____o7" localSheetId="1" hidden="1">{"TAB1",#N/A,TRUE,"GENERAL";"TAB2",#N/A,TRUE,"GENERAL";"TAB3",#N/A,TRUE,"GENERAL";"TAB4",#N/A,TRUE,"GENERAL";"TAB5",#N/A,TRUE,"GENERAL"}</definedName>
    <definedName name="____o7" localSheetId="5" hidden="1">{"TAB1",#N/A,TRUE,"GENERAL";"TAB2",#N/A,TRUE,"GENERAL";"TAB3",#N/A,TRUE,"GENERAL";"TAB4",#N/A,TRUE,"GENERAL";"TAB5",#N/A,TRUE,"GENERAL"}</definedName>
    <definedName name="____o7" localSheetId="2" hidden="1">{"TAB1",#N/A,TRUE,"GENERAL";"TAB2",#N/A,TRUE,"GENERAL";"TAB3",#N/A,TRUE,"GENERAL";"TAB4",#N/A,TRUE,"GENERAL";"TAB5",#N/A,TRUE,"GENERAL"}</definedName>
    <definedName name="____o7" hidden="1">{"TAB1",#N/A,TRUE,"GENERAL";"TAB2",#N/A,TRUE,"GENERAL";"TAB3",#N/A,TRUE,"GENERAL";"TAB4",#N/A,TRUE,"GENERAL";"TAB5",#N/A,TRUE,"GENERAL"}</definedName>
    <definedName name="____o8" localSheetId="1" hidden="1">{"via1",#N/A,TRUE,"general";"via2",#N/A,TRUE,"general";"via3",#N/A,TRUE,"general"}</definedName>
    <definedName name="____o8" localSheetId="5" hidden="1">{"via1",#N/A,TRUE,"general";"via2",#N/A,TRUE,"general";"via3",#N/A,TRUE,"general"}</definedName>
    <definedName name="____o8" localSheetId="2" hidden="1">{"via1",#N/A,TRUE,"general";"via2",#N/A,TRUE,"general";"via3",#N/A,TRUE,"general"}</definedName>
    <definedName name="____o8" hidden="1">{"via1",#N/A,TRUE,"general";"via2",#N/A,TRUE,"general";"via3",#N/A,TRUE,"general"}</definedName>
    <definedName name="____o9" localSheetId="1" hidden="1">{"TAB1",#N/A,TRUE,"GENERAL";"TAB2",#N/A,TRUE,"GENERAL";"TAB3",#N/A,TRUE,"GENERAL";"TAB4",#N/A,TRUE,"GENERAL";"TAB5",#N/A,TRUE,"GENERAL"}</definedName>
    <definedName name="____o9" localSheetId="5" hidden="1">{"TAB1",#N/A,TRUE,"GENERAL";"TAB2",#N/A,TRUE,"GENERAL";"TAB3",#N/A,TRUE,"GENERAL";"TAB4",#N/A,TRUE,"GENERAL";"TAB5",#N/A,TRUE,"GENERAL"}</definedName>
    <definedName name="____o9" localSheetId="2" hidden="1">{"TAB1",#N/A,TRUE,"GENERAL";"TAB2",#N/A,TRUE,"GENERAL";"TAB3",#N/A,TRUE,"GENERAL";"TAB4",#N/A,TRUE,"GENERAL";"TAB5",#N/A,TRUE,"GENERAL"}</definedName>
    <definedName name="____o9" hidden="1">{"TAB1",#N/A,TRUE,"GENERAL";"TAB2",#N/A,TRUE,"GENERAL";"TAB3",#N/A,TRUE,"GENERAL";"TAB4",#N/A,TRUE,"GENERAL";"TAB5",#N/A,TRUE,"GENERAL"}</definedName>
    <definedName name="____p6" localSheetId="1" hidden="1">{"via1",#N/A,TRUE,"general";"via2",#N/A,TRUE,"general";"via3",#N/A,TRUE,"general"}</definedName>
    <definedName name="____p6" localSheetId="5" hidden="1">{"via1",#N/A,TRUE,"general";"via2",#N/A,TRUE,"general";"via3",#N/A,TRUE,"general"}</definedName>
    <definedName name="____p6" localSheetId="2" hidden="1">{"via1",#N/A,TRUE,"general";"via2",#N/A,TRUE,"general";"via3",#N/A,TRUE,"general"}</definedName>
    <definedName name="____p6" hidden="1">{"via1",#N/A,TRUE,"general";"via2",#N/A,TRUE,"general";"via3",#N/A,TRUE,"general"}</definedName>
    <definedName name="____p7" localSheetId="1" hidden="1">{"via1",#N/A,TRUE,"general";"via2",#N/A,TRUE,"general";"via3",#N/A,TRUE,"general"}</definedName>
    <definedName name="____p7" localSheetId="5" hidden="1">{"via1",#N/A,TRUE,"general";"via2",#N/A,TRUE,"general";"via3",#N/A,TRUE,"general"}</definedName>
    <definedName name="____p7" localSheetId="2" hidden="1">{"via1",#N/A,TRUE,"general";"via2",#N/A,TRUE,"general";"via3",#N/A,TRUE,"general"}</definedName>
    <definedName name="____p7" hidden="1">{"via1",#N/A,TRUE,"general";"via2",#N/A,TRUE,"general";"via3",#N/A,TRUE,"general"}</definedName>
    <definedName name="____p8" localSheetId="1" hidden="1">{"TAB1",#N/A,TRUE,"GENERAL";"TAB2",#N/A,TRUE,"GENERAL";"TAB3",#N/A,TRUE,"GENERAL";"TAB4",#N/A,TRUE,"GENERAL";"TAB5",#N/A,TRUE,"GENERAL"}</definedName>
    <definedName name="____p8" localSheetId="5" hidden="1">{"TAB1",#N/A,TRUE,"GENERAL";"TAB2",#N/A,TRUE,"GENERAL";"TAB3",#N/A,TRUE,"GENERAL";"TAB4",#N/A,TRUE,"GENERAL";"TAB5",#N/A,TRUE,"GENERAL"}</definedName>
    <definedName name="____p8" localSheetId="2" hidden="1">{"TAB1",#N/A,TRUE,"GENERAL";"TAB2",#N/A,TRUE,"GENERAL";"TAB3",#N/A,TRUE,"GENERAL";"TAB4",#N/A,TRUE,"GENERAL";"TAB5",#N/A,TRUE,"GENERAL"}</definedName>
    <definedName name="____p8" hidden="1">{"TAB1",#N/A,TRUE,"GENERAL";"TAB2",#N/A,TRUE,"GENERAL";"TAB3",#N/A,TRUE,"GENERAL";"TAB4",#N/A,TRUE,"GENERAL";"TAB5",#N/A,TRUE,"GENERAL"}</definedName>
    <definedName name="____r" localSheetId="1" hidden="1">{"TAB1",#N/A,TRUE,"GENERAL";"TAB2",#N/A,TRUE,"GENERAL";"TAB3",#N/A,TRUE,"GENERAL";"TAB4",#N/A,TRUE,"GENERAL";"TAB5",#N/A,TRUE,"GENERAL"}</definedName>
    <definedName name="____r" localSheetId="5" hidden="1">{"TAB1",#N/A,TRUE,"GENERAL";"TAB2",#N/A,TRUE,"GENERAL";"TAB3",#N/A,TRUE,"GENERAL";"TAB4",#N/A,TRUE,"GENERAL";"TAB5",#N/A,TRUE,"GENERAL"}</definedName>
    <definedName name="____r" localSheetId="2" hidden="1">{"TAB1",#N/A,TRUE,"GENERAL";"TAB2",#N/A,TRUE,"GENERAL";"TAB3",#N/A,TRUE,"GENERAL";"TAB4",#N/A,TRUE,"GENERAL";"TAB5",#N/A,TRUE,"GENERAL"}</definedName>
    <definedName name="____r" hidden="1">{"TAB1",#N/A,TRUE,"GENERAL";"TAB2",#N/A,TRUE,"GENERAL";"TAB3",#N/A,TRUE,"GENERAL";"TAB4",#N/A,TRUE,"GENERAL";"TAB5",#N/A,TRUE,"GENERAL"}</definedName>
    <definedName name="____r4r" localSheetId="1" hidden="1">{"via1",#N/A,TRUE,"general";"via2",#N/A,TRUE,"general";"via3",#N/A,TRUE,"general"}</definedName>
    <definedName name="____r4r" localSheetId="5" hidden="1">{"via1",#N/A,TRUE,"general";"via2",#N/A,TRUE,"general";"via3",#N/A,TRUE,"general"}</definedName>
    <definedName name="____r4r" localSheetId="2" hidden="1">{"via1",#N/A,TRUE,"general";"via2",#N/A,TRUE,"general";"via3",#N/A,TRUE,"general"}</definedName>
    <definedName name="____r4r" hidden="1">{"via1",#N/A,TRUE,"general";"via2",#N/A,TRUE,"general";"via3",#N/A,TRUE,"general"}</definedName>
    <definedName name="____rtu6" localSheetId="1" hidden="1">{"via1",#N/A,TRUE,"general";"via2",#N/A,TRUE,"general";"via3",#N/A,TRUE,"general"}</definedName>
    <definedName name="____rtu6" localSheetId="5" hidden="1">{"via1",#N/A,TRUE,"general";"via2",#N/A,TRUE,"general";"via3",#N/A,TRUE,"general"}</definedName>
    <definedName name="____rtu6" localSheetId="2" hidden="1">{"via1",#N/A,TRUE,"general";"via2",#N/A,TRUE,"general";"via3",#N/A,TRUE,"general"}</definedName>
    <definedName name="____rtu6" hidden="1">{"via1",#N/A,TRUE,"general";"via2",#N/A,TRUE,"general";"via3",#N/A,TRUE,"general"}</definedName>
    <definedName name="____s1" localSheetId="1" hidden="1">{"via1",#N/A,TRUE,"general";"via2",#N/A,TRUE,"general";"via3",#N/A,TRUE,"general"}</definedName>
    <definedName name="____s1" localSheetId="5" hidden="1">{"via1",#N/A,TRUE,"general";"via2",#N/A,TRUE,"general";"via3",#N/A,TRUE,"general"}</definedName>
    <definedName name="____s1" localSheetId="2" hidden="1">{"via1",#N/A,TRUE,"general";"via2",#N/A,TRUE,"general";"via3",#N/A,TRUE,"general"}</definedName>
    <definedName name="____s1" hidden="1">{"via1",#N/A,TRUE,"general";"via2",#N/A,TRUE,"general";"via3",#N/A,TRUE,"general"}</definedName>
    <definedName name="____s2" localSheetId="1" hidden="1">{"TAB1",#N/A,TRUE,"GENERAL";"TAB2",#N/A,TRUE,"GENERAL";"TAB3",#N/A,TRUE,"GENERAL";"TAB4",#N/A,TRUE,"GENERAL";"TAB5",#N/A,TRUE,"GENERAL"}</definedName>
    <definedName name="____s2" localSheetId="5" hidden="1">{"TAB1",#N/A,TRUE,"GENERAL";"TAB2",#N/A,TRUE,"GENERAL";"TAB3",#N/A,TRUE,"GENERAL";"TAB4",#N/A,TRUE,"GENERAL";"TAB5",#N/A,TRUE,"GENERAL"}</definedName>
    <definedName name="____s2" localSheetId="2" hidden="1">{"TAB1",#N/A,TRUE,"GENERAL";"TAB2",#N/A,TRUE,"GENERAL";"TAB3",#N/A,TRUE,"GENERAL";"TAB4",#N/A,TRUE,"GENERAL";"TAB5",#N/A,TRUE,"GENERAL"}</definedName>
    <definedName name="____s2" hidden="1">{"TAB1",#N/A,TRUE,"GENERAL";"TAB2",#N/A,TRUE,"GENERAL";"TAB3",#N/A,TRUE,"GENERAL";"TAB4",#N/A,TRUE,"GENERAL";"TAB5",#N/A,TRUE,"GENERAL"}</definedName>
    <definedName name="____s3" localSheetId="1" hidden="1">{"TAB1",#N/A,TRUE,"GENERAL";"TAB2",#N/A,TRUE,"GENERAL";"TAB3",#N/A,TRUE,"GENERAL";"TAB4",#N/A,TRUE,"GENERAL";"TAB5",#N/A,TRUE,"GENERAL"}</definedName>
    <definedName name="____s3" localSheetId="5" hidden="1">{"TAB1",#N/A,TRUE,"GENERAL";"TAB2",#N/A,TRUE,"GENERAL";"TAB3",#N/A,TRUE,"GENERAL";"TAB4",#N/A,TRUE,"GENERAL";"TAB5",#N/A,TRUE,"GENERAL"}</definedName>
    <definedName name="____s3" localSheetId="2" hidden="1">{"TAB1",#N/A,TRUE,"GENERAL";"TAB2",#N/A,TRUE,"GENERAL";"TAB3",#N/A,TRUE,"GENERAL";"TAB4",#N/A,TRUE,"GENERAL";"TAB5",#N/A,TRUE,"GENERAL"}</definedName>
    <definedName name="____s3" hidden="1">{"TAB1",#N/A,TRUE,"GENERAL";"TAB2",#N/A,TRUE,"GENERAL";"TAB3",#N/A,TRUE,"GENERAL";"TAB4",#N/A,TRUE,"GENERAL";"TAB5",#N/A,TRUE,"GENERAL"}</definedName>
    <definedName name="____s4" localSheetId="1" hidden="1">{"via1",#N/A,TRUE,"general";"via2",#N/A,TRUE,"general";"via3",#N/A,TRUE,"general"}</definedName>
    <definedName name="____s4" localSheetId="5" hidden="1">{"via1",#N/A,TRUE,"general";"via2",#N/A,TRUE,"general";"via3",#N/A,TRUE,"general"}</definedName>
    <definedName name="____s4" localSheetId="2" hidden="1">{"via1",#N/A,TRUE,"general";"via2",#N/A,TRUE,"general";"via3",#N/A,TRUE,"general"}</definedName>
    <definedName name="____s4" hidden="1">{"via1",#N/A,TRUE,"general";"via2",#N/A,TRUE,"general";"via3",#N/A,TRUE,"general"}</definedName>
    <definedName name="____s5" localSheetId="1" hidden="1">{"via1",#N/A,TRUE,"general";"via2",#N/A,TRUE,"general";"via3",#N/A,TRUE,"general"}</definedName>
    <definedName name="____s5" localSheetId="5" hidden="1">{"via1",#N/A,TRUE,"general";"via2",#N/A,TRUE,"general";"via3",#N/A,TRUE,"general"}</definedName>
    <definedName name="____s5" localSheetId="2" hidden="1">{"via1",#N/A,TRUE,"general";"via2",#N/A,TRUE,"general";"via3",#N/A,TRUE,"general"}</definedName>
    <definedName name="____s5" hidden="1">{"via1",#N/A,TRUE,"general";"via2",#N/A,TRUE,"general";"via3",#N/A,TRUE,"general"}</definedName>
    <definedName name="____s6" localSheetId="1" hidden="1">{"TAB1",#N/A,TRUE,"GENERAL";"TAB2",#N/A,TRUE,"GENERAL";"TAB3",#N/A,TRUE,"GENERAL";"TAB4",#N/A,TRUE,"GENERAL";"TAB5",#N/A,TRUE,"GENERAL"}</definedName>
    <definedName name="____s6" localSheetId="5" hidden="1">{"TAB1",#N/A,TRUE,"GENERAL";"TAB2",#N/A,TRUE,"GENERAL";"TAB3",#N/A,TRUE,"GENERAL";"TAB4",#N/A,TRUE,"GENERAL";"TAB5",#N/A,TRUE,"GENERAL"}</definedName>
    <definedName name="____s6" localSheetId="2" hidden="1">{"TAB1",#N/A,TRUE,"GENERAL";"TAB2",#N/A,TRUE,"GENERAL";"TAB3",#N/A,TRUE,"GENERAL";"TAB4",#N/A,TRUE,"GENERAL";"TAB5",#N/A,TRUE,"GENERAL"}</definedName>
    <definedName name="____s6" hidden="1">{"TAB1",#N/A,TRUE,"GENERAL";"TAB2",#N/A,TRUE,"GENERAL";"TAB3",#N/A,TRUE,"GENERAL";"TAB4",#N/A,TRUE,"GENERAL";"TAB5",#N/A,TRUE,"GENERAL"}</definedName>
    <definedName name="____s7" localSheetId="1" hidden="1">{"via1",#N/A,TRUE,"general";"via2",#N/A,TRUE,"general";"via3",#N/A,TRUE,"general"}</definedName>
    <definedName name="____s7" localSheetId="5" hidden="1">{"via1",#N/A,TRUE,"general";"via2",#N/A,TRUE,"general";"via3",#N/A,TRUE,"general"}</definedName>
    <definedName name="____s7" localSheetId="2" hidden="1">{"via1",#N/A,TRUE,"general";"via2",#N/A,TRUE,"general";"via3",#N/A,TRUE,"general"}</definedName>
    <definedName name="____s7" hidden="1">{"via1",#N/A,TRUE,"general";"via2",#N/A,TRUE,"general";"via3",#N/A,TRUE,"general"}</definedName>
    <definedName name="____t3" localSheetId="1" hidden="1">{"TAB1",#N/A,TRUE,"GENERAL";"TAB2",#N/A,TRUE,"GENERAL";"TAB3",#N/A,TRUE,"GENERAL";"TAB4",#N/A,TRUE,"GENERAL";"TAB5",#N/A,TRUE,"GENERAL"}</definedName>
    <definedName name="____t3" localSheetId="5" hidden="1">{"TAB1",#N/A,TRUE,"GENERAL";"TAB2",#N/A,TRUE,"GENERAL";"TAB3",#N/A,TRUE,"GENERAL";"TAB4",#N/A,TRUE,"GENERAL";"TAB5",#N/A,TRUE,"GENERAL"}</definedName>
    <definedName name="____t3" localSheetId="2" hidden="1">{"TAB1",#N/A,TRUE,"GENERAL";"TAB2",#N/A,TRUE,"GENERAL";"TAB3",#N/A,TRUE,"GENERAL";"TAB4",#N/A,TRUE,"GENERAL";"TAB5",#N/A,TRUE,"GENERAL"}</definedName>
    <definedName name="____t3" hidden="1">{"TAB1",#N/A,TRUE,"GENERAL";"TAB2",#N/A,TRUE,"GENERAL";"TAB3",#N/A,TRUE,"GENERAL";"TAB4",#N/A,TRUE,"GENERAL";"TAB5",#N/A,TRUE,"GENERAL"}</definedName>
    <definedName name="____t4" localSheetId="1" hidden="1">{"via1",#N/A,TRUE,"general";"via2",#N/A,TRUE,"general";"via3",#N/A,TRUE,"general"}</definedName>
    <definedName name="____t4" localSheetId="5" hidden="1">{"via1",#N/A,TRUE,"general";"via2",#N/A,TRUE,"general";"via3",#N/A,TRUE,"general"}</definedName>
    <definedName name="____t4" localSheetId="2" hidden="1">{"via1",#N/A,TRUE,"general";"via2",#N/A,TRUE,"general";"via3",#N/A,TRUE,"general"}</definedName>
    <definedName name="____t4" hidden="1">{"via1",#N/A,TRUE,"general";"via2",#N/A,TRUE,"general";"via3",#N/A,TRUE,"general"}</definedName>
    <definedName name="____t5" localSheetId="1" hidden="1">{"TAB1",#N/A,TRUE,"GENERAL";"TAB2",#N/A,TRUE,"GENERAL";"TAB3",#N/A,TRUE,"GENERAL";"TAB4",#N/A,TRUE,"GENERAL";"TAB5",#N/A,TRUE,"GENERAL"}</definedName>
    <definedName name="____t5" localSheetId="5" hidden="1">{"TAB1",#N/A,TRUE,"GENERAL";"TAB2",#N/A,TRUE,"GENERAL";"TAB3",#N/A,TRUE,"GENERAL";"TAB4",#N/A,TRUE,"GENERAL";"TAB5",#N/A,TRUE,"GENERAL"}</definedName>
    <definedName name="____t5" localSheetId="2" hidden="1">{"TAB1",#N/A,TRUE,"GENERAL";"TAB2",#N/A,TRUE,"GENERAL";"TAB3",#N/A,TRUE,"GENERAL";"TAB4",#N/A,TRUE,"GENERAL";"TAB5",#N/A,TRUE,"GENERAL"}</definedName>
    <definedName name="____t5" hidden="1">{"TAB1",#N/A,TRUE,"GENERAL";"TAB2",#N/A,TRUE,"GENERAL";"TAB3",#N/A,TRUE,"GENERAL";"TAB4",#N/A,TRUE,"GENERAL";"TAB5",#N/A,TRUE,"GENERAL"}</definedName>
    <definedName name="____t6" localSheetId="1" hidden="1">{"via1",#N/A,TRUE,"general";"via2",#N/A,TRUE,"general";"via3",#N/A,TRUE,"general"}</definedName>
    <definedName name="____t6" localSheetId="5" hidden="1">{"via1",#N/A,TRUE,"general";"via2",#N/A,TRUE,"general";"via3",#N/A,TRUE,"general"}</definedName>
    <definedName name="____t6" localSheetId="2" hidden="1">{"via1",#N/A,TRUE,"general";"via2",#N/A,TRUE,"general";"via3",#N/A,TRUE,"general"}</definedName>
    <definedName name="____t6" hidden="1">{"via1",#N/A,TRUE,"general";"via2",#N/A,TRUE,"general";"via3",#N/A,TRUE,"general"}</definedName>
    <definedName name="____t66" localSheetId="1" hidden="1">{"TAB1",#N/A,TRUE,"GENERAL";"TAB2",#N/A,TRUE,"GENERAL";"TAB3",#N/A,TRUE,"GENERAL";"TAB4",#N/A,TRUE,"GENERAL";"TAB5",#N/A,TRUE,"GENERAL"}</definedName>
    <definedName name="____t66" localSheetId="5" hidden="1">{"TAB1",#N/A,TRUE,"GENERAL";"TAB2",#N/A,TRUE,"GENERAL";"TAB3",#N/A,TRUE,"GENERAL";"TAB4",#N/A,TRUE,"GENERAL";"TAB5",#N/A,TRUE,"GENERAL"}</definedName>
    <definedName name="____t66" localSheetId="2" hidden="1">{"TAB1",#N/A,TRUE,"GENERAL";"TAB2",#N/A,TRUE,"GENERAL";"TAB3",#N/A,TRUE,"GENERAL";"TAB4",#N/A,TRUE,"GENERAL";"TAB5",#N/A,TRUE,"GENERAL"}</definedName>
    <definedName name="____t66" hidden="1">{"TAB1",#N/A,TRUE,"GENERAL";"TAB2",#N/A,TRUE,"GENERAL";"TAB3",#N/A,TRUE,"GENERAL";"TAB4",#N/A,TRUE,"GENERAL";"TAB5",#N/A,TRUE,"GENERAL"}</definedName>
    <definedName name="____t7" localSheetId="1" hidden="1">{"via1",#N/A,TRUE,"general";"via2",#N/A,TRUE,"general";"via3",#N/A,TRUE,"general"}</definedName>
    <definedName name="____t7" localSheetId="5" hidden="1">{"via1",#N/A,TRUE,"general";"via2",#N/A,TRUE,"general";"via3",#N/A,TRUE,"general"}</definedName>
    <definedName name="____t7" localSheetId="2" hidden="1">{"via1",#N/A,TRUE,"general";"via2",#N/A,TRUE,"general";"via3",#N/A,TRUE,"general"}</definedName>
    <definedName name="____t7" hidden="1">{"via1",#N/A,TRUE,"general";"via2",#N/A,TRUE,"general";"via3",#N/A,TRUE,"general"}</definedName>
    <definedName name="____t77" localSheetId="1" hidden="1">{"TAB1",#N/A,TRUE,"GENERAL";"TAB2",#N/A,TRUE,"GENERAL";"TAB3",#N/A,TRUE,"GENERAL";"TAB4",#N/A,TRUE,"GENERAL";"TAB5",#N/A,TRUE,"GENERAL"}</definedName>
    <definedName name="____t77" localSheetId="5" hidden="1">{"TAB1",#N/A,TRUE,"GENERAL";"TAB2",#N/A,TRUE,"GENERAL";"TAB3",#N/A,TRUE,"GENERAL";"TAB4",#N/A,TRUE,"GENERAL";"TAB5",#N/A,TRUE,"GENERAL"}</definedName>
    <definedName name="____t77" localSheetId="2" hidden="1">{"TAB1",#N/A,TRUE,"GENERAL";"TAB2",#N/A,TRUE,"GENERAL";"TAB3",#N/A,TRUE,"GENERAL";"TAB4",#N/A,TRUE,"GENERAL";"TAB5",#N/A,TRUE,"GENERAL"}</definedName>
    <definedName name="____t77" hidden="1">{"TAB1",#N/A,TRUE,"GENERAL";"TAB2",#N/A,TRUE,"GENERAL";"TAB3",#N/A,TRUE,"GENERAL";"TAB4",#N/A,TRUE,"GENERAL";"TAB5",#N/A,TRUE,"GENERAL"}</definedName>
    <definedName name="____t8" localSheetId="1" hidden="1">{"TAB1",#N/A,TRUE,"GENERAL";"TAB2",#N/A,TRUE,"GENERAL";"TAB3",#N/A,TRUE,"GENERAL";"TAB4",#N/A,TRUE,"GENERAL";"TAB5",#N/A,TRUE,"GENERAL"}</definedName>
    <definedName name="____t8" localSheetId="5" hidden="1">{"TAB1",#N/A,TRUE,"GENERAL";"TAB2",#N/A,TRUE,"GENERAL";"TAB3",#N/A,TRUE,"GENERAL";"TAB4",#N/A,TRUE,"GENERAL";"TAB5",#N/A,TRUE,"GENERAL"}</definedName>
    <definedName name="____t8" localSheetId="2" hidden="1">{"TAB1",#N/A,TRUE,"GENERAL";"TAB2",#N/A,TRUE,"GENERAL";"TAB3",#N/A,TRUE,"GENERAL";"TAB4",#N/A,TRUE,"GENERAL";"TAB5",#N/A,TRUE,"GENERAL"}</definedName>
    <definedName name="____t8" hidden="1">{"TAB1",#N/A,TRUE,"GENERAL";"TAB2",#N/A,TRUE,"GENERAL";"TAB3",#N/A,TRUE,"GENERAL";"TAB4",#N/A,TRUE,"GENERAL";"TAB5",#N/A,TRUE,"GENERAL"}</definedName>
    <definedName name="____t88" localSheetId="1" hidden="1">{"via1",#N/A,TRUE,"general";"via2",#N/A,TRUE,"general";"via3",#N/A,TRUE,"general"}</definedName>
    <definedName name="____t88" localSheetId="5" hidden="1">{"via1",#N/A,TRUE,"general";"via2",#N/A,TRUE,"general";"via3",#N/A,TRUE,"general"}</definedName>
    <definedName name="____t88" localSheetId="2" hidden="1">{"via1",#N/A,TRUE,"general";"via2",#N/A,TRUE,"general";"via3",#N/A,TRUE,"general"}</definedName>
    <definedName name="____t88" hidden="1">{"via1",#N/A,TRUE,"general";"via2",#N/A,TRUE,"general";"via3",#N/A,TRUE,"general"}</definedName>
    <definedName name="____t9" localSheetId="1" hidden="1">{"TAB1",#N/A,TRUE,"GENERAL";"TAB2",#N/A,TRUE,"GENERAL";"TAB3",#N/A,TRUE,"GENERAL";"TAB4",#N/A,TRUE,"GENERAL";"TAB5",#N/A,TRUE,"GENERAL"}</definedName>
    <definedName name="____t9" localSheetId="5" hidden="1">{"TAB1",#N/A,TRUE,"GENERAL";"TAB2",#N/A,TRUE,"GENERAL";"TAB3",#N/A,TRUE,"GENERAL";"TAB4",#N/A,TRUE,"GENERAL";"TAB5",#N/A,TRUE,"GENERAL"}</definedName>
    <definedName name="____t9" localSheetId="2" hidden="1">{"TAB1",#N/A,TRUE,"GENERAL";"TAB2",#N/A,TRUE,"GENERAL";"TAB3",#N/A,TRUE,"GENERAL";"TAB4",#N/A,TRUE,"GENERAL";"TAB5",#N/A,TRUE,"GENERAL"}</definedName>
    <definedName name="____t9" hidden="1">{"TAB1",#N/A,TRUE,"GENERAL";"TAB2",#N/A,TRUE,"GENERAL";"TAB3",#N/A,TRUE,"GENERAL";"TAB4",#N/A,TRUE,"GENERAL";"TAB5",#N/A,TRUE,"GENERAL"}</definedName>
    <definedName name="____t99" localSheetId="1" hidden="1">{"via1",#N/A,TRUE,"general";"via2",#N/A,TRUE,"general";"via3",#N/A,TRUE,"general"}</definedName>
    <definedName name="____t99" localSheetId="5" hidden="1">{"via1",#N/A,TRUE,"general";"via2",#N/A,TRUE,"general";"via3",#N/A,TRUE,"general"}</definedName>
    <definedName name="____t99" localSheetId="2" hidden="1">{"via1",#N/A,TRUE,"general";"via2",#N/A,TRUE,"general";"via3",#N/A,TRUE,"general"}</definedName>
    <definedName name="____t99" hidden="1">{"via1",#N/A,TRUE,"general";"via2",#N/A,TRUE,"general";"via3",#N/A,TRUE,"general"}</definedName>
    <definedName name="____u4" localSheetId="1" hidden="1">{"TAB1",#N/A,TRUE,"GENERAL";"TAB2",#N/A,TRUE,"GENERAL";"TAB3",#N/A,TRUE,"GENERAL";"TAB4",#N/A,TRUE,"GENERAL";"TAB5",#N/A,TRUE,"GENERAL"}</definedName>
    <definedName name="____u4" localSheetId="5" hidden="1">{"TAB1",#N/A,TRUE,"GENERAL";"TAB2",#N/A,TRUE,"GENERAL";"TAB3",#N/A,TRUE,"GENERAL";"TAB4",#N/A,TRUE,"GENERAL";"TAB5",#N/A,TRUE,"GENERAL"}</definedName>
    <definedName name="____u4" localSheetId="2" hidden="1">{"TAB1",#N/A,TRUE,"GENERAL";"TAB2",#N/A,TRUE,"GENERAL";"TAB3",#N/A,TRUE,"GENERAL";"TAB4",#N/A,TRUE,"GENERAL";"TAB5",#N/A,TRUE,"GENERAL"}</definedName>
    <definedName name="____u4" hidden="1">{"TAB1",#N/A,TRUE,"GENERAL";"TAB2",#N/A,TRUE,"GENERAL";"TAB3",#N/A,TRUE,"GENERAL";"TAB4",#N/A,TRUE,"GENERAL";"TAB5",#N/A,TRUE,"GENERAL"}</definedName>
    <definedName name="____u5" localSheetId="1" hidden="1">{"TAB1",#N/A,TRUE,"GENERAL";"TAB2",#N/A,TRUE,"GENERAL";"TAB3",#N/A,TRUE,"GENERAL";"TAB4",#N/A,TRUE,"GENERAL";"TAB5",#N/A,TRUE,"GENERAL"}</definedName>
    <definedName name="____u5" localSheetId="5" hidden="1">{"TAB1",#N/A,TRUE,"GENERAL";"TAB2",#N/A,TRUE,"GENERAL";"TAB3",#N/A,TRUE,"GENERAL";"TAB4",#N/A,TRUE,"GENERAL";"TAB5",#N/A,TRUE,"GENERAL"}</definedName>
    <definedName name="____u5" localSheetId="2" hidden="1">{"TAB1",#N/A,TRUE,"GENERAL";"TAB2",#N/A,TRUE,"GENERAL";"TAB3",#N/A,TRUE,"GENERAL";"TAB4",#N/A,TRUE,"GENERAL";"TAB5",#N/A,TRUE,"GENERAL"}</definedName>
    <definedName name="____u5" hidden="1">{"TAB1",#N/A,TRUE,"GENERAL";"TAB2",#N/A,TRUE,"GENERAL";"TAB3",#N/A,TRUE,"GENERAL";"TAB4",#N/A,TRUE,"GENERAL";"TAB5",#N/A,TRUE,"GENERAL"}</definedName>
    <definedName name="____u6" localSheetId="1" hidden="1">{"TAB1",#N/A,TRUE,"GENERAL";"TAB2",#N/A,TRUE,"GENERAL";"TAB3",#N/A,TRUE,"GENERAL";"TAB4",#N/A,TRUE,"GENERAL";"TAB5",#N/A,TRUE,"GENERAL"}</definedName>
    <definedName name="____u6" localSheetId="5" hidden="1">{"TAB1",#N/A,TRUE,"GENERAL";"TAB2",#N/A,TRUE,"GENERAL";"TAB3",#N/A,TRUE,"GENERAL";"TAB4",#N/A,TRUE,"GENERAL";"TAB5",#N/A,TRUE,"GENERAL"}</definedName>
    <definedName name="____u6" localSheetId="2" hidden="1">{"TAB1",#N/A,TRUE,"GENERAL";"TAB2",#N/A,TRUE,"GENERAL";"TAB3",#N/A,TRUE,"GENERAL";"TAB4",#N/A,TRUE,"GENERAL";"TAB5",#N/A,TRUE,"GENERAL"}</definedName>
    <definedName name="____u6" hidden="1">{"TAB1",#N/A,TRUE,"GENERAL";"TAB2",#N/A,TRUE,"GENERAL";"TAB3",#N/A,TRUE,"GENERAL";"TAB4",#N/A,TRUE,"GENERAL";"TAB5",#N/A,TRUE,"GENERAL"}</definedName>
    <definedName name="____u7" localSheetId="1" hidden="1">{"via1",#N/A,TRUE,"general";"via2",#N/A,TRUE,"general";"via3",#N/A,TRUE,"general"}</definedName>
    <definedName name="____u7" localSheetId="5" hidden="1">{"via1",#N/A,TRUE,"general";"via2",#N/A,TRUE,"general";"via3",#N/A,TRUE,"general"}</definedName>
    <definedName name="____u7" localSheetId="2" hidden="1">{"via1",#N/A,TRUE,"general";"via2",#N/A,TRUE,"general";"via3",#N/A,TRUE,"general"}</definedName>
    <definedName name="____u7" hidden="1">{"via1",#N/A,TRUE,"general";"via2",#N/A,TRUE,"general";"via3",#N/A,TRUE,"general"}</definedName>
    <definedName name="____u8" localSheetId="1" hidden="1">{"TAB1",#N/A,TRUE,"GENERAL";"TAB2",#N/A,TRUE,"GENERAL";"TAB3",#N/A,TRUE,"GENERAL";"TAB4",#N/A,TRUE,"GENERAL";"TAB5",#N/A,TRUE,"GENERAL"}</definedName>
    <definedName name="____u8" localSheetId="5" hidden="1">{"TAB1",#N/A,TRUE,"GENERAL";"TAB2",#N/A,TRUE,"GENERAL";"TAB3",#N/A,TRUE,"GENERAL";"TAB4",#N/A,TRUE,"GENERAL";"TAB5",#N/A,TRUE,"GENERAL"}</definedName>
    <definedName name="____u8" localSheetId="2" hidden="1">{"TAB1",#N/A,TRUE,"GENERAL";"TAB2",#N/A,TRUE,"GENERAL";"TAB3",#N/A,TRUE,"GENERAL";"TAB4",#N/A,TRUE,"GENERAL";"TAB5",#N/A,TRUE,"GENERAL"}</definedName>
    <definedName name="____u8" hidden="1">{"TAB1",#N/A,TRUE,"GENERAL";"TAB2",#N/A,TRUE,"GENERAL";"TAB3",#N/A,TRUE,"GENERAL";"TAB4",#N/A,TRUE,"GENERAL";"TAB5",#N/A,TRUE,"GENERAL"}</definedName>
    <definedName name="____u9" localSheetId="1" hidden="1">{"TAB1",#N/A,TRUE,"GENERAL";"TAB2",#N/A,TRUE,"GENERAL";"TAB3",#N/A,TRUE,"GENERAL";"TAB4",#N/A,TRUE,"GENERAL";"TAB5",#N/A,TRUE,"GENERAL"}</definedName>
    <definedName name="____u9" localSheetId="5" hidden="1">{"TAB1",#N/A,TRUE,"GENERAL";"TAB2",#N/A,TRUE,"GENERAL";"TAB3",#N/A,TRUE,"GENERAL";"TAB4",#N/A,TRUE,"GENERAL";"TAB5",#N/A,TRUE,"GENERAL"}</definedName>
    <definedName name="____u9" localSheetId="2" hidden="1">{"TAB1",#N/A,TRUE,"GENERAL";"TAB2",#N/A,TRUE,"GENERAL";"TAB3",#N/A,TRUE,"GENERAL";"TAB4",#N/A,TRUE,"GENERAL";"TAB5",#N/A,TRUE,"GENERAL"}</definedName>
    <definedName name="____u9" hidden="1">{"TAB1",#N/A,TRUE,"GENERAL";"TAB2",#N/A,TRUE,"GENERAL";"TAB3",#N/A,TRUE,"GENERAL";"TAB4",#N/A,TRUE,"GENERAL";"TAB5",#N/A,TRUE,"GENERAL"}</definedName>
    <definedName name="____ur7" localSheetId="1" hidden="1">{"TAB1",#N/A,TRUE,"GENERAL";"TAB2",#N/A,TRUE,"GENERAL";"TAB3",#N/A,TRUE,"GENERAL";"TAB4",#N/A,TRUE,"GENERAL";"TAB5",#N/A,TRUE,"GENERAL"}</definedName>
    <definedName name="____ur7" localSheetId="5" hidden="1">{"TAB1",#N/A,TRUE,"GENERAL";"TAB2",#N/A,TRUE,"GENERAL";"TAB3",#N/A,TRUE,"GENERAL";"TAB4",#N/A,TRUE,"GENERAL";"TAB5",#N/A,TRUE,"GENERAL"}</definedName>
    <definedName name="____ur7" localSheetId="2" hidden="1">{"TAB1",#N/A,TRUE,"GENERAL";"TAB2",#N/A,TRUE,"GENERAL";"TAB3",#N/A,TRUE,"GENERAL";"TAB4",#N/A,TRUE,"GENERAL";"TAB5",#N/A,TRUE,"GENERAL"}</definedName>
    <definedName name="____ur7" hidden="1">{"TAB1",#N/A,TRUE,"GENERAL";"TAB2",#N/A,TRUE,"GENERAL";"TAB3",#N/A,TRUE,"GENERAL";"TAB4",#N/A,TRUE,"GENERAL";"TAB5",#N/A,TRUE,"GENERAL"}</definedName>
    <definedName name="____v2" localSheetId="1" hidden="1">{"via1",#N/A,TRUE,"general";"via2",#N/A,TRUE,"general";"via3",#N/A,TRUE,"general"}</definedName>
    <definedName name="____v2" localSheetId="5" hidden="1">{"via1",#N/A,TRUE,"general";"via2",#N/A,TRUE,"general";"via3",#N/A,TRUE,"general"}</definedName>
    <definedName name="____v2" localSheetId="2" hidden="1">{"via1",#N/A,TRUE,"general";"via2",#N/A,TRUE,"general";"via3",#N/A,TRUE,"general"}</definedName>
    <definedName name="____v2" hidden="1">{"via1",#N/A,TRUE,"general";"via2",#N/A,TRUE,"general";"via3",#N/A,TRUE,"general"}</definedName>
    <definedName name="____v3" localSheetId="1" hidden="1">{"TAB1",#N/A,TRUE,"GENERAL";"TAB2",#N/A,TRUE,"GENERAL";"TAB3",#N/A,TRUE,"GENERAL";"TAB4",#N/A,TRUE,"GENERAL";"TAB5",#N/A,TRUE,"GENERAL"}</definedName>
    <definedName name="____v3" localSheetId="5" hidden="1">{"TAB1",#N/A,TRUE,"GENERAL";"TAB2",#N/A,TRUE,"GENERAL";"TAB3",#N/A,TRUE,"GENERAL";"TAB4",#N/A,TRUE,"GENERAL";"TAB5",#N/A,TRUE,"GENERAL"}</definedName>
    <definedName name="____v3" localSheetId="2" hidden="1">{"TAB1",#N/A,TRUE,"GENERAL";"TAB2",#N/A,TRUE,"GENERAL";"TAB3",#N/A,TRUE,"GENERAL";"TAB4",#N/A,TRUE,"GENERAL";"TAB5",#N/A,TRUE,"GENERAL"}</definedName>
    <definedName name="____v3" hidden="1">{"TAB1",#N/A,TRUE,"GENERAL";"TAB2",#N/A,TRUE,"GENERAL";"TAB3",#N/A,TRUE,"GENERAL";"TAB4",#N/A,TRUE,"GENERAL";"TAB5",#N/A,TRUE,"GENERAL"}</definedName>
    <definedName name="____v4" localSheetId="1" hidden="1">{"TAB1",#N/A,TRUE,"GENERAL";"TAB2",#N/A,TRUE,"GENERAL";"TAB3",#N/A,TRUE,"GENERAL";"TAB4",#N/A,TRUE,"GENERAL";"TAB5",#N/A,TRUE,"GENERAL"}</definedName>
    <definedName name="____v4" localSheetId="5" hidden="1">{"TAB1",#N/A,TRUE,"GENERAL";"TAB2",#N/A,TRUE,"GENERAL";"TAB3",#N/A,TRUE,"GENERAL";"TAB4",#N/A,TRUE,"GENERAL";"TAB5",#N/A,TRUE,"GENERAL"}</definedName>
    <definedName name="____v4" localSheetId="2" hidden="1">{"TAB1",#N/A,TRUE,"GENERAL";"TAB2",#N/A,TRUE,"GENERAL";"TAB3",#N/A,TRUE,"GENERAL";"TAB4",#N/A,TRUE,"GENERAL";"TAB5",#N/A,TRUE,"GENERAL"}</definedName>
    <definedName name="____v4" hidden="1">{"TAB1",#N/A,TRUE,"GENERAL";"TAB2",#N/A,TRUE,"GENERAL";"TAB3",#N/A,TRUE,"GENERAL";"TAB4",#N/A,TRUE,"GENERAL";"TAB5",#N/A,TRUE,"GENERAL"}</definedName>
    <definedName name="____v5" localSheetId="1" hidden="1">{"TAB1",#N/A,TRUE,"GENERAL";"TAB2",#N/A,TRUE,"GENERAL";"TAB3",#N/A,TRUE,"GENERAL";"TAB4",#N/A,TRUE,"GENERAL";"TAB5",#N/A,TRUE,"GENERAL"}</definedName>
    <definedName name="____v5" localSheetId="5" hidden="1">{"TAB1",#N/A,TRUE,"GENERAL";"TAB2",#N/A,TRUE,"GENERAL";"TAB3",#N/A,TRUE,"GENERAL";"TAB4",#N/A,TRUE,"GENERAL";"TAB5",#N/A,TRUE,"GENERAL"}</definedName>
    <definedName name="____v5" localSheetId="2" hidden="1">{"TAB1",#N/A,TRUE,"GENERAL";"TAB2",#N/A,TRUE,"GENERAL";"TAB3",#N/A,TRUE,"GENERAL";"TAB4",#N/A,TRUE,"GENERAL";"TAB5",#N/A,TRUE,"GENERAL"}</definedName>
    <definedName name="____v5" hidden="1">{"TAB1",#N/A,TRUE,"GENERAL";"TAB2",#N/A,TRUE,"GENERAL";"TAB3",#N/A,TRUE,"GENERAL";"TAB4",#N/A,TRUE,"GENERAL";"TAB5",#N/A,TRUE,"GENERAL"}</definedName>
    <definedName name="____v6" localSheetId="1" hidden="1">{"TAB1",#N/A,TRUE,"GENERAL";"TAB2",#N/A,TRUE,"GENERAL";"TAB3",#N/A,TRUE,"GENERAL";"TAB4",#N/A,TRUE,"GENERAL";"TAB5",#N/A,TRUE,"GENERAL"}</definedName>
    <definedName name="____v6" localSheetId="5" hidden="1">{"TAB1",#N/A,TRUE,"GENERAL";"TAB2",#N/A,TRUE,"GENERAL";"TAB3",#N/A,TRUE,"GENERAL";"TAB4",#N/A,TRUE,"GENERAL";"TAB5",#N/A,TRUE,"GENERAL"}</definedName>
    <definedName name="____v6" localSheetId="2" hidden="1">{"TAB1",#N/A,TRUE,"GENERAL";"TAB2",#N/A,TRUE,"GENERAL";"TAB3",#N/A,TRUE,"GENERAL";"TAB4",#N/A,TRUE,"GENERAL";"TAB5",#N/A,TRUE,"GENERAL"}</definedName>
    <definedName name="____v6" hidden="1">{"TAB1",#N/A,TRUE,"GENERAL";"TAB2",#N/A,TRUE,"GENERAL";"TAB3",#N/A,TRUE,"GENERAL";"TAB4",#N/A,TRUE,"GENERAL";"TAB5",#N/A,TRUE,"GENERAL"}</definedName>
    <definedName name="____v7" localSheetId="1" hidden="1">{"via1",#N/A,TRUE,"general";"via2",#N/A,TRUE,"general";"via3",#N/A,TRUE,"general"}</definedName>
    <definedName name="____v7" localSheetId="5" hidden="1">{"via1",#N/A,TRUE,"general";"via2",#N/A,TRUE,"general";"via3",#N/A,TRUE,"general"}</definedName>
    <definedName name="____v7" localSheetId="2" hidden="1">{"via1",#N/A,TRUE,"general";"via2",#N/A,TRUE,"general";"via3",#N/A,TRUE,"general"}</definedName>
    <definedName name="____v7" hidden="1">{"via1",#N/A,TRUE,"general";"via2",#N/A,TRUE,"general";"via3",#N/A,TRUE,"general"}</definedName>
    <definedName name="____v8" localSheetId="1" hidden="1">{"TAB1",#N/A,TRUE,"GENERAL";"TAB2",#N/A,TRUE,"GENERAL";"TAB3",#N/A,TRUE,"GENERAL";"TAB4",#N/A,TRUE,"GENERAL";"TAB5",#N/A,TRUE,"GENERAL"}</definedName>
    <definedName name="____v8" localSheetId="5" hidden="1">{"TAB1",#N/A,TRUE,"GENERAL";"TAB2",#N/A,TRUE,"GENERAL";"TAB3",#N/A,TRUE,"GENERAL";"TAB4",#N/A,TRUE,"GENERAL";"TAB5",#N/A,TRUE,"GENERAL"}</definedName>
    <definedName name="____v8" localSheetId="2" hidden="1">{"TAB1",#N/A,TRUE,"GENERAL";"TAB2",#N/A,TRUE,"GENERAL";"TAB3",#N/A,TRUE,"GENERAL";"TAB4",#N/A,TRUE,"GENERAL";"TAB5",#N/A,TRUE,"GENERAL"}</definedName>
    <definedName name="____v8" hidden="1">{"TAB1",#N/A,TRUE,"GENERAL";"TAB2",#N/A,TRUE,"GENERAL";"TAB3",#N/A,TRUE,"GENERAL";"TAB4",#N/A,TRUE,"GENERAL";"TAB5",#N/A,TRUE,"GENERAL"}</definedName>
    <definedName name="____v9" localSheetId="1" hidden="1">{"TAB1",#N/A,TRUE,"GENERAL";"TAB2",#N/A,TRUE,"GENERAL";"TAB3",#N/A,TRUE,"GENERAL";"TAB4",#N/A,TRUE,"GENERAL";"TAB5",#N/A,TRUE,"GENERAL"}</definedName>
    <definedName name="____v9" localSheetId="5" hidden="1">{"TAB1",#N/A,TRUE,"GENERAL";"TAB2",#N/A,TRUE,"GENERAL";"TAB3",#N/A,TRUE,"GENERAL";"TAB4",#N/A,TRUE,"GENERAL";"TAB5",#N/A,TRUE,"GENERAL"}</definedName>
    <definedName name="____v9" localSheetId="2" hidden="1">{"TAB1",#N/A,TRUE,"GENERAL";"TAB2",#N/A,TRUE,"GENERAL";"TAB3",#N/A,TRUE,"GENERAL";"TAB4",#N/A,TRUE,"GENERAL";"TAB5",#N/A,TRUE,"GENERAL"}</definedName>
    <definedName name="____v9" hidden="1">{"TAB1",#N/A,TRUE,"GENERAL";"TAB2",#N/A,TRUE,"GENERAL";"TAB3",#N/A,TRUE,"GENERAL";"TAB4",#N/A,TRUE,"GENERAL";"TAB5",#N/A,TRUE,"GENERAL"}</definedName>
    <definedName name="____vfv4" localSheetId="1" hidden="1">{"via1",#N/A,TRUE,"general";"via2",#N/A,TRUE,"general";"via3",#N/A,TRUE,"general"}</definedName>
    <definedName name="____vfv4" localSheetId="5" hidden="1">{"via1",#N/A,TRUE,"general";"via2",#N/A,TRUE,"general";"via3",#N/A,TRUE,"general"}</definedName>
    <definedName name="____vfv4" localSheetId="2" hidden="1">{"via1",#N/A,TRUE,"general";"via2",#N/A,TRUE,"general";"via3",#N/A,TRUE,"general"}</definedName>
    <definedName name="____vfv4" hidden="1">{"via1",#N/A,TRUE,"general";"via2",#N/A,TRUE,"general";"via3",#N/A,TRUE,"general"}</definedName>
    <definedName name="____x1" localSheetId="1" hidden="1">{"TAB1",#N/A,TRUE,"GENERAL";"TAB2",#N/A,TRUE,"GENERAL";"TAB3",#N/A,TRUE,"GENERAL";"TAB4",#N/A,TRUE,"GENERAL";"TAB5",#N/A,TRUE,"GENERAL"}</definedName>
    <definedName name="____x1" localSheetId="5" hidden="1">{"TAB1",#N/A,TRUE,"GENERAL";"TAB2",#N/A,TRUE,"GENERAL";"TAB3",#N/A,TRUE,"GENERAL";"TAB4",#N/A,TRUE,"GENERAL";"TAB5",#N/A,TRUE,"GENERAL"}</definedName>
    <definedName name="____x1" localSheetId="2" hidden="1">{"TAB1",#N/A,TRUE,"GENERAL";"TAB2",#N/A,TRUE,"GENERAL";"TAB3",#N/A,TRUE,"GENERAL";"TAB4",#N/A,TRUE,"GENERAL";"TAB5",#N/A,TRUE,"GENERAL"}</definedName>
    <definedName name="____x1" hidden="1">{"TAB1",#N/A,TRUE,"GENERAL";"TAB2",#N/A,TRUE,"GENERAL";"TAB3",#N/A,TRUE,"GENERAL";"TAB4",#N/A,TRUE,"GENERAL";"TAB5",#N/A,TRUE,"GENERAL"}</definedName>
    <definedName name="____x2" localSheetId="1" hidden="1">{"via1",#N/A,TRUE,"general";"via2",#N/A,TRUE,"general";"via3",#N/A,TRUE,"general"}</definedName>
    <definedName name="____x2" localSheetId="5" hidden="1">{"via1",#N/A,TRUE,"general";"via2",#N/A,TRUE,"general";"via3",#N/A,TRUE,"general"}</definedName>
    <definedName name="____x2" localSheetId="2" hidden="1">{"via1",#N/A,TRUE,"general";"via2",#N/A,TRUE,"general";"via3",#N/A,TRUE,"general"}</definedName>
    <definedName name="____x2" hidden="1">{"via1",#N/A,TRUE,"general";"via2",#N/A,TRUE,"general";"via3",#N/A,TRUE,"general"}</definedName>
    <definedName name="____x3" localSheetId="1" hidden="1">{"via1",#N/A,TRUE,"general";"via2",#N/A,TRUE,"general";"via3",#N/A,TRUE,"general"}</definedName>
    <definedName name="____x3" localSheetId="5" hidden="1">{"via1",#N/A,TRUE,"general";"via2",#N/A,TRUE,"general";"via3",#N/A,TRUE,"general"}</definedName>
    <definedName name="____x3" localSheetId="2" hidden="1">{"via1",#N/A,TRUE,"general";"via2",#N/A,TRUE,"general";"via3",#N/A,TRUE,"general"}</definedName>
    <definedName name="____x3" hidden="1">{"via1",#N/A,TRUE,"general";"via2",#N/A,TRUE,"general";"via3",#N/A,TRUE,"general"}</definedName>
    <definedName name="____x4" localSheetId="1" hidden="1">{"via1",#N/A,TRUE,"general";"via2",#N/A,TRUE,"general";"via3",#N/A,TRUE,"general"}</definedName>
    <definedName name="____x4" localSheetId="5" hidden="1">{"via1",#N/A,TRUE,"general";"via2",#N/A,TRUE,"general";"via3",#N/A,TRUE,"general"}</definedName>
    <definedName name="____x4" localSheetId="2" hidden="1">{"via1",#N/A,TRUE,"general";"via2",#N/A,TRUE,"general";"via3",#N/A,TRUE,"general"}</definedName>
    <definedName name="____x4" hidden="1">{"via1",#N/A,TRUE,"general";"via2",#N/A,TRUE,"general";"via3",#N/A,TRUE,"general"}</definedName>
    <definedName name="____x5" localSheetId="1" hidden="1">{"TAB1",#N/A,TRUE,"GENERAL";"TAB2",#N/A,TRUE,"GENERAL";"TAB3",#N/A,TRUE,"GENERAL";"TAB4",#N/A,TRUE,"GENERAL";"TAB5",#N/A,TRUE,"GENERAL"}</definedName>
    <definedName name="____x5" localSheetId="5" hidden="1">{"TAB1",#N/A,TRUE,"GENERAL";"TAB2",#N/A,TRUE,"GENERAL";"TAB3",#N/A,TRUE,"GENERAL";"TAB4",#N/A,TRUE,"GENERAL";"TAB5",#N/A,TRUE,"GENERAL"}</definedName>
    <definedName name="____x5" localSheetId="2" hidden="1">{"TAB1",#N/A,TRUE,"GENERAL";"TAB2",#N/A,TRUE,"GENERAL";"TAB3",#N/A,TRUE,"GENERAL";"TAB4",#N/A,TRUE,"GENERAL";"TAB5",#N/A,TRUE,"GENERAL"}</definedName>
    <definedName name="____x5" hidden="1">{"TAB1",#N/A,TRUE,"GENERAL";"TAB2",#N/A,TRUE,"GENERAL";"TAB3",#N/A,TRUE,"GENERAL";"TAB4",#N/A,TRUE,"GENERAL";"TAB5",#N/A,TRUE,"GENERAL"}</definedName>
    <definedName name="____x6" localSheetId="1" hidden="1">{"TAB1",#N/A,TRUE,"GENERAL";"TAB2",#N/A,TRUE,"GENERAL";"TAB3",#N/A,TRUE,"GENERAL";"TAB4",#N/A,TRUE,"GENERAL";"TAB5",#N/A,TRUE,"GENERAL"}</definedName>
    <definedName name="____x6" localSheetId="5" hidden="1">{"TAB1",#N/A,TRUE,"GENERAL";"TAB2",#N/A,TRUE,"GENERAL";"TAB3",#N/A,TRUE,"GENERAL";"TAB4",#N/A,TRUE,"GENERAL";"TAB5",#N/A,TRUE,"GENERAL"}</definedName>
    <definedName name="____x6" localSheetId="2" hidden="1">{"TAB1",#N/A,TRUE,"GENERAL";"TAB2",#N/A,TRUE,"GENERAL";"TAB3",#N/A,TRUE,"GENERAL";"TAB4",#N/A,TRUE,"GENERAL";"TAB5",#N/A,TRUE,"GENERAL"}</definedName>
    <definedName name="____x6" hidden="1">{"TAB1",#N/A,TRUE,"GENERAL";"TAB2",#N/A,TRUE,"GENERAL";"TAB3",#N/A,TRUE,"GENERAL";"TAB4",#N/A,TRUE,"GENERAL";"TAB5",#N/A,TRUE,"GENERAL"}</definedName>
    <definedName name="____x7" localSheetId="1" hidden="1">{"TAB1",#N/A,TRUE,"GENERAL";"TAB2",#N/A,TRUE,"GENERAL";"TAB3",#N/A,TRUE,"GENERAL";"TAB4",#N/A,TRUE,"GENERAL";"TAB5",#N/A,TRUE,"GENERAL"}</definedName>
    <definedName name="____x7" localSheetId="5" hidden="1">{"TAB1",#N/A,TRUE,"GENERAL";"TAB2",#N/A,TRUE,"GENERAL";"TAB3",#N/A,TRUE,"GENERAL";"TAB4",#N/A,TRUE,"GENERAL";"TAB5",#N/A,TRUE,"GENERAL"}</definedName>
    <definedName name="____x7" localSheetId="2" hidden="1">{"TAB1",#N/A,TRUE,"GENERAL";"TAB2",#N/A,TRUE,"GENERAL";"TAB3",#N/A,TRUE,"GENERAL";"TAB4",#N/A,TRUE,"GENERAL";"TAB5",#N/A,TRUE,"GENERAL"}</definedName>
    <definedName name="____x7" hidden="1">{"TAB1",#N/A,TRUE,"GENERAL";"TAB2",#N/A,TRUE,"GENERAL";"TAB3",#N/A,TRUE,"GENERAL";"TAB4",#N/A,TRUE,"GENERAL";"TAB5",#N/A,TRUE,"GENERAL"}</definedName>
    <definedName name="____x8" localSheetId="1" hidden="1">{"via1",#N/A,TRUE,"general";"via2",#N/A,TRUE,"general";"via3",#N/A,TRUE,"general"}</definedName>
    <definedName name="____x8" localSheetId="5" hidden="1">{"via1",#N/A,TRUE,"general";"via2",#N/A,TRUE,"general";"via3",#N/A,TRUE,"general"}</definedName>
    <definedName name="____x8" localSheetId="2" hidden="1">{"via1",#N/A,TRUE,"general";"via2",#N/A,TRUE,"general";"via3",#N/A,TRUE,"general"}</definedName>
    <definedName name="____x8" hidden="1">{"via1",#N/A,TRUE,"general";"via2",#N/A,TRUE,"general";"via3",#N/A,TRUE,"general"}</definedName>
    <definedName name="____x9" localSheetId="1" hidden="1">{"TAB1",#N/A,TRUE,"GENERAL";"TAB2",#N/A,TRUE,"GENERAL";"TAB3",#N/A,TRUE,"GENERAL";"TAB4",#N/A,TRUE,"GENERAL";"TAB5",#N/A,TRUE,"GENERAL"}</definedName>
    <definedName name="____x9" localSheetId="5" hidden="1">{"TAB1",#N/A,TRUE,"GENERAL";"TAB2",#N/A,TRUE,"GENERAL";"TAB3",#N/A,TRUE,"GENERAL";"TAB4",#N/A,TRUE,"GENERAL";"TAB5",#N/A,TRUE,"GENERAL"}</definedName>
    <definedName name="____x9" localSheetId="2" hidden="1">{"TAB1",#N/A,TRUE,"GENERAL";"TAB2",#N/A,TRUE,"GENERAL";"TAB3",#N/A,TRUE,"GENERAL";"TAB4",#N/A,TRUE,"GENERAL";"TAB5",#N/A,TRUE,"GENERAL"}</definedName>
    <definedName name="____x9" hidden="1">{"TAB1",#N/A,TRUE,"GENERAL";"TAB2",#N/A,TRUE,"GENERAL";"TAB3",#N/A,TRUE,"GENERAL";"TAB4",#N/A,TRUE,"GENERAL";"TAB5",#N/A,TRUE,"GENERAL"}</definedName>
    <definedName name="____y2" localSheetId="1" hidden="1">{"TAB1",#N/A,TRUE,"GENERAL";"TAB2",#N/A,TRUE,"GENERAL";"TAB3",#N/A,TRUE,"GENERAL";"TAB4",#N/A,TRUE,"GENERAL";"TAB5",#N/A,TRUE,"GENERAL"}</definedName>
    <definedName name="____y2" localSheetId="5" hidden="1">{"TAB1",#N/A,TRUE,"GENERAL";"TAB2",#N/A,TRUE,"GENERAL";"TAB3",#N/A,TRUE,"GENERAL";"TAB4",#N/A,TRUE,"GENERAL";"TAB5",#N/A,TRUE,"GENERAL"}</definedName>
    <definedName name="____y2" localSheetId="2" hidden="1">{"TAB1",#N/A,TRUE,"GENERAL";"TAB2",#N/A,TRUE,"GENERAL";"TAB3",#N/A,TRUE,"GENERAL";"TAB4",#N/A,TRUE,"GENERAL";"TAB5",#N/A,TRUE,"GENERAL"}</definedName>
    <definedName name="____y2" hidden="1">{"TAB1",#N/A,TRUE,"GENERAL";"TAB2",#N/A,TRUE,"GENERAL";"TAB3",#N/A,TRUE,"GENERAL";"TAB4",#N/A,TRUE,"GENERAL";"TAB5",#N/A,TRUE,"GENERAL"}</definedName>
    <definedName name="____y3" localSheetId="1" hidden="1">{"via1",#N/A,TRUE,"general";"via2",#N/A,TRUE,"general";"via3",#N/A,TRUE,"general"}</definedName>
    <definedName name="____y3" localSheetId="5" hidden="1">{"via1",#N/A,TRUE,"general";"via2",#N/A,TRUE,"general";"via3",#N/A,TRUE,"general"}</definedName>
    <definedName name="____y3" localSheetId="2" hidden="1">{"via1",#N/A,TRUE,"general";"via2",#N/A,TRUE,"general";"via3",#N/A,TRUE,"general"}</definedName>
    <definedName name="____y3" hidden="1">{"via1",#N/A,TRUE,"general";"via2",#N/A,TRUE,"general";"via3",#N/A,TRUE,"general"}</definedName>
    <definedName name="____y4" localSheetId="1" hidden="1">{"via1",#N/A,TRUE,"general";"via2",#N/A,TRUE,"general";"via3",#N/A,TRUE,"general"}</definedName>
    <definedName name="____y4" localSheetId="5" hidden="1">{"via1",#N/A,TRUE,"general";"via2",#N/A,TRUE,"general";"via3",#N/A,TRUE,"general"}</definedName>
    <definedName name="____y4" localSheetId="2" hidden="1">{"via1",#N/A,TRUE,"general";"via2",#N/A,TRUE,"general";"via3",#N/A,TRUE,"general"}</definedName>
    <definedName name="____y4" hidden="1">{"via1",#N/A,TRUE,"general";"via2",#N/A,TRUE,"general";"via3",#N/A,TRUE,"general"}</definedName>
    <definedName name="____y5" localSheetId="1" hidden="1">{"TAB1",#N/A,TRUE,"GENERAL";"TAB2",#N/A,TRUE,"GENERAL";"TAB3",#N/A,TRUE,"GENERAL";"TAB4",#N/A,TRUE,"GENERAL";"TAB5",#N/A,TRUE,"GENERAL"}</definedName>
    <definedName name="____y5" localSheetId="5" hidden="1">{"TAB1",#N/A,TRUE,"GENERAL";"TAB2",#N/A,TRUE,"GENERAL";"TAB3",#N/A,TRUE,"GENERAL";"TAB4",#N/A,TRUE,"GENERAL";"TAB5",#N/A,TRUE,"GENERAL"}</definedName>
    <definedName name="____y5" localSheetId="2" hidden="1">{"TAB1",#N/A,TRUE,"GENERAL";"TAB2",#N/A,TRUE,"GENERAL";"TAB3",#N/A,TRUE,"GENERAL";"TAB4",#N/A,TRUE,"GENERAL";"TAB5",#N/A,TRUE,"GENERAL"}</definedName>
    <definedName name="____y5" hidden="1">{"TAB1",#N/A,TRUE,"GENERAL";"TAB2",#N/A,TRUE,"GENERAL";"TAB3",#N/A,TRUE,"GENERAL";"TAB4",#N/A,TRUE,"GENERAL";"TAB5",#N/A,TRUE,"GENERAL"}</definedName>
    <definedName name="____y6" localSheetId="1" hidden="1">{"via1",#N/A,TRUE,"general";"via2",#N/A,TRUE,"general";"via3",#N/A,TRUE,"general"}</definedName>
    <definedName name="____y6" localSheetId="5" hidden="1">{"via1",#N/A,TRUE,"general";"via2",#N/A,TRUE,"general";"via3",#N/A,TRUE,"general"}</definedName>
    <definedName name="____y6" localSheetId="2" hidden="1">{"via1",#N/A,TRUE,"general";"via2",#N/A,TRUE,"general";"via3",#N/A,TRUE,"general"}</definedName>
    <definedName name="____y6" hidden="1">{"via1",#N/A,TRUE,"general";"via2",#N/A,TRUE,"general";"via3",#N/A,TRUE,"general"}</definedName>
    <definedName name="____y7" localSheetId="1" hidden="1">{"via1",#N/A,TRUE,"general";"via2",#N/A,TRUE,"general";"via3",#N/A,TRUE,"general"}</definedName>
    <definedName name="____y7" localSheetId="5" hidden="1">{"via1",#N/A,TRUE,"general";"via2",#N/A,TRUE,"general";"via3",#N/A,TRUE,"general"}</definedName>
    <definedName name="____y7" localSheetId="2" hidden="1">{"via1",#N/A,TRUE,"general";"via2",#N/A,TRUE,"general";"via3",#N/A,TRUE,"general"}</definedName>
    <definedName name="____y7" hidden="1">{"via1",#N/A,TRUE,"general";"via2",#N/A,TRUE,"general";"via3",#N/A,TRUE,"general"}</definedName>
    <definedName name="____y8" localSheetId="1" hidden="1">{"via1",#N/A,TRUE,"general";"via2",#N/A,TRUE,"general";"via3",#N/A,TRUE,"general"}</definedName>
    <definedName name="____y8" localSheetId="5" hidden="1">{"via1",#N/A,TRUE,"general";"via2",#N/A,TRUE,"general";"via3",#N/A,TRUE,"general"}</definedName>
    <definedName name="____y8" localSheetId="2" hidden="1">{"via1",#N/A,TRUE,"general";"via2",#N/A,TRUE,"general";"via3",#N/A,TRUE,"general"}</definedName>
    <definedName name="____y8" hidden="1">{"via1",#N/A,TRUE,"general";"via2",#N/A,TRUE,"general";"via3",#N/A,TRUE,"general"}</definedName>
    <definedName name="____y9" localSheetId="1" hidden="1">{"TAB1",#N/A,TRUE,"GENERAL";"TAB2",#N/A,TRUE,"GENERAL";"TAB3",#N/A,TRUE,"GENERAL";"TAB4",#N/A,TRUE,"GENERAL";"TAB5",#N/A,TRUE,"GENERAL"}</definedName>
    <definedName name="____y9" localSheetId="5" hidden="1">{"TAB1",#N/A,TRUE,"GENERAL";"TAB2",#N/A,TRUE,"GENERAL";"TAB3",#N/A,TRUE,"GENERAL";"TAB4",#N/A,TRUE,"GENERAL";"TAB5",#N/A,TRUE,"GENERAL"}</definedName>
    <definedName name="____y9" localSheetId="2" hidden="1">{"TAB1",#N/A,TRUE,"GENERAL";"TAB2",#N/A,TRUE,"GENERAL";"TAB3",#N/A,TRUE,"GENERAL";"TAB4",#N/A,TRUE,"GENERAL";"TAB5",#N/A,TRUE,"GENERAL"}</definedName>
    <definedName name="____y9" hidden="1">{"TAB1",#N/A,TRUE,"GENERAL";"TAB2",#N/A,TRUE,"GENERAL";"TAB3",#N/A,TRUE,"GENERAL";"TAB4",#N/A,TRUE,"GENERAL";"TAB5",#N/A,TRUE,"GENERAL"}</definedName>
    <definedName name="____z1" localSheetId="1" hidden="1">{"TAB1",#N/A,TRUE,"GENERAL";"TAB2",#N/A,TRUE,"GENERAL";"TAB3",#N/A,TRUE,"GENERAL";"TAB4",#N/A,TRUE,"GENERAL";"TAB5",#N/A,TRUE,"GENERAL"}</definedName>
    <definedName name="____z1" localSheetId="5" hidden="1">{"TAB1",#N/A,TRUE,"GENERAL";"TAB2",#N/A,TRUE,"GENERAL";"TAB3",#N/A,TRUE,"GENERAL";"TAB4",#N/A,TRUE,"GENERAL";"TAB5",#N/A,TRUE,"GENERAL"}</definedName>
    <definedName name="____z1" localSheetId="2" hidden="1">{"TAB1",#N/A,TRUE,"GENERAL";"TAB2",#N/A,TRUE,"GENERAL";"TAB3",#N/A,TRUE,"GENERAL";"TAB4",#N/A,TRUE,"GENERAL";"TAB5",#N/A,TRUE,"GENERAL"}</definedName>
    <definedName name="____z1" hidden="1">{"TAB1",#N/A,TRUE,"GENERAL";"TAB2",#N/A,TRUE,"GENERAL";"TAB3",#N/A,TRUE,"GENERAL";"TAB4",#N/A,TRUE,"GENERAL";"TAB5",#N/A,TRUE,"GENERAL"}</definedName>
    <definedName name="____z2" localSheetId="1" hidden="1">{"via1",#N/A,TRUE,"general";"via2",#N/A,TRUE,"general";"via3",#N/A,TRUE,"general"}</definedName>
    <definedName name="____z2" localSheetId="5" hidden="1">{"via1",#N/A,TRUE,"general";"via2",#N/A,TRUE,"general";"via3",#N/A,TRUE,"general"}</definedName>
    <definedName name="____z2" localSheetId="2" hidden="1">{"via1",#N/A,TRUE,"general";"via2",#N/A,TRUE,"general";"via3",#N/A,TRUE,"general"}</definedName>
    <definedName name="____z2" hidden="1">{"via1",#N/A,TRUE,"general";"via2",#N/A,TRUE,"general";"via3",#N/A,TRUE,"general"}</definedName>
    <definedName name="____z3" localSheetId="1" hidden="1">{"via1",#N/A,TRUE,"general";"via2",#N/A,TRUE,"general";"via3",#N/A,TRUE,"general"}</definedName>
    <definedName name="____z3" localSheetId="5" hidden="1">{"via1",#N/A,TRUE,"general";"via2",#N/A,TRUE,"general";"via3",#N/A,TRUE,"general"}</definedName>
    <definedName name="____z3" localSheetId="2" hidden="1">{"via1",#N/A,TRUE,"general";"via2",#N/A,TRUE,"general";"via3",#N/A,TRUE,"general"}</definedName>
    <definedName name="____z3" hidden="1">{"via1",#N/A,TRUE,"general";"via2",#N/A,TRUE,"general";"via3",#N/A,TRUE,"general"}</definedName>
    <definedName name="____z4" localSheetId="1" hidden="1">{"TAB1",#N/A,TRUE,"GENERAL";"TAB2",#N/A,TRUE,"GENERAL";"TAB3",#N/A,TRUE,"GENERAL";"TAB4",#N/A,TRUE,"GENERAL";"TAB5",#N/A,TRUE,"GENERAL"}</definedName>
    <definedName name="____z4" localSheetId="5" hidden="1">{"TAB1",#N/A,TRUE,"GENERAL";"TAB2",#N/A,TRUE,"GENERAL";"TAB3",#N/A,TRUE,"GENERAL";"TAB4",#N/A,TRUE,"GENERAL";"TAB5",#N/A,TRUE,"GENERAL"}</definedName>
    <definedName name="____z4" localSheetId="2" hidden="1">{"TAB1",#N/A,TRUE,"GENERAL";"TAB2",#N/A,TRUE,"GENERAL";"TAB3",#N/A,TRUE,"GENERAL";"TAB4",#N/A,TRUE,"GENERAL";"TAB5",#N/A,TRUE,"GENERAL"}</definedName>
    <definedName name="____z4" hidden="1">{"TAB1",#N/A,TRUE,"GENERAL";"TAB2",#N/A,TRUE,"GENERAL";"TAB3",#N/A,TRUE,"GENERAL";"TAB4",#N/A,TRUE,"GENERAL";"TAB5",#N/A,TRUE,"GENERAL"}</definedName>
    <definedName name="____z5" localSheetId="1" hidden="1">{"via1",#N/A,TRUE,"general";"via2",#N/A,TRUE,"general";"via3",#N/A,TRUE,"general"}</definedName>
    <definedName name="____z5" localSheetId="5" hidden="1">{"via1",#N/A,TRUE,"general";"via2",#N/A,TRUE,"general";"via3",#N/A,TRUE,"general"}</definedName>
    <definedName name="____z5" localSheetId="2" hidden="1">{"via1",#N/A,TRUE,"general";"via2",#N/A,TRUE,"general";"via3",#N/A,TRUE,"general"}</definedName>
    <definedName name="____z5" hidden="1">{"via1",#N/A,TRUE,"general";"via2",#N/A,TRUE,"general";"via3",#N/A,TRUE,"general"}</definedName>
    <definedName name="____z6" localSheetId="1" hidden="1">{"TAB1",#N/A,TRUE,"GENERAL";"TAB2",#N/A,TRUE,"GENERAL";"TAB3",#N/A,TRUE,"GENERAL";"TAB4",#N/A,TRUE,"GENERAL";"TAB5",#N/A,TRUE,"GENERAL"}</definedName>
    <definedName name="____z6" localSheetId="5" hidden="1">{"TAB1",#N/A,TRUE,"GENERAL";"TAB2",#N/A,TRUE,"GENERAL";"TAB3",#N/A,TRUE,"GENERAL";"TAB4",#N/A,TRUE,"GENERAL";"TAB5",#N/A,TRUE,"GENERAL"}</definedName>
    <definedName name="____z6" localSheetId="2" hidden="1">{"TAB1",#N/A,TRUE,"GENERAL";"TAB2",#N/A,TRUE,"GENERAL";"TAB3",#N/A,TRUE,"GENERAL";"TAB4",#N/A,TRUE,"GENERAL";"TAB5",#N/A,TRUE,"GENERAL"}</definedName>
    <definedName name="____z6" hidden="1">{"TAB1",#N/A,TRUE,"GENERAL";"TAB2",#N/A,TRUE,"GENERAL";"TAB3",#N/A,TRUE,"GENERAL";"TAB4",#N/A,TRUE,"GENERAL";"TAB5",#N/A,TRUE,"GENERAL"}</definedName>
    <definedName name="___1__123Graph_ACart_Utilidad" hidden="1">#REF!</definedName>
    <definedName name="___2__123Graph_BCart_Utilidad" localSheetId="1" hidden="1">#REF!</definedName>
    <definedName name="___2__123Graph_BCart_Utilidad" localSheetId="5" hidden="1">#REF!</definedName>
    <definedName name="___2__123Graph_BCart_Utilidad" localSheetId="2" hidden="1">#REF!</definedName>
    <definedName name="___2__123Graph_BCart_Utilidad" hidden="1">#REF!</definedName>
    <definedName name="___3__123Graph_CCart_Utilidad" localSheetId="1" hidden="1">#REF!</definedName>
    <definedName name="___3__123Graph_CCart_Utilidad" localSheetId="5" hidden="1">#REF!</definedName>
    <definedName name="___3__123Graph_CCart_Utilidad" localSheetId="2" hidden="1">#REF!</definedName>
    <definedName name="___3__123Graph_CCart_Utilidad" hidden="1">#REF!</definedName>
    <definedName name="___4__123Graph_LBL_ACart_Utilidad" hidden="1">#REF!</definedName>
    <definedName name="___5__123Graph_LBL_BCart_Utilidad" hidden="1">#REF!</definedName>
    <definedName name="___6__123Graph_LBL_CCart_Utilidad" hidden="1">#REF!</definedName>
    <definedName name="___7__123Graph_XCart_Utilidad" hidden="1">#REF!</definedName>
    <definedName name="___a1" localSheetId="1" hidden="1">{"TAB1",#N/A,TRUE,"GENERAL";"TAB2",#N/A,TRUE,"GENERAL";"TAB3",#N/A,TRUE,"GENERAL";"TAB4",#N/A,TRUE,"GENERAL";"TAB5",#N/A,TRUE,"GENERAL"}</definedName>
    <definedName name="___a1" localSheetId="5" hidden="1">{"TAB1",#N/A,TRUE,"GENERAL";"TAB2",#N/A,TRUE,"GENERAL";"TAB3",#N/A,TRUE,"GENERAL";"TAB4",#N/A,TRUE,"GENERAL";"TAB5",#N/A,TRUE,"GENERAL"}</definedName>
    <definedName name="___a1" localSheetId="2" hidden="1">{"TAB1",#N/A,TRUE,"GENERAL";"TAB2",#N/A,TRUE,"GENERAL";"TAB3",#N/A,TRUE,"GENERAL";"TAB4",#N/A,TRUE,"GENERAL";"TAB5",#N/A,TRUE,"GENERAL"}</definedName>
    <definedName name="___a1" hidden="1">{"TAB1",#N/A,TRUE,"GENERAL";"TAB2",#N/A,TRUE,"GENERAL";"TAB3",#N/A,TRUE,"GENERAL";"TAB4",#N/A,TRUE,"GENERAL";"TAB5",#N/A,TRUE,"GENERAL"}</definedName>
    <definedName name="___a3" localSheetId="1" hidden="1">{"TAB1",#N/A,TRUE,"GENERAL";"TAB2",#N/A,TRUE,"GENERAL";"TAB3",#N/A,TRUE,"GENERAL";"TAB4",#N/A,TRUE,"GENERAL";"TAB5",#N/A,TRUE,"GENERAL"}</definedName>
    <definedName name="___a3" localSheetId="5" hidden="1">{"TAB1",#N/A,TRUE,"GENERAL";"TAB2",#N/A,TRUE,"GENERAL";"TAB3",#N/A,TRUE,"GENERAL";"TAB4",#N/A,TRUE,"GENERAL";"TAB5",#N/A,TRUE,"GENERAL"}</definedName>
    <definedName name="___a3" localSheetId="2" hidden="1">{"TAB1",#N/A,TRUE,"GENERAL";"TAB2",#N/A,TRUE,"GENERAL";"TAB3",#N/A,TRUE,"GENERAL";"TAB4",#N/A,TRUE,"GENERAL";"TAB5",#N/A,TRUE,"GENERAL"}</definedName>
    <definedName name="___a3" hidden="1">{"TAB1",#N/A,TRUE,"GENERAL";"TAB2",#N/A,TRUE,"GENERAL";"TAB3",#N/A,TRUE,"GENERAL";"TAB4",#N/A,TRUE,"GENERAL";"TAB5",#N/A,TRUE,"GENERAL"}</definedName>
    <definedName name="___a4" localSheetId="1" hidden="1">{"via1",#N/A,TRUE,"general";"via2",#N/A,TRUE,"general";"via3",#N/A,TRUE,"general"}</definedName>
    <definedName name="___a4" localSheetId="5" hidden="1">{"via1",#N/A,TRUE,"general";"via2",#N/A,TRUE,"general";"via3",#N/A,TRUE,"general"}</definedName>
    <definedName name="___a4" localSheetId="2" hidden="1">{"via1",#N/A,TRUE,"general";"via2",#N/A,TRUE,"general";"via3",#N/A,TRUE,"general"}</definedName>
    <definedName name="___a4" hidden="1">{"via1",#N/A,TRUE,"general";"via2",#N/A,TRUE,"general";"via3",#N/A,TRUE,"general"}</definedName>
    <definedName name="___a5" localSheetId="1" hidden="1">{"TAB1",#N/A,TRUE,"GENERAL";"TAB2",#N/A,TRUE,"GENERAL";"TAB3",#N/A,TRUE,"GENERAL";"TAB4",#N/A,TRUE,"GENERAL";"TAB5",#N/A,TRUE,"GENERAL"}</definedName>
    <definedName name="___a5" localSheetId="5" hidden="1">{"TAB1",#N/A,TRUE,"GENERAL";"TAB2",#N/A,TRUE,"GENERAL";"TAB3",#N/A,TRUE,"GENERAL";"TAB4",#N/A,TRUE,"GENERAL";"TAB5",#N/A,TRUE,"GENERAL"}</definedName>
    <definedName name="___a5" localSheetId="2" hidden="1">{"TAB1",#N/A,TRUE,"GENERAL";"TAB2",#N/A,TRUE,"GENERAL";"TAB3",#N/A,TRUE,"GENERAL";"TAB4",#N/A,TRUE,"GENERAL";"TAB5",#N/A,TRUE,"GENERAL"}</definedName>
    <definedName name="___a5" hidden="1">{"TAB1",#N/A,TRUE,"GENERAL";"TAB2",#N/A,TRUE,"GENERAL";"TAB3",#N/A,TRUE,"GENERAL";"TAB4",#N/A,TRUE,"GENERAL";"TAB5",#N/A,TRUE,"GENERAL"}</definedName>
    <definedName name="___a6" localSheetId="1" hidden="1">{"TAB1",#N/A,TRUE,"GENERAL";"TAB2",#N/A,TRUE,"GENERAL";"TAB3",#N/A,TRUE,"GENERAL";"TAB4",#N/A,TRUE,"GENERAL";"TAB5",#N/A,TRUE,"GENERAL"}</definedName>
    <definedName name="___a6" localSheetId="5" hidden="1">{"TAB1",#N/A,TRUE,"GENERAL";"TAB2",#N/A,TRUE,"GENERAL";"TAB3",#N/A,TRUE,"GENERAL";"TAB4",#N/A,TRUE,"GENERAL";"TAB5",#N/A,TRUE,"GENERAL"}</definedName>
    <definedName name="___a6" localSheetId="2" hidden="1">{"TAB1",#N/A,TRUE,"GENERAL";"TAB2",#N/A,TRUE,"GENERAL";"TAB3",#N/A,TRUE,"GENERAL";"TAB4",#N/A,TRUE,"GENERAL";"TAB5",#N/A,TRUE,"GENERAL"}</definedName>
    <definedName name="___a6" hidden="1">{"TAB1",#N/A,TRUE,"GENERAL";"TAB2",#N/A,TRUE,"GENERAL";"TAB3",#N/A,TRUE,"GENERAL";"TAB4",#N/A,TRUE,"GENERAL";"TAB5",#N/A,TRUE,"GENERAL"}</definedName>
    <definedName name="___b2" localSheetId="1" hidden="1">{"TAB1",#N/A,TRUE,"GENERAL";"TAB2",#N/A,TRUE,"GENERAL";"TAB3",#N/A,TRUE,"GENERAL";"TAB4",#N/A,TRUE,"GENERAL";"TAB5",#N/A,TRUE,"GENERAL"}</definedName>
    <definedName name="___b2" localSheetId="5" hidden="1">{"TAB1",#N/A,TRUE,"GENERAL";"TAB2",#N/A,TRUE,"GENERAL";"TAB3",#N/A,TRUE,"GENERAL";"TAB4",#N/A,TRUE,"GENERAL";"TAB5",#N/A,TRUE,"GENERAL"}</definedName>
    <definedName name="___b2" localSheetId="2" hidden="1">{"TAB1",#N/A,TRUE,"GENERAL";"TAB2",#N/A,TRUE,"GENERAL";"TAB3",#N/A,TRUE,"GENERAL";"TAB4",#N/A,TRUE,"GENERAL";"TAB5",#N/A,TRUE,"GENERAL"}</definedName>
    <definedName name="___b2" hidden="1">{"TAB1",#N/A,TRUE,"GENERAL";"TAB2",#N/A,TRUE,"GENERAL";"TAB3",#N/A,TRUE,"GENERAL";"TAB4",#N/A,TRUE,"GENERAL";"TAB5",#N/A,TRUE,"GENERAL"}</definedName>
    <definedName name="___b3" localSheetId="1" hidden="1">{"TAB1",#N/A,TRUE,"GENERAL";"TAB2",#N/A,TRUE,"GENERAL";"TAB3",#N/A,TRUE,"GENERAL";"TAB4",#N/A,TRUE,"GENERAL";"TAB5",#N/A,TRUE,"GENERAL"}</definedName>
    <definedName name="___b3" localSheetId="5" hidden="1">{"TAB1",#N/A,TRUE,"GENERAL";"TAB2",#N/A,TRUE,"GENERAL";"TAB3",#N/A,TRUE,"GENERAL";"TAB4",#N/A,TRUE,"GENERAL";"TAB5",#N/A,TRUE,"GENERAL"}</definedName>
    <definedName name="___b3" localSheetId="2" hidden="1">{"TAB1",#N/A,TRUE,"GENERAL";"TAB2",#N/A,TRUE,"GENERAL";"TAB3",#N/A,TRUE,"GENERAL";"TAB4",#N/A,TRUE,"GENERAL";"TAB5",#N/A,TRUE,"GENERAL"}</definedName>
    <definedName name="___b3" hidden="1">{"TAB1",#N/A,TRUE,"GENERAL";"TAB2",#N/A,TRUE,"GENERAL";"TAB3",#N/A,TRUE,"GENERAL";"TAB4",#N/A,TRUE,"GENERAL";"TAB5",#N/A,TRUE,"GENERAL"}</definedName>
    <definedName name="___b4" localSheetId="1" hidden="1">{"TAB1",#N/A,TRUE,"GENERAL";"TAB2",#N/A,TRUE,"GENERAL";"TAB3",#N/A,TRUE,"GENERAL";"TAB4",#N/A,TRUE,"GENERAL";"TAB5",#N/A,TRUE,"GENERAL"}</definedName>
    <definedName name="___b4" localSheetId="5" hidden="1">{"TAB1",#N/A,TRUE,"GENERAL";"TAB2",#N/A,TRUE,"GENERAL";"TAB3",#N/A,TRUE,"GENERAL";"TAB4",#N/A,TRUE,"GENERAL";"TAB5",#N/A,TRUE,"GENERAL"}</definedName>
    <definedName name="___b4" localSheetId="2" hidden="1">{"TAB1",#N/A,TRUE,"GENERAL";"TAB2",#N/A,TRUE,"GENERAL";"TAB3",#N/A,TRUE,"GENERAL";"TAB4",#N/A,TRUE,"GENERAL";"TAB5",#N/A,TRUE,"GENERAL"}</definedName>
    <definedName name="___b4" hidden="1">{"TAB1",#N/A,TRUE,"GENERAL";"TAB2",#N/A,TRUE,"GENERAL";"TAB3",#N/A,TRUE,"GENERAL";"TAB4",#N/A,TRUE,"GENERAL";"TAB5",#N/A,TRUE,"GENERAL"}</definedName>
    <definedName name="___b5" localSheetId="1" hidden="1">{"TAB1",#N/A,TRUE,"GENERAL";"TAB2",#N/A,TRUE,"GENERAL";"TAB3",#N/A,TRUE,"GENERAL";"TAB4",#N/A,TRUE,"GENERAL";"TAB5",#N/A,TRUE,"GENERAL"}</definedName>
    <definedName name="___b5" localSheetId="5" hidden="1">{"TAB1",#N/A,TRUE,"GENERAL";"TAB2",#N/A,TRUE,"GENERAL";"TAB3",#N/A,TRUE,"GENERAL";"TAB4",#N/A,TRUE,"GENERAL";"TAB5",#N/A,TRUE,"GENERAL"}</definedName>
    <definedName name="___b5" localSheetId="2" hidden="1">{"TAB1",#N/A,TRUE,"GENERAL";"TAB2",#N/A,TRUE,"GENERAL";"TAB3",#N/A,TRUE,"GENERAL";"TAB4",#N/A,TRUE,"GENERAL";"TAB5",#N/A,TRUE,"GENERAL"}</definedName>
    <definedName name="___b5" hidden="1">{"TAB1",#N/A,TRUE,"GENERAL";"TAB2",#N/A,TRUE,"GENERAL";"TAB3",#N/A,TRUE,"GENERAL";"TAB4",#N/A,TRUE,"GENERAL";"TAB5",#N/A,TRUE,"GENERAL"}</definedName>
    <definedName name="___b6" localSheetId="1" hidden="1">{"TAB1",#N/A,TRUE,"GENERAL";"TAB2",#N/A,TRUE,"GENERAL";"TAB3",#N/A,TRUE,"GENERAL";"TAB4",#N/A,TRUE,"GENERAL";"TAB5",#N/A,TRUE,"GENERAL"}</definedName>
    <definedName name="___b6" localSheetId="5" hidden="1">{"TAB1",#N/A,TRUE,"GENERAL";"TAB2",#N/A,TRUE,"GENERAL";"TAB3",#N/A,TRUE,"GENERAL";"TAB4",#N/A,TRUE,"GENERAL";"TAB5",#N/A,TRUE,"GENERAL"}</definedName>
    <definedName name="___b6" localSheetId="2" hidden="1">{"TAB1",#N/A,TRUE,"GENERAL";"TAB2",#N/A,TRUE,"GENERAL";"TAB3",#N/A,TRUE,"GENERAL";"TAB4",#N/A,TRUE,"GENERAL";"TAB5",#N/A,TRUE,"GENERAL"}</definedName>
    <definedName name="___b6" hidden="1">{"TAB1",#N/A,TRUE,"GENERAL";"TAB2",#N/A,TRUE,"GENERAL";"TAB3",#N/A,TRUE,"GENERAL";"TAB4",#N/A,TRUE,"GENERAL";"TAB5",#N/A,TRUE,"GENERAL"}</definedName>
    <definedName name="___b7" localSheetId="1" hidden="1">{"via1",#N/A,TRUE,"general";"via2",#N/A,TRUE,"general";"via3",#N/A,TRUE,"general"}</definedName>
    <definedName name="___b7" localSheetId="5" hidden="1">{"via1",#N/A,TRUE,"general";"via2",#N/A,TRUE,"general";"via3",#N/A,TRUE,"general"}</definedName>
    <definedName name="___b7" localSheetId="2" hidden="1">{"via1",#N/A,TRUE,"general";"via2",#N/A,TRUE,"general";"via3",#N/A,TRUE,"general"}</definedName>
    <definedName name="___b7" hidden="1">{"via1",#N/A,TRUE,"general";"via2",#N/A,TRUE,"general";"via3",#N/A,TRUE,"general"}</definedName>
    <definedName name="___b8" localSheetId="1" hidden="1">{"via1",#N/A,TRUE,"general";"via2",#N/A,TRUE,"general";"via3",#N/A,TRUE,"general"}</definedName>
    <definedName name="___b8" localSheetId="5" hidden="1">{"via1",#N/A,TRUE,"general";"via2",#N/A,TRUE,"general";"via3",#N/A,TRUE,"general"}</definedName>
    <definedName name="___b8" localSheetId="2" hidden="1">{"via1",#N/A,TRUE,"general";"via2",#N/A,TRUE,"general";"via3",#N/A,TRUE,"general"}</definedName>
    <definedName name="___b8" hidden="1">{"via1",#N/A,TRUE,"general";"via2",#N/A,TRUE,"general";"via3",#N/A,TRUE,"general"}</definedName>
    <definedName name="___bb9" localSheetId="1" hidden="1">{"TAB1",#N/A,TRUE,"GENERAL";"TAB2",#N/A,TRUE,"GENERAL";"TAB3",#N/A,TRUE,"GENERAL";"TAB4",#N/A,TRUE,"GENERAL";"TAB5",#N/A,TRUE,"GENERAL"}</definedName>
    <definedName name="___bb9" localSheetId="5" hidden="1">{"TAB1",#N/A,TRUE,"GENERAL";"TAB2",#N/A,TRUE,"GENERAL";"TAB3",#N/A,TRUE,"GENERAL";"TAB4",#N/A,TRUE,"GENERAL";"TAB5",#N/A,TRUE,"GENERAL"}</definedName>
    <definedName name="___bb9" localSheetId="2" hidden="1">{"TAB1",#N/A,TRUE,"GENERAL";"TAB2",#N/A,TRUE,"GENERAL";"TAB3",#N/A,TRUE,"GENERAL";"TAB4",#N/A,TRUE,"GENERAL";"TAB5",#N/A,TRUE,"GENERAL"}</definedName>
    <definedName name="___bb9" hidden="1">{"TAB1",#N/A,TRUE,"GENERAL";"TAB2",#N/A,TRUE,"GENERAL";"TAB3",#N/A,TRUE,"GENERAL";"TAB4",#N/A,TRUE,"GENERAL";"TAB5",#N/A,TRUE,"GENERAL"}</definedName>
    <definedName name="___bgb5" localSheetId="1" hidden="1">{"TAB1",#N/A,TRUE,"GENERAL";"TAB2",#N/A,TRUE,"GENERAL";"TAB3",#N/A,TRUE,"GENERAL";"TAB4",#N/A,TRUE,"GENERAL";"TAB5",#N/A,TRUE,"GENERAL"}</definedName>
    <definedName name="___bgb5" localSheetId="5" hidden="1">{"TAB1",#N/A,TRUE,"GENERAL";"TAB2",#N/A,TRUE,"GENERAL";"TAB3",#N/A,TRUE,"GENERAL";"TAB4",#N/A,TRUE,"GENERAL";"TAB5",#N/A,TRUE,"GENERAL"}</definedName>
    <definedName name="___bgb5" localSheetId="2" hidden="1">{"TAB1",#N/A,TRUE,"GENERAL";"TAB2",#N/A,TRUE,"GENERAL";"TAB3",#N/A,TRUE,"GENERAL";"TAB4",#N/A,TRUE,"GENERAL";"TAB5",#N/A,TRUE,"GENERAL"}</definedName>
    <definedName name="___bgb5" hidden="1">{"TAB1",#N/A,TRUE,"GENERAL";"TAB2",#N/A,TRUE,"GENERAL";"TAB3",#N/A,TRUE,"GENERAL";"TAB4",#N/A,TRUE,"GENERAL";"TAB5",#N/A,TRUE,"GENERAL"}</definedName>
    <definedName name="___g2" localSheetId="1" hidden="1">{"TAB1",#N/A,TRUE,"GENERAL";"TAB2",#N/A,TRUE,"GENERAL";"TAB3",#N/A,TRUE,"GENERAL";"TAB4",#N/A,TRUE,"GENERAL";"TAB5",#N/A,TRUE,"GENERAL"}</definedName>
    <definedName name="___g2" localSheetId="5" hidden="1">{"TAB1",#N/A,TRUE,"GENERAL";"TAB2",#N/A,TRUE,"GENERAL";"TAB3",#N/A,TRUE,"GENERAL";"TAB4",#N/A,TRUE,"GENERAL";"TAB5",#N/A,TRUE,"GENERAL"}</definedName>
    <definedName name="___g2" localSheetId="2" hidden="1">{"TAB1",#N/A,TRUE,"GENERAL";"TAB2",#N/A,TRUE,"GENERAL";"TAB3",#N/A,TRUE,"GENERAL";"TAB4",#N/A,TRUE,"GENERAL";"TAB5",#N/A,TRUE,"GENERAL"}</definedName>
    <definedName name="___g2" hidden="1">{"TAB1",#N/A,TRUE,"GENERAL";"TAB2",#N/A,TRUE,"GENERAL";"TAB3",#N/A,TRUE,"GENERAL";"TAB4",#N/A,TRUE,"GENERAL";"TAB5",#N/A,TRUE,"GENERAL"}</definedName>
    <definedName name="___g3" localSheetId="1" hidden="1">{"via1",#N/A,TRUE,"general";"via2",#N/A,TRUE,"general";"via3",#N/A,TRUE,"general"}</definedName>
    <definedName name="___g3" localSheetId="5" hidden="1">{"via1",#N/A,TRUE,"general";"via2",#N/A,TRUE,"general";"via3",#N/A,TRUE,"general"}</definedName>
    <definedName name="___g3" localSheetId="2" hidden="1">{"via1",#N/A,TRUE,"general";"via2",#N/A,TRUE,"general";"via3",#N/A,TRUE,"general"}</definedName>
    <definedName name="___g3" hidden="1">{"via1",#N/A,TRUE,"general";"via2",#N/A,TRUE,"general";"via3",#N/A,TRUE,"general"}</definedName>
    <definedName name="___g4" localSheetId="1" hidden="1">{"via1",#N/A,TRUE,"general";"via2",#N/A,TRUE,"general";"via3",#N/A,TRUE,"general"}</definedName>
    <definedName name="___g4" localSheetId="5" hidden="1">{"via1",#N/A,TRUE,"general";"via2",#N/A,TRUE,"general";"via3",#N/A,TRUE,"general"}</definedName>
    <definedName name="___g4" localSheetId="2" hidden="1">{"via1",#N/A,TRUE,"general";"via2",#N/A,TRUE,"general";"via3",#N/A,TRUE,"general"}</definedName>
    <definedName name="___g4" hidden="1">{"via1",#N/A,TRUE,"general";"via2",#N/A,TRUE,"general";"via3",#N/A,TRUE,"general"}</definedName>
    <definedName name="___g5" localSheetId="1" hidden="1">{"via1",#N/A,TRUE,"general";"via2",#N/A,TRUE,"general";"via3",#N/A,TRUE,"general"}</definedName>
    <definedName name="___g5" localSheetId="5" hidden="1">{"via1",#N/A,TRUE,"general";"via2",#N/A,TRUE,"general";"via3",#N/A,TRUE,"general"}</definedName>
    <definedName name="___g5" localSheetId="2" hidden="1">{"via1",#N/A,TRUE,"general";"via2",#N/A,TRUE,"general";"via3",#N/A,TRUE,"general"}</definedName>
    <definedName name="___g5" hidden="1">{"via1",#N/A,TRUE,"general";"via2",#N/A,TRUE,"general";"via3",#N/A,TRUE,"general"}</definedName>
    <definedName name="___g6" localSheetId="1" hidden="1">{"via1",#N/A,TRUE,"general";"via2",#N/A,TRUE,"general";"via3",#N/A,TRUE,"general"}</definedName>
    <definedName name="___g6" localSheetId="5" hidden="1">{"via1",#N/A,TRUE,"general";"via2",#N/A,TRUE,"general";"via3",#N/A,TRUE,"general"}</definedName>
    <definedName name="___g6" localSheetId="2" hidden="1">{"via1",#N/A,TRUE,"general";"via2",#N/A,TRUE,"general";"via3",#N/A,TRUE,"general"}</definedName>
    <definedName name="___g6" hidden="1">{"via1",#N/A,TRUE,"general";"via2",#N/A,TRUE,"general";"via3",#N/A,TRUE,"general"}</definedName>
    <definedName name="___g7" localSheetId="1" hidden="1">{"TAB1",#N/A,TRUE,"GENERAL";"TAB2",#N/A,TRUE,"GENERAL";"TAB3",#N/A,TRUE,"GENERAL";"TAB4",#N/A,TRUE,"GENERAL";"TAB5",#N/A,TRUE,"GENERAL"}</definedName>
    <definedName name="___g7" localSheetId="5" hidden="1">{"TAB1",#N/A,TRUE,"GENERAL";"TAB2",#N/A,TRUE,"GENERAL";"TAB3",#N/A,TRUE,"GENERAL";"TAB4",#N/A,TRUE,"GENERAL";"TAB5",#N/A,TRUE,"GENERAL"}</definedName>
    <definedName name="___g7" localSheetId="2" hidden="1">{"TAB1",#N/A,TRUE,"GENERAL";"TAB2",#N/A,TRUE,"GENERAL";"TAB3",#N/A,TRUE,"GENERAL";"TAB4",#N/A,TRUE,"GENERAL";"TAB5",#N/A,TRUE,"GENERAL"}</definedName>
    <definedName name="___g7" hidden="1">{"TAB1",#N/A,TRUE,"GENERAL";"TAB2",#N/A,TRUE,"GENERAL";"TAB3",#N/A,TRUE,"GENERAL";"TAB4",#N/A,TRUE,"GENERAL";"TAB5",#N/A,TRUE,"GENERAL"}</definedName>
    <definedName name="___GR1" localSheetId="1" hidden="1">{"TAB1",#N/A,TRUE,"GENERAL";"TAB2",#N/A,TRUE,"GENERAL";"TAB3",#N/A,TRUE,"GENERAL";"TAB4",#N/A,TRUE,"GENERAL";"TAB5",#N/A,TRUE,"GENERAL"}</definedName>
    <definedName name="___GR1" localSheetId="5" hidden="1">{"TAB1",#N/A,TRUE,"GENERAL";"TAB2",#N/A,TRUE,"GENERAL";"TAB3",#N/A,TRUE,"GENERAL";"TAB4",#N/A,TRUE,"GENERAL";"TAB5",#N/A,TRUE,"GENERAL"}</definedName>
    <definedName name="___GR1" localSheetId="2" hidden="1">{"TAB1",#N/A,TRUE,"GENERAL";"TAB2",#N/A,TRUE,"GENERAL";"TAB3",#N/A,TRUE,"GENERAL";"TAB4",#N/A,TRUE,"GENERAL";"TAB5",#N/A,TRUE,"GENERAL"}</definedName>
    <definedName name="___GR1" hidden="1">{"TAB1",#N/A,TRUE,"GENERAL";"TAB2",#N/A,TRUE,"GENERAL";"TAB3",#N/A,TRUE,"GENERAL";"TAB4",#N/A,TRUE,"GENERAL";"TAB5",#N/A,TRUE,"GENERAL"}</definedName>
    <definedName name="___gtr4" localSheetId="1" hidden="1">{"via1",#N/A,TRUE,"general";"via2",#N/A,TRUE,"general";"via3",#N/A,TRUE,"general"}</definedName>
    <definedName name="___gtr4" localSheetId="5" hidden="1">{"via1",#N/A,TRUE,"general";"via2",#N/A,TRUE,"general";"via3",#N/A,TRUE,"general"}</definedName>
    <definedName name="___gtr4" localSheetId="2" hidden="1">{"via1",#N/A,TRUE,"general";"via2",#N/A,TRUE,"general";"via3",#N/A,TRUE,"general"}</definedName>
    <definedName name="___gtr4" hidden="1">{"via1",#N/A,TRUE,"general";"via2",#N/A,TRUE,"general";"via3",#N/A,TRUE,"general"}</definedName>
    <definedName name="___h2" localSheetId="1" hidden="1">{"via1",#N/A,TRUE,"general";"via2",#N/A,TRUE,"general";"via3",#N/A,TRUE,"general"}</definedName>
    <definedName name="___h2" localSheetId="5" hidden="1">{"via1",#N/A,TRUE,"general";"via2",#N/A,TRUE,"general";"via3",#N/A,TRUE,"general"}</definedName>
    <definedName name="___h2" localSheetId="2" hidden="1">{"via1",#N/A,TRUE,"general";"via2",#N/A,TRUE,"general";"via3",#N/A,TRUE,"general"}</definedName>
    <definedName name="___h2" hidden="1">{"via1",#N/A,TRUE,"general";"via2",#N/A,TRUE,"general";"via3",#N/A,TRUE,"general"}</definedName>
    <definedName name="___h3" localSheetId="1" hidden="1">{"via1",#N/A,TRUE,"general";"via2",#N/A,TRUE,"general";"via3",#N/A,TRUE,"general"}</definedName>
    <definedName name="___h3" localSheetId="5" hidden="1">{"via1",#N/A,TRUE,"general";"via2",#N/A,TRUE,"general";"via3",#N/A,TRUE,"general"}</definedName>
    <definedName name="___h3" localSheetId="2" hidden="1">{"via1",#N/A,TRUE,"general";"via2",#N/A,TRUE,"general";"via3",#N/A,TRUE,"general"}</definedName>
    <definedName name="___h3" hidden="1">{"via1",#N/A,TRUE,"general";"via2",#N/A,TRUE,"general";"via3",#N/A,TRUE,"general"}</definedName>
    <definedName name="___h4" localSheetId="1" hidden="1">{"TAB1",#N/A,TRUE,"GENERAL";"TAB2",#N/A,TRUE,"GENERAL";"TAB3",#N/A,TRUE,"GENERAL";"TAB4",#N/A,TRUE,"GENERAL";"TAB5",#N/A,TRUE,"GENERAL"}</definedName>
    <definedName name="___h4" localSheetId="5" hidden="1">{"TAB1",#N/A,TRUE,"GENERAL";"TAB2",#N/A,TRUE,"GENERAL";"TAB3",#N/A,TRUE,"GENERAL";"TAB4",#N/A,TRUE,"GENERAL";"TAB5",#N/A,TRUE,"GENERAL"}</definedName>
    <definedName name="___h4" localSheetId="2" hidden="1">{"TAB1",#N/A,TRUE,"GENERAL";"TAB2",#N/A,TRUE,"GENERAL";"TAB3",#N/A,TRUE,"GENERAL";"TAB4",#N/A,TRUE,"GENERAL";"TAB5",#N/A,TRUE,"GENERAL"}</definedName>
    <definedName name="___h4" hidden="1">{"TAB1",#N/A,TRUE,"GENERAL";"TAB2",#N/A,TRUE,"GENERAL";"TAB3",#N/A,TRUE,"GENERAL";"TAB4",#N/A,TRUE,"GENERAL";"TAB5",#N/A,TRUE,"GENERAL"}</definedName>
    <definedName name="___h5" localSheetId="1" hidden="1">{"TAB1",#N/A,TRUE,"GENERAL";"TAB2",#N/A,TRUE,"GENERAL";"TAB3",#N/A,TRUE,"GENERAL";"TAB4",#N/A,TRUE,"GENERAL";"TAB5",#N/A,TRUE,"GENERAL"}</definedName>
    <definedName name="___h5" localSheetId="5" hidden="1">{"TAB1",#N/A,TRUE,"GENERAL";"TAB2",#N/A,TRUE,"GENERAL";"TAB3",#N/A,TRUE,"GENERAL";"TAB4",#N/A,TRUE,"GENERAL";"TAB5",#N/A,TRUE,"GENERAL"}</definedName>
    <definedName name="___h5" localSheetId="2" hidden="1">{"TAB1",#N/A,TRUE,"GENERAL";"TAB2",#N/A,TRUE,"GENERAL";"TAB3",#N/A,TRUE,"GENERAL";"TAB4",#N/A,TRUE,"GENERAL";"TAB5",#N/A,TRUE,"GENERAL"}</definedName>
    <definedName name="___h5" hidden="1">{"TAB1",#N/A,TRUE,"GENERAL";"TAB2",#N/A,TRUE,"GENERAL";"TAB3",#N/A,TRUE,"GENERAL";"TAB4",#N/A,TRUE,"GENERAL";"TAB5",#N/A,TRUE,"GENERAL"}</definedName>
    <definedName name="___h6" localSheetId="1" hidden="1">{"via1",#N/A,TRUE,"general";"via2",#N/A,TRUE,"general";"via3",#N/A,TRUE,"general"}</definedName>
    <definedName name="___h6" localSheetId="5" hidden="1">{"via1",#N/A,TRUE,"general";"via2",#N/A,TRUE,"general";"via3",#N/A,TRUE,"general"}</definedName>
    <definedName name="___h6" localSheetId="2" hidden="1">{"via1",#N/A,TRUE,"general";"via2",#N/A,TRUE,"general";"via3",#N/A,TRUE,"general"}</definedName>
    <definedName name="___h6" hidden="1">{"via1",#N/A,TRUE,"general";"via2",#N/A,TRUE,"general";"via3",#N/A,TRUE,"general"}</definedName>
    <definedName name="___h7" localSheetId="1" hidden="1">{"TAB1",#N/A,TRUE,"GENERAL";"TAB2",#N/A,TRUE,"GENERAL";"TAB3",#N/A,TRUE,"GENERAL";"TAB4",#N/A,TRUE,"GENERAL";"TAB5",#N/A,TRUE,"GENERAL"}</definedName>
    <definedName name="___h7" localSheetId="5" hidden="1">{"TAB1",#N/A,TRUE,"GENERAL";"TAB2",#N/A,TRUE,"GENERAL";"TAB3",#N/A,TRUE,"GENERAL";"TAB4",#N/A,TRUE,"GENERAL";"TAB5",#N/A,TRUE,"GENERAL"}</definedName>
    <definedName name="___h7" localSheetId="2" hidden="1">{"TAB1",#N/A,TRUE,"GENERAL";"TAB2",#N/A,TRUE,"GENERAL";"TAB3",#N/A,TRUE,"GENERAL";"TAB4",#N/A,TRUE,"GENERAL";"TAB5",#N/A,TRUE,"GENERAL"}</definedName>
    <definedName name="___h7" hidden="1">{"TAB1",#N/A,TRUE,"GENERAL";"TAB2",#N/A,TRUE,"GENERAL";"TAB3",#N/A,TRUE,"GENERAL";"TAB4",#N/A,TRUE,"GENERAL";"TAB5",#N/A,TRUE,"GENERAL"}</definedName>
    <definedName name="___h8" localSheetId="1" hidden="1">{"via1",#N/A,TRUE,"general";"via2",#N/A,TRUE,"general";"via3",#N/A,TRUE,"general"}</definedName>
    <definedName name="___h8" localSheetId="5" hidden="1">{"via1",#N/A,TRUE,"general";"via2",#N/A,TRUE,"general";"via3",#N/A,TRUE,"general"}</definedName>
    <definedName name="___h8" localSheetId="2" hidden="1">{"via1",#N/A,TRUE,"general";"via2",#N/A,TRUE,"general";"via3",#N/A,TRUE,"general"}</definedName>
    <definedName name="___h8" hidden="1">{"via1",#N/A,TRUE,"general";"via2",#N/A,TRUE,"general";"via3",#N/A,TRUE,"general"}</definedName>
    <definedName name="___hfh7" localSheetId="1" hidden="1">{"via1",#N/A,TRUE,"general";"via2",#N/A,TRUE,"general";"via3",#N/A,TRUE,"general"}</definedName>
    <definedName name="___hfh7" localSheetId="5" hidden="1">{"via1",#N/A,TRUE,"general";"via2",#N/A,TRUE,"general";"via3",#N/A,TRUE,"general"}</definedName>
    <definedName name="___hfh7" localSheetId="2" hidden="1">{"via1",#N/A,TRUE,"general";"via2",#N/A,TRUE,"general";"via3",#N/A,TRUE,"general"}</definedName>
    <definedName name="___hfh7" hidden="1">{"via1",#N/A,TRUE,"general";"via2",#N/A,TRUE,"general";"via3",#N/A,TRUE,"general"}</definedName>
    <definedName name="___i4" localSheetId="1" hidden="1">{"via1",#N/A,TRUE,"general";"via2",#N/A,TRUE,"general";"via3",#N/A,TRUE,"general"}</definedName>
    <definedName name="___i4" localSheetId="5" hidden="1">{"via1",#N/A,TRUE,"general";"via2",#N/A,TRUE,"general";"via3",#N/A,TRUE,"general"}</definedName>
    <definedName name="___i4" localSheetId="2" hidden="1">{"via1",#N/A,TRUE,"general";"via2",#N/A,TRUE,"general";"via3",#N/A,TRUE,"general"}</definedName>
    <definedName name="___i4" hidden="1">{"via1",#N/A,TRUE,"general";"via2",#N/A,TRUE,"general";"via3",#N/A,TRUE,"general"}</definedName>
    <definedName name="___i5" localSheetId="1" hidden="1">{"TAB1",#N/A,TRUE,"GENERAL";"TAB2",#N/A,TRUE,"GENERAL";"TAB3",#N/A,TRUE,"GENERAL";"TAB4",#N/A,TRUE,"GENERAL";"TAB5",#N/A,TRUE,"GENERAL"}</definedName>
    <definedName name="___i5" localSheetId="5" hidden="1">{"TAB1",#N/A,TRUE,"GENERAL";"TAB2",#N/A,TRUE,"GENERAL";"TAB3",#N/A,TRUE,"GENERAL";"TAB4",#N/A,TRUE,"GENERAL";"TAB5",#N/A,TRUE,"GENERAL"}</definedName>
    <definedName name="___i5" localSheetId="2" hidden="1">{"TAB1",#N/A,TRUE,"GENERAL";"TAB2",#N/A,TRUE,"GENERAL";"TAB3",#N/A,TRUE,"GENERAL";"TAB4",#N/A,TRUE,"GENERAL";"TAB5",#N/A,TRUE,"GENERAL"}</definedName>
    <definedName name="___i5" hidden="1">{"TAB1",#N/A,TRUE,"GENERAL";"TAB2",#N/A,TRUE,"GENERAL";"TAB3",#N/A,TRUE,"GENERAL";"TAB4",#N/A,TRUE,"GENERAL";"TAB5",#N/A,TRUE,"GENERAL"}</definedName>
    <definedName name="___i6" localSheetId="1" hidden="1">{"TAB1",#N/A,TRUE,"GENERAL";"TAB2",#N/A,TRUE,"GENERAL";"TAB3",#N/A,TRUE,"GENERAL";"TAB4",#N/A,TRUE,"GENERAL";"TAB5",#N/A,TRUE,"GENERAL"}</definedName>
    <definedName name="___i6" localSheetId="5" hidden="1">{"TAB1",#N/A,TRUE,"GENERAL";"TAB2",#N/A,TRUE,"GENERAL";"TAB3",#N/A,TRUE,"GENERAL";"TAB4",#N/A,TRUE,"GENERAL";"TAB5",#N/A,TRUE,"GENERAL"}</definedName>
    <definedName name="___i6" localSheetId="2" hidden="1">{"TAB1",#N/A,TRUE,"GENERAL";"TAB2",#N/A,TRUE,"GENERAL";"TAB3",#N/A,TRUE,"GENERAL";"TAB4",#N/A,TRUE,"GENERAL";"TAB5",#N/A,TRUE,"GENERAL"}</definedName>
    <definedName name="___i6" hidden="1">{"TAB1",#N/A,TRUE,"GENERAL";"TAB2",#N/A,TRUE,"GENERAL";"TAB3",#N/A,TRUE,"GENERAL";"TAB4",#N/A,TRUE,"GENERAL";"TAB5",#N/A,TRUE,"GENERAL"}</definedName>
    <definedName name="___i7" localSheetId="1" hidden="1">{"via1",#N/A,TRUE,"general";"via2",#N/A,TRUE,"general";"via3",#N/A,TRUE,"general"}</definedName>
    <definedName name="___i7" localSheetId="5" hidden="1">{"via1",#N/A,TRUE,"general";"via2",#N/A,TRUE,"general";"via3",#N/A,TRUE,"general"}</definedName>
    <definedName name="___i7" localSheetId="2" hidden="1">{"via1",#N/A,TRUE,"general";"via2",#N/A,TRUE,"general";"via3",#N/A,TRUE,"general"}</definedName>
    <definedName name="___i7" hidden="1">{"via1",#N/A,TRUE,"general";"via2",#N/A,TRUE,"general";"via3",#N/A,TRUE,"general"}</definedName>
    <definedName name="___i77" localSheetId="1" hidden="1">{"TAB1",#N/A,TRUE,"GENERAL";"TAB2",#N/A,TRUE,"GENERAL";"TAB3",#N/A,TRUE,"GENERAL";"TAB4",#N/A,TRUE,"GENERAL";"TAB5",#N/A,TRUE,"GENERAL"}</definedName>
    <definedName name="___i77" localSheetId="5" hidden="1">{"TAB1",#N/A,TRUE,"GENERAL";"TAB2",#N/A,TRUE,"GENERAL";"TAB3",#N/A,TRUE,"GENERAL";"TAB4",#N/A,TRUE,"GENERAL";"TAB5",#N/A,TRUE,"GENERAL"}</definedName>
    <definedName name="___i77" localSheetId="2" hidden="1">{"TAB1",#N/A,TRUE,"GENERAL";"TAB2",#N/A,TRUE,"GENERAL";"TAB3",#N/A,TRUE,"GENERAL";"TAB4",#N/A,TRUE,"GENERAL";"TAB5",#N/A,TRUE,"GENERAL"}</definedName>
    <definedName name="___i77" hidden="1">{"TAB1",#N/A,TRUE,"GENERAL";"TAB2",#N/A,TRUE,"GENERAL";"TAB3",#N/A,TRUE,"GENERAL";"TAB4",#N/A,TRUE,"GENERAL";"TAB5",#N/A,TRUE,"GENERAL"}</definedName>
    <definedName name="___i8" localSheetId="1" hidden="1">{"via1",#N/A,TRUE,"general";"via2",#N/A,TRUE,"general";"via3",#N/A,TRUE,"general"}</definedName>
    <definedName name="___i8" localSheetId="5" hidden="1">{"via1",#N/A,TRUE,"general";"via2",#N/A,TRUE,"general";"via3",#N/A,TRUE,"general"}</definedName>
    <definedName name="___i8" localSheetId="2" hidden="1">{"via1",#N/A,TRUE,"general";"via2",#N/A,TRUE,"general";"via3",#N/A,TRUE,"general"}</definedName>
    <definedName name="___i8" hidden="1">{"via1",#N/A,TRUE,"general";"via2",#N/A,TRUE,"general";"via3",#N/A,TRUE,"general"}</definedName>
    <definedName name="___i9" localSheetId="1" hidden="1">{"TAB1",#N/A,TRUE,"GENERAL";"TAB2",#N/A,TRUE,"GENERAL";"TAB3",#N/A,TRUE,"GENERAL";"TAB4",#N/A,TRUE,"GENERAL";"TAB5",#N/A,TRUE,"GENERAL"}</definedName>
    <definedName name="___i9" localSheetId="5" hidden="1">{"TAB1",#N/A,TRUE,"GENERAL";"TAB2",#N/A,TRUE,"GENERAL";"TAB3",#N/A,TRUE,"GENERAL";"TAB4",#N/A,TRUE,"GENERAL";"TAB5",#N/A,TRUE,"GENERAL"}</definedName>
    <definedName name="___i9" localSheetId="2" hidden="1">{"TAB1",#N/A,TRUE,"GENERAL";"TAB2",#N/A,TRUE,"GENERAL";"TAB3",#N/A,TRUE,"GENERAL";"TAB4",#N/A,TRUE,"GENERAL";"TAB5",#N/A,TRUE,"GENERAL"}</definedName>
    <definedName name="___i9" hidden="1">{"TAB1",#N/A,TRUE,"GENERAL";"TAB2",#N/A,TRUE,"GENERAL";"TAB3",#N/A,TRUE,"GENERAL";"TAB4",#N/A,TRUE,"GENERAL";"TAB5",#N/A,TRUE,"GENERAL"}</definedName>
    <definedName name="___IPC02">#REF!</definedName>
    <definedName name="___IPC03" localSheetId="1">#REF!</definedName>
    <definedName name="___IPC03" localSheetId="5">#REF!</definedName>
    <definedName name="___IPC03" localSheetId="2">#REF!</definedName>
    <definedName name="___IPC03">#REF!</definedName>
    <definedName name="___IPC04" localSheetId="1">#REF!</definedName>
    <definedName name="___IPC04" localSheetId="5">#REF!</definedName>
    <definedName name="___IPC04" localSheetId="2">#REF!</definedName>
    <definedName name="___IPC04">#REF!</definedName>
    <definedName name="___IPC05">#REF!</definedName>
    <definedName name="___IPC06">#REF!</definedName>
    <definedName name="___IPC07">#REF!</definedName>
    <definedName name="___k3" localSheetId="1" hidden="1">{"TAB1",#N/A,TRUE,"GENERAL";"TAB2",#N/A,TRUE,"GENERAL";"TAB3",#N/A,TRUE,"GENERAL";"TAB4",#N/A,TRUE,"GENERAL";"TAB5",#N/A,TRUE,"GENERAL"}</definedName>
    <definedName name="___k3" localSheetId="5" hidden="1">{"TAB1",#N/A,TRUE,"GENERAL";"TAB2",#N/A,TRUE,"GENERAL";"TAB3",#N/A,TRUE,"GENERAL";"TAB4",#N/A,TRUE,"GENERAL";"TAB5",#N/A,TRUE,"GENERAL"}</definedName>
    <definedName name="___k3" localSheetId="2" hidden="1">{"TAB1",#N/A,TRUE,"GENERAL";"TAB2",#N/A,TRUE,"GENERAL";"TAB3",#N/A,TRUE,"GENERAL";"TAB4",#N/A,TRUE,"GENERAL";"TAB5",#N/A,TRUE,"GENERAL"}</definedName>
    <definedName name="___k3" hidden="1">{"TAB1",#N/A,TRUE,"GENERAL";"TAB2",#N/A,TRUE,"GENERAL";"TAB3",#N/A,TRUE,"GENERAL";"TAB4",#N/A,TRUE,"GENERAL";"TAB5",#N/A,TRUE,"GENERAL"}</definedName>
    <definedName name="___k4" localSheetId="1" hidden="1">{"via1",#N/A,TRUE,"general";"via2",#N/A,TRUE,"general";"via3",#N/A,TRUE,"general"}</definedName>
    <definedName name="___k4" localSheetId="5" hidden="1">{"via1",#N/A,TRUE,"general";"via2",#N/A,TRUE,"general";"via3",#N/A,TRUE,"general"}</definedName>
    <definedName name="___k4" localSheetId="2" hidden="1">{"via1",#N/A,TRUE,"general";"via2",#N/A,TRUE,"general";"via3",#N/A,TRUE,"general"}</definedName>
    <definedName name="___k4" hidden="1">{"via1",#N/A,TRUE,"general";"via2",#N/A,TRUE,"general";"via3",#N/A,TRUE,"general"}</definedName>
    <definedName name="___k5" localSheetId="1" hidden="1">{"via1",#N/A,TRUE,"general";"via2",#N/A,TRUE,"general";"via3",#N/A,TRUE,"general"}</definedName>
    <definedName name="___k5" localSheetId="5" hidden="1">{"via1",#N/A,TRUE,"general";"via2",#N/A,TRUE,"general";"via3",#N/A,TRUE,"general"}</definedName>
    <definedName name="___k5" localSheetId="2" hidden="1">{"via1",#N/A,TRUE,"general";"via2",#N/A,TRUE,"general";"via3",#N/A,TRUE,"general"}</definedName>
    <definedName name="___k5" hidden="1">{"via1",#N/A,TRUE,"general";"via2",#N/A,TRUE,"general";"via3",#N/A,TRUE,"general"}</definedName>
    <definedName name="___k6" localSheetId="1" hidden="1">{"TAB1",#N/A,TRUE,"GENERAL";"TAB2",#N/A,TRUE,"GENERAL";"TAB3",#N/A,TRUE,"GENERAL";"TAB4",#N/A,TRUE,"GENERAL";"TAB5",#N/A,TRUE,"GENERAL"}</definedName>
    <definedName name="___k6" localSheetId="5" hidden="1">{"TAB1",#N/A,TRUE,"GENERAL";"TAB2",#N/A,TRUE,"GENERAL";"TAB3",#N/A,TRUE,"GENERAL";"TAB4",#N/A,TRUE,"GENERAL";"TAB5",#N/A,TRUE,"GENERAL"}</definedName>
    <definedName name="___k6" localSheetId="2" hidden="1">{"TAB1",#N/A,TRUE,"GENERAL";"TAB2",#N/A,TRUE,"GENERAL";"TAB3",#N/A,TRUE,"GENERAL";"TAB4",#N/A,TRUE,"GENERAL";"TAB5",#N/A,TRUE,"GENERAL"}</definedName>
    <definedName name="___k6" hidden="1">{"TAB1",#N/A,TRUE,"GENERAL";"TAB2",#N/A,TRUE,"GENERAL";"TAB3",#N/A,TRUE,"GENERAL";"TAB4",#N/A,TRUE,"GENERAL";"TAB5",#N/A,TRUE,"GENERAL"}</definedName>
    <definedName name="___k7" localSheetId="1" hidden="1">{"via1",#N/A,TRUE,"general";"via2",#N/A,TRUE,"general";"via3",#N/A,TRUE,"general"}</definedName>
    <definedName name="___k7" localSheetId="5" hidden="1">{"via1",#N/A,TRUE,"general";"via2",#N/A,TRUE,"general";"via3",#N/A,TRUE,"general"}</definedName>
    <definedName name="___k7" localSheetId="2" hidden="1">{"via1",#N/A,TRUE,"general";"via2",#N/A,TRUE,"general";"via3",#N/A,TRUE,"general"}</definedName>
    <definedName name="___k7" hidden="1">{"via1",#N/A,TRUE,"general";"via2",#N/A,TRUE,"general";"via3",#N/A,TRUE,"general"}</definedName>
    <definedName name="___k8" localSheetId="1" hidden="1">{"via1",#N/A,TRUE,"general";"via2",#N/A,TRUE,"general";"via3",#N/A,TRUE,"general"}</definedName>
    <definedName name="___k8" localSheetId="5" hidden="1">{"via1",#N/A,TRUE,"general";"via2",#N/A,TRUE,"general";"via3",#N/A,TRUE,"general"}</definedName>
    <definedName name="___k8" localSheetId="2" hidden="1">{"via1",#N/A,TRUE,"general";"via2",#N/A,TRUE,"general";"via3",#N/A,TRUE,"general"}</definedName>
    <definedName name="___k8" hidden="1">{"via1",#N/A,TRUE,"general";"via2",#N/A,TRUE,"general";"via3",#N/A,TRUE,"general"}</definedName>
    <definedName name="___k9" localSheetId="1" hidden="1">{"TAB1",#N/A,TRUE,"GENERAL";"TAB2",#N/A,TRUE,"GENERAL";"TAB3",#N/A,TRUE,"GENERAL";"TAB4",#N/A,TRUE,"GENERAL";"TAB5",#N/A,TRUE,"GENERAL"}</definedName>
    <definedName name="___k9" localSheetId="5" hidden="1">{"TAB1",#N/A,TRUE,"GENERAL";"TAB2",#N/A,TRUE,"GENERAL";"TAB3",#N/A,TRUE,"GENERAL";"TAB4",#N/A,TRUE,"GENERAL";"TAB5",#N/A,TRUE,"GENERAL"}</definedName>
    <definedName name="___k9" localSheetId="2" hidden="1">{"TAB1",#N/A,TRUE,"GENERAL";"TAB2",#N/A,TRUE,"GENERAL";"TAB3",#N/A,TRUE,"GENERAL";"TAB4",#N/A,TRUE,"GENERAL";"TAB5",#N/A,TRUE,"GENERAL"}</definedName>
    <definedName name="___k9" hidden="1">{"TAB1",#N/A,TRUE,"GENERAL";"TAB2",#N/A,TRUE,"GENERAL";"TAB3",#N/A,TRUE,"GENERAL";"TAB4",#N/A,TRUE,"GENERAL";"TAB5",#N/A,TRUE,"GENERAL"}</definedName>
    <definedName name="___kjk6" localSheetId="1" hidden="1">{"TAB1",#N/A,TRUE,"GENERAL";"TAB2",#N/A,TRUE,"GENERAL";"TAB3",#N/A,TRUE,"GENERAL";"TAB4",#N/A,TRUE,"GENERAL";"TAB5",#N/A,TRUE,"GENERAL"}</definedName>
    <definedName name="___kjk6" localSheetId="5" hidden="1">{"TAB1",#N/A,TRUE,"GENERAL";"TAB2",#N/A,TRUE,"GENERAL";"TAB3",#N/A,TRUE,"GENERAL";"TAB4",#N/A,TRUE,"GENERAL";"TAB5",#N/A,TRUE,"GENERAL"}</definedName>
    <definedName name="___kjk6" localSheetId="2" hidden="1">{"TAB1",#N/A,TRUE,"GENERAL";"TAB2",#N/A,TRUE,"GENERAL";"TAB3",#N/A,TRUE,"GENERAL";"TAB4",#N/A,TRUE,"GENERAL";"TAB5",#N/A,TRUE,"GENERAL"}</definedName>
    <definedName name="___kjk6" hidden="1">{"TAB1",#N/A,TRUE,"GENERAL";"TAB2",#N/A,TRUE,"GENERAL";"TAB3",#N/A,TRUE,"GENERAL";"TAB4",#N/A,TRUE,"GENERAL";"TAB5",#N/A,TRUE,"GENERAL"}</definedName>
    <definedName name="___m3" localSheetId="1" hidden="1">{"via1",#N/A,TRUE,"general";"via2",#N/A,TRUE,"general";"via3",#N/A,TRUE,"general"}</definedName>
    <definedName name="___m3" localSheetId="5" hidden="1">{"via1",#N/A,TRUE,"general";"via2",#N/A,TRUE,"general";"via3",#N/A,TRUE,"general"}</definedName>
    <definedName name="___m3" localSheetId="2" hidden="1">{"via1",#N/A,TRUE,"general";"via2",#N/A,TRUE,"general";"via3",#N/A,TRUE,"general"}</definedName>
    <definedName name="___m3" hidden="1">{"via1",#N/A,TRUE,"general";"via2",#N/A,TRUE,"general";"via3",#N/A,TRUE,"general"}</definedName>
    <definedName name="___m4" localSheetId="1" hidden="1">{"TAB1",#N/A,TRUE,"GENERAL";"TAB2",#N/A,TRUE,"GENERAL";"TAB3",#N/A,TRUE,"GENERAL";"TAB4",#N/A,TRUE,"GENERAL";"TAB5",#N/A,TRUE,"GENERAL"}</definedName>
    <definedName name="___m4" localSheetId="5" hidden="1">{"TAB1",#N/A,TRUE,"GENERAL";"TAB2",#N/A,TRUE,"GENERAL";"TAB3",#N/A,TRUE,"GENERAL";"TAB4",#N/A,TRUE,"GENERAL";"TAB5",#N/A,TRUE,"GENERAL"}</definedName>
    <definedName name="___m4" localSheetId="2" hidden="1">{"TAB1",#N/A,TRUE,"GENERAL";"TAB2",#N/A,TRUE,"GENERAL";"TAB3",#N/A,TRUE,"GENERAL";"TAB4",#N/A,TRUE,"GENERAL";"TAB5",#N/A,TRUE,"GENERAL"}</definedName>
    <definedName name="___m4" hidden="1">{"TAB1",#N/A,TRUE,"GENERAL";"TAB2",#N/A,TRUE,"GENERAL";"TAB3",#N/A,TRUE,"GENERAL";"TAB4",#N/A,TRUE,"GENERAL";"TAB5",#N/A,TRUE,"GENERAL"}</definedName>
    <definedName name="___m5" localSheetId="1" hidden="1">{"via1",#N/A,TRUE,"general";"via2",#N/A,TRUE,"general";"via3",#N/A,TRUE,"general"}</definedName>
    <definedName name="___m5" localSheetId="5" hidden="1">{"via1",#N/A,TRUE,"general";"via2",#N/A,TRUE,"general";"via3",#N/A,TRUE,"general"}</definedName>
    <definedName name="___m5" localSheetId="2" hidden="1">{"via1",#N/A,TRUE,"general";"via2",#N/A,TRUE,"general";"via3",#N/A,TRUE,"general"}</definedName>
    <definedName name="___m5" hidden="1">{"via1",#N/A,TRUE,"general";"via2",#N/A,TRUE,"general";"via3",#N/A,TRUE,"general"}</definedName>
    <definedName name="___m6" localSheetId="1" hidden="1">{"TAB1",#N/A,TRUE,"GENERAL";"TAB2",#N/A,TRUE,"GENERAL";"TAB3",#N/A,TRUE,"GENERAL";"TAB4",#N/A,TRUE,"GENERAL";"TAB5",#N/A,TRUE,"GENERAL"}</definedName>
    <definedName name="___m6" localSheetId="5" hidden="1">{"TAB1",#N/A,TRUE,"GENERAL";"TAB2",#N/A,TRUE,"GENERAL";"TAB3",#N/A,TRUE,"GENERAL";"TAB4",#N/A,TRUE,"GENERAL";"TAB5",#N/A,TRUE,"GENERAL"}</definedName>
    <definedName name="___m6" localSheetId="2" hidden="1">{"TAB1",#N/A,TRUE,"GENERAL";"TAB2",#N/A,TRUE,"GENERAL";"TAB3",#N/A,TRUE,"GENERAL";"TAB4",#N/A,TRUE,"GENERAL";"TAB5",#N/A,TRUE,"GENERAL"}</definedName>
    <definedName name="___m6" hidden="1">{"TAB1",#N/A,TRUE,"GENERAL";"TAB2",#N/A,TRUE,"GENERAL";"TAB3",#N/A,TRUE,"GENERAL";"TAB4",#N/A,TRUE,"GENERAL";"TAB5",#N/A,TRUE,"GENERAL"}</definedName>
    <definedName name="___m7" localSheetId="1" hidden="1">{"TAB1",#N/A,TRUE,"GENERAL";"TAB2",#N/A,TRUE,"GENERAL";"TAB3",#N/A,TRUE,"GENERAL";"TAB4",#N/A,TRUE,"GENERAL";"TAB5",#N/A,TRUE,"GENERAL"}</definedName>
    <definedName name="___m7" localSheetId="5" hidden="1">{"TAB1",#N/A,TRUE,"GENERAL";"TAB2",#N/A,TRUE,"GENERAL";"TAB3",#N/A,TRUE,"GENERAL";"TAB4",#N/A,TRUE,"GENERAL";"TAB5",#N/A,TRUE,"GENERAL"}</definedName>
    <definedName name="___m7" localSheetId="2" hidden="1">{"TAB1",#N/A,TRUE,"GENERAL";"TAB2",#N/A,TRUE,"GENERAL";"TAB3",#N/A,TRUE,"GENERAL";"TAB4",#N/A,TRUE,"GENERAL";"TAB5",#N/A,TRUE,"GENERAL"}</definedName>
    <definedName name="___m7" hidden="1">{"TAB1",#N/A,TRUE,"GENERAL";"TAB2",#N/A,TRUE,"GENERAL";"TAB3",#N/A,TRUE,"GENERAL";"TAB4",#N/A,TRUE,"GENERAL";"TAB5",#N/A,TRUE,"GENERAL"}</definedName>
    <definedName name="___m8" localSheetId="1" hidden="1">{"via1",#N/A,TRUE,"general";"via2",#N/A,TRUE,"general";"via3",#N/A,TRUE,"general"}</definedName>
    <definedName name="___m8" localSheetId="5" hidden="1">{"via1",#N/A,TRUE,"general";"via2",#N/A,TRUE,"general";"via3",#N/A,TRUE,"general"}</definedName>
    <definedName name="___m8" localSheetId="2" hidden="1">{"via1",#N/A,TRUE,"general";"via2",#N/A,TRUE,"general";"via3",#N/A,TRUE,"general"}</definedName>
    <definedName name="___m8" hidden="1">{"via1",#N/A,TRUE,"general";"via2",#N/A,TRUE,"general";"via3",#N/A,TRUE,"general"}</definedName>
    <definedName name="___m9" localSheetId="1" hidden="1">{"via1",#N/A,TRUE,"general";"via2",#N/A,TRUE,"general";"via3",#N/A,TRUE,"general"}</definedName>
    <definedName name="___m9" localSheetId="5" hidden="1">{"via1",#N/A,TRUE,"general";"via2",#N/A,TRUE,"general";"via3",#N/A,TRUE,"general"}</definedName>
    <definedName name="___m9" localSheetId="2" hidden="1">{"via1",#N/A,TRUE,"general";"via2",#N/A,TRUE,"general";"via3",#N/A,TRUE,"general"}</definedName>
    <definedName name="___m9" hidden="1">{"via1",#N/A,TRUE,"general";"via2",#N/A,TRUE,"general";"via3",#N/A,TRUE,"general"}</definedName>
    <definedName name="___n3" localSheetId="1" hidden="1">{"TAB1",#N/A,TRUE,"GENERAL";"TAB2",#N/A,TRUE,"GENERAL";"TAB3",#N/A,TRUE,"GENERAL";"TAB4",#N/A,TRUE,"GENERAL";"TAB5",#N/A,TRUE,"GENERAL"}</definedName>
    <definedName name="___n3" localSheetId="5" hidden="1">{"TAB1",#N/A,TRUE,"GENERAL";"TAB2",#N/A,TRUE,"GENERAL";"TAB3",#N/A,TRUE,"GENERAL";"TAB4",#N/A,TRUE,"GENERAL";"TAB5",#N/A,TRUE,"GENERAL"}</definedName>
    <definedName name="___n3" localSheetId="2" hidden="1">{"TAB1",#N/A,TRUE,"GENERAL";"TAB2",#N/A,TRUE,"GENERAL";"TAB3",#N/A,TRUE,"GENERAL";"TAB4",#N/A,TRUE,"GENERAL";"TAB5",#N/A,TRUE,"GENERAL"}</definedName>
    <definedName name="___n3" hidden="1">{"TAB1",#N/A,TRUE,"GENERAL";"TAB2",#N/A,TRUE,"GENERAL";"TAB3",#N/A,TRUE,"GENERAL";"TAB4",#N/A,TRUE,"GENERAL";"TAB5",#N/A,TRUE,"GENERAL"}</definedName>
    <definedName name="___n4" localSheetId="1" hidden="1">{"via1",#N/A,TRUE,"general";"via2",#N/A,TRUE,"general";"via3",#N/A,TRUE,"general"}</definedName>
    <definedName name="___n4" localSheetId="5" hidden="1">{"via1",#N/A,TRUE,"general";"via2",#N/A,TRUE,"general";"via3",#N/A,TRUE,"general"}</definedName>
    <definedName name="___n4" localSheetId="2" hidden="1">{"via1",#N/A,TRUE,"general";"via2",#N/A,TRUE,"general";"via3",#N/A,TRUE,"general"}</definedName>
    <definedName name="___n4" hidden="1">{"via1",#N/A,TRUE,"general";"via2",#N/A,TRUE,"general";"via3",#N/A,TRUE,"general"}</definedName>
    <definedName name="___n5" localSheetId="1" hidden="1">{"TAB1",#N/A,TRUE,"GENERAL";"TAB2",#N/A,TRUE,"GENERAL";"TAB3",#N/A,TRUE,"GENERAL";"TAB4",#N/A,TRUE,"GENERAL";"TAB5",#N/A,TRUE,"GENERAL"}</definedName>
    <definedName name="___n5" localSheetId="5" hidden="1">{"TAB1",#N/A,TRUE,"GENERAL";"TAB2",#N/A,TRUE,"GENERAL";"TAB3",#N/A,TRUE,"GENERAL";"TAB4",#N/A,TRUE,"GENERAL";"TAB5",#N/A,TRUE,"GENERAL"}</definedName>
    <definedName name="___n5" localSheetId="2" hidden="1">{"TAB1",#N/A,TRUE,"GENERAL";"TAB2",#N/A,TRUE,"GENERAL";"TAB3",#N/A,TRUE,"GENERAL";"TAB4",#N/A,TRUE,"GENERAL";"TAB5",#N/A,TRUE,"GENERAL"}</definedName>
    <definedName name="___n5" hidden="1">{"TAB1",#N/A,TRUE,"GENERAL";"TAB2",#N/A,TRUE,"GENERAL";"TAB3",#N/A,TRUE,"GENERAL";"TAB4",#N/A,TRUE,"GENERAL";"TAB5",#N/A,TRUE,"GENERAL"}</definedName>
    <definedName name="___nyn7" localSheetId="1" hidden="1">{"via1",#N/A,TRUE,"general";"via2",#N/A,TRUE,"general";"via3",#N/A,TRUE,"general"}</definedName>
    <definedName name="___nyn7" localSheetId="5" hidden="1">{"via1",#N/A,TRUE,"general";"via2",#N/A,TRUE,"general";"via3",#N/A,TRUE,"general"}</definedName>
    <definedName name="___nyn7" localSheetId="2" hidden="1">{"via1",#N/A,TRUE,"general";"via2",#N/A,TRUE,"general";"via3",#N/A,TRUE,"general"}</definedName>
    <definedName name="___nyn7" hidden="1">{"via1",#N/A,TRUE,"general";"via2",#N/A,TRUE,"general";"via3",#N/A,TRUE,"general"}</definedName>
    <definedName name="___o4" localSheetId="1" hidden="1">{"via1",#N/A,TRUE,"general";"via2",#N/A,TRUE,"general";"via3",#N/A,TRUE,"general"}</definedName>
    <definedName name="___o4" localSheetId="5" hidden="1">{"via1",#N/A,TRUE,"general";"via2",#N/A,TRUE,"general";"via3",#N/A,TRUE,"general"}</definedName>
    <definedName name="___o4" localSheetId="2" hidden="1">{"via1",#N/A,TRUE,"general";"via2",#N/A,TRUE,"general";"via3",#N/A,TRUE,"general"}</definedName>
    <definedName name="___o4" hidden="1">{"via1",#N/A,TRUE,"general";"via2",#N/A,TRUE,"general";"via3",#N/A,TRUE,"general"}</definedName>
    <definedName name="___o5" localSheetId="1" hidden="1">{"TAB1",#N/A,TRUE,"GENERAL";"TAB2",#N/A,TRUE,"GENERAL";"TAB3",#N/A,TRUE,"GENERAL";"TAB4",#N/A,TRUE,"GENERAL";"TAB5",#N/A,TRUE,"GENERAL"}</definedName>
    <definedName name="___o5" localSheetId="5" hidden="1">{"TAB1",#N/A,TRUE,"GENERAL";"TAB2",#N/A,TRUE,"GENERAL";"TAB3",#N/A,TRUE,"GENERAL";"TAB4",#N/A,TRUE,"GENERAL";"TAB5",#N/A,TRUE,"GENERAL"}</definedName>
    <definedName name="___o5" localSheetId="2" hidden="1">{"TAB1",#N/A,TRUE,"GENERAL";"TAB2",#N/A,TRUE,"GENERAL";"TAB3",#N/A,TRUE,"GENERAL";"TAB4",#N/A,TRUE,"GENERAL";"TAB5",#N/A,TRUE,"GENERAL"}</definedName>
    <definedName name="___o5" hidden="1">{"TAB1",#N/A,TRUE,"GENERAL";"TAB2",#N/A,TRUE,"GENERAL";"TAB3",#N/A,TRUE,"GENERAL";"TAB4",#N/A,TRUE,"GENERAL";"TAB5",#N/A,TRUE,"GENERAL"}</definedName>
    <definedName name="___o6" localSheetId="1" hidden="1">{"TAB1",#N/A,TRUE,"GENERAL";"TAB2",#N/A,TRUE,"GENERAL";"TAB3",#N/A,TRUE,"GENERAL";"TAB4",#N/A,TRUE,"GENERAL";"TAB5",#N/A,TRUE,"GENERAL"}</definedName>
    <definedName name="___o6" localSheetId="5" hidden="1">{"TAB1",#N/A,TRUE,"GENERAL";"TAB2",#N/A,TRUE,"GENERAL";"TAB3",#N/A,TRUE,"GENERAL";"TAB4",#N/A,TRUE,"GENERAL";"TAB5",#N/A,TRUE,"GENERAL"}</definedName>
    <definedName name="___o6" localSheetId="2" hidden="1">{"TAB1",#N/A,TRUE,"GENERAL";"TAB2",#N/A,TRUE,"GENERAL";"TAB3",#N/A,TRUE,"GENERAL";"TAB4",#N/A,TRUE,"GENERAL";"TAB5",#N/A,TRUE,"GENERAL"}</definedName>
    <definedName name="___o6" hidden="1">{"TAB1",#N/A,TRUE,"GENERAL";"TAB2",#N/A,TRUE,"GENERAL";"TAB3",#N/A,TRUE,"GENERAL";"TAB4",#N/A,TRUE,"GENERAL";"TAB5",#N/A,TRUE,"GENERAL"}</definedName>
    <definedName name="___o7" localSheetId="1" hidden="1">{"TAB1",#N/A,TRUE,"GENERAL";"TAB2",#N/A,TRUE,"GENERAL";"TAB3",#N/A,TRUE,"GENERAL";"TAB4",#N/A,TRUE,"GENERAL";"TAB5",#N/A,TRUE,"GENERAL"}</definedName>
    <definedName name="___o7" localSheetId="5" hidden="1">{"TAB1",#N/A,TRUE,"GENERAL";"TAB2",#N/A,TRUE,"GENERAL";"TAB3",#N/A,TRUE,"GENERAL";"TAB4",#N/A,TRUE,"GENERAL";"TAB5",#N/A,TRUE,"GENERAL"}</definedName>
    <definedName name="___o7" localSheetId="2" hidden="1">{"TAB1",#N/A,TRUE,"GENERAL";"TAB2",#N/A,TRUE,"GENERAL";"TAB3",#N/A,TRUE,"GENERAL";"TAB4",#N/A,TRUE,"GENERAL";"TAB5",#N/A,TRUE,"GENERAL"}</definedName>
    <definedName name="___o7" hidden="1">{"TAB1",#N/A,TRUE,"GENERAL";"TAB2",#N/A,TRUE,"GENERAL";"TAB3",#N/A,TRUE,"GENERAL";"TAB4",#N/A,TRUE,"GENERAL";"TAB5",#N/A,TRUE,"GENERAL"}</definedName>
    <definedName name="___o8" localSheetId="1" hidden="1">{"via1",#N/A,TRUE,"general";"via2",#N/A,TRUE,"general";"via3",#N/A,TRUE,"general"}</definedName>
    <definedName name="___o8" localSheetId="5" hidden="1">{"via1",#N/A,TRUE,"general";"via2",#N/A,TRUE,"general";"via3",#N/A,TRUE,"general"}</definedName>
    <definedName name="___o8" localSheetId="2" hidden="1">{"via1",#N/A,TRUE,"general";"via2",#N/A,TRUE,"general";"via3",#N/A,TRUE,"general"}</definedName>
    <definedName name="___o8" hidden="1">{"via1",#N/A,TRUE,"general";"via2",#N/A,TRUE,"general";"via3",#N/A,TRUE,"general"}</definedName>
    <definedName name="___o9" localSheetId="1" hidden="1">{"TAB1",#N/A,TRUE,"GENERAL";"TAB2",#N/A,TRUE,"GENERAL";"TAB3",#N/A,TRUE,"GENERAL";"TAB4",#N/A,TRUE,"GENERAL";"TAB5",#N/A,TRUE,"GENERAL"}</definedName>
    <definedName name="___o9" localSheetId="5" hidden="1">{"TAB1",#N/A,TRUE,"GENERAL";"TAB2",#N/A,TRUE,"GENERAL";"TAB3",#N/A,TRUE,"GENERAL";"TAB4",#N/A,TRUE,"GENERAL";"TAB5",#N/A,TRUE,"GENERAL"}</definedName>
    <definedName name="___o9" localSheetId="2" hidden="1">{"TAB1",#N/A,TRUE,"GENERAL";"TAB2",#N/A,TRUE,"GENERAL";"TAB3",#N/A,TRUE,"GENERAL";"TAB4",#N/A,TRUE,"GENERAL";"TAB5",#N/A,TRUE,"GENERAL"}</definedName>
    <definedName name="___o9" hidden="1">{"TAB1",#N/A,TRUE,"GENERAL";"TAB2",#N/A,TRUE,"GENERAL";"TAB3",#N/A,TRUE,"GENERAL";"TAB4",#N/A,TRUE,"GENERAL";"TAB5",#N/A,TRUE,"GENERAL"}</definedName>
    <definedName name="___p6" localSheetId="1" hidden="1">{"via1",#N/A,TRUE,"general";"via2",#N/A,TRUE,"general";"via3",#N/A,TRUE,"general"}</definedName>
    <definedName name="___p6" localSheetId="5" hidden="1">{"via1",#N/A,TRUE,"general";"via2",#N/A,TRUE,"general";"via3",#N/A,TRUE,"general"}</definedName>
    <definedName name="___p6" localSheetId="2" hidden="1">{"via1",#N/A,TRUE,"general";"via2",#N/A,TRUE,"general";"via3",#N/A,TRUE,"general"}</definedName>
    <definedName name="___p6" hidden="1">{"via1",#N/A,TRUE,"general";"via2",#N/A,TRUE,"general";"via3",#N/A,TRUE,"general"}</definedName>
    <definedName name="___p7" localSheetId="1" hidden="1">{"via1",#N/A,TRUE,"general";"via2",#N/A,TRUE,"general";"via3",#N/A,TRUE,"general"}</definedName>
    <definedName name="___p7" localSheetId="5" hidden="1">{"via1",#N/A,TRUE,"general";"via2",#N/A,TRUE,"general";"via3",#N/A,TRUE,"general"}</definedName>
    <definedName name="___p7" localSheetId="2" hidden="1">{"via1",#N/A,TRUE,"general";"via2",#N/A,TRUE,"general";"via3",#N/A,TRUE,"general"}</definedName>
    <definedName name="___p7" hidden="1">{"via1",#N/A,TRUE,"general";"via2",#N/A,TRUE,"general";"via3",#N/A,TRUE,"general"}</definedName>
    <definedName name="___p8" localSheetId="1" hidden="1">{"TAB1",#N/A,TRUE,"GENERAL";"TAB2",#N/A,TRUE,"GENERAL";"TAB3",#N/A,TRUE,"GENERAL";"TAB4",#N/A,TRUE,"GENERAL";"TAB5",#N/A,TRUE,"GENERAL"}</definedName>
    <definedName name="___p8" localSheetId="5" hidden="1">{"TAB1",#N/A,TRUE,"GENERAL";"TAB2",#N/A,TRUE,"GENERAL";"TAB3",#N/A,TRUE,"GENERAL";"TAB4",#N/A,TRUE,"GENERAL";"TAB5",#N/A,TRUE,"GENERAL"}</definedName>
    <definedName name="___p8" localSheetId="2" hidden="1">{"TAB1",#N/A,TRUE,"GENERAL";"TAB2",#N/A,TRUE,"GENERAL";"TAB3",#N/A,TRUE,"GENERAL";"TAB4",#N/A,TRUE,"GENERAL";"TAB5",#N/A,TRUE,"GENERAL"}</definedName>
    <definedName name="___p8" hidden="1">{"TAB1",#N/A,TRUE,"GENERAL";"TAB2",#N/A,TRUE,"GENERAL";"TAB3",#N/A,TRUE,"GENERAL";"TAB4",#N/A,TRUE,"GENERAL";"TAB5",#N/A,TRUE,"GENERAL"}</definedName>
    <definedName name="___r" localSheetId="1" hidden="1">{"TAB1",#N/A,TRUE,"GENERAL";"TAB2",#N/A,TRUE,"GENERAL";"TAB3",#N/A,TRUE,"GENERAL";"TAB4",#N/A,TRUE,"GENERAL";"TAB5",#N/A,TRUE,"GENERAL"}</definedName>
    <definedName name="___r" localSheetId="5" hidden="1">{"TAB1",#N/A,TRUE,"GENERAL";"TAB2",#N/A,TRUE,"GENERAL";"TAB3",#N/A,TRUE,"GENERAL";"TAB4",#N/A,TRUE,"GENERAL";"TAB5",#N/A,TRUE,"GENERAL"}</definedName>
    <definedName name="___r" localSheetId="2" hidden="1">{"TAB1",#N/A,TRUE,"GENERAL";"TAB2",#N/A,TRUE,"GENERAL";"TAB3",#N/A,TRUE,"GENERAL";"TAB4",#N/A,TRUE,"GENERAL";"TAB5",#N/A,TRUE,"GENERAL"}</definedName>
    <definedName name="___r" hidden="1">{"TAB1",#N/A,TRUE,"GENERAL";"TAB2",#N/A,TRUE,"GENERAL";"TAB3",#N/A,TRUE,"GENERAL";"TAB4",#N/A,TRUE,"GENERAL";"TAB5",#N/A,TRUE,"GENERAL"}</definedName>
    <definedName name="___r4r" localSheetId="1" hidden="1">{"via1",#N/A,TRUE,"general";"via2",#N/A,TRUE,"general";"via3",#N/A,TRUE,"general"}</definedName>
    <definedName name="___r4r" localSheetId="5" hidden="1">{"via1",#N/A,TRUE,"general";"via2",#N/A,TRUE,"general";"via3",#N/A,TRUE,"general"}</definedName>
    <definedName name="___r4r" localSheetId="2" hidden="1">{"via1",#N/A,TRUE,"general";"via2",#N/A,TRUE,"general";"via3",#N/A,TRUE,"general"}</definedName>
    <definedName name="___r4r" hidden="1">{"via1",#N/A,TRUE,"general";"via2",#N/A,TRUE,"general";"via3",#N/A,TRUE,"general"}</definedName>
    <definedName name="___rtu6" localSheetId="1" hidden="1">{"via1",#N/A,TRUE,"general";"via2",#N/A,TRUE,"general";"via3",#N/A,TRUE,"general"}</definedName>
    <definedName name="___rtu6" localSheetId="5" hidden="1">{"via1",#N/A,TRUE,"general";"via2",#N/A,TRUE,"general";"via3",#N/A,TRUE,"general"}</definedName>
    <definedName name="___rtu6" localSheetId="2" hidden="1">{"via1",#N/A,TRUE,"general";"via2",#N/A,TRUE,"general";"via3",#N/A,TRUE,"general"}</definedName>
    <definedName name="___rtu6" hidden="1">{"via1",#N/A,TRUE,"general";"via2",#N/A,TRUE,"general";"via3",#N/A,TRUE,"general"}</definedName>
    <definedName name="___s1" localSheetId="1" hidden="1">{"via1",#N/A,TRUE,"general";"via2",#N/A,TRUE,"general";"via3",#N/A,TRUE,"general"}</definedName>
    <definedName name="___s1" localSheetId="5" hidden="1">{"via1",#N/A,TRUE,"general";"via2",#N/A,TRUE,"general";"via3",#N/A,TRUE,"general"}</definedName>
    <definedName name="___s1" localSheetId="2" hidden="1">{"via1",#N/A,TRUE,"general";"via2",#N/A,TRUE,"general";"via3",#N/A,TRUE,"general"}</definedName>
    <definedName name="___s1" hidden="1">{"via1",#N/A,TRUE,"general";"via2",#N/A,TRUE,"general";"via3",#N/A,TRUE,"general"}</definedName>
    <definedName name="___s2" localSheetId="1" hidden="1">{"TAB1",#N/A,TRUE,"GENERAL";"TAB2",#N/A,TRUE,"GENERAL";"TAB3",#N/A,TRUE,"GENERAL";"TAB4",#N/A,TRUE,"GENERAL";"TAB5",#N/A,TRUE,"GENERAL"}</definedName>
    <definedName name="___s2" localSheetId="5" hidden="1">{"TAB1",#N/A,TRUE,"GENERAL";"TAB2",#N/A,TRUE,"GENERAL";"TAB3",#N/A,TRUE,"GENERAL";"TAB4",#N/A,TRUE,"GENERAL";"TAB5",#N/A,TRUE,"GENERAL"}</definedName>
    <definedName name="___s2" localSheetId="2" hidden="1">{"TAB1",#N/A,TRUE,"GENERAL";"TAB2",#N/A,TRUE,"GENERAL";"TAB3",#N/A,TRUE,"GENERAL";"TAB4",#N/A,TRUE,"GENERAL";"TAB5",#N/A,TRUE,"GENERAL"}</definedName>
    <definedName name="___s2" hidden="1">{"TAB1",#N/A,TRUE,"GENERAL";"TAB2",#N/A,TRUE,"GENERAL";"TAB3",#N/A,TRUE,"GENERAL";"TAB4",#N/A,TRUE,"GENERAL";"TAB5",#N/A,TRUE,"GENERAL"}</definedName>
    <definedName name="___s3" localSheetId="1" hidden="1">{"TAB1",#N/A,TRUE,"GENERAL";"TAB2",#N/A,TRUE,"GENERAL";"TAB3",#N/A,TRUE,"GENERAL";"TAB4",#N/A,TRUE,"GENERAL";"TAB5",#N/A,TRUE,"GENERAL"}</definedName>
    <definedName name="___s3" localSheetId="5" hidden="1">{"TAB1",#N/A,TRUE,"GENERAL";"TAB2",#N/A,TRUE,"GENERAL";"TAB3",#N/A,TRUE,"GENERAL";"TAB4",#N/A,TRUE,"GENERAL";"TAB5",#N/A,TRUE,"GENERAL"}</definedName>
    <definedName name="___s3" localSheetId="2" hidden="1">{"TAB1",#N/A,TRUE,"GENERAL";"TAB2",#N/A,TRUE,"GENERAL";"TAB3",#N/A,TRUE,"GENERAL";"TAB4",#N/A,TRUE,"GENERAL";"TAB5",#N/A,TRUE,"GENERAL"}</definedName>
    <definedName name="___s3" hidden="1">{"TAB1",#N/A,TRUE,"GENERAL";"TAB2",#N/A,TRUE,"GENERAL";"TAB3",#N/A,TRUE,"GENERAL";"TAB4",#N/A,TRUE,"GENERAL";"TAB5",#N/A,TRUE,"GENERAL"}</definedName>
    <definedName name="___s4" localSheetId="1" hidden="1">{"via1",#N/A,TRUE,"general";"via2",#N/A,TRUE,"general";"via3",#N/A,TRUE,"general"}</definedName>
    <definedName name="___s4" localSheetId="5" hidden="1">{"via1",#N/A,TRUE,"general";"via2",#N/A,TRUE,"general";"via3",#N/A,TRUE,"general"}</definedName>
    <definedName name="___s4" localSheetId="2" hidden="1">{"via1",#N/A,TRUE,"general";"via2",#N/A,TRUE,"general";"via3",#N/A,TRUE,"general"}</definedName>
    <definedName name="___s4" hidden="1">{"via1",#N/A,TRUE,"general";"via2",#N/A,TRUE,"general";"via3",#N/A,TRUE,"general"}</definedName>
    <definedName name="___s5" localSheetId="1" hidden="1">{"via1",#N/A,TRUE,"general";"via2",#N/A,TRUE,"general";"via3",#N/A,TRUE,"general"}</definedName>
    <definedName name="___s5" localSheetId="5" hidden="1">{"via1",#N/A,TRUE,"general";"via2",#N/A,TRUE,"general";"via3",#N/A,TRUE,"general"}</definedName>
    <definedName name="___s5" localSheetId="2" hidden="1">{"via1",#N/A,TRUE,"general";"via2",#N/A,TRUE,"general";"via3",#N/A,TRUE,"general"}</definedName>
    <definedName name="___s5" hidden="1">{"via1",#N/A,TRUE,"general";"via2",#N/A,TRUE,"general";"via3",#N/A,TRUE,"general"}</definedName>
    <definedName name="___s6" localSheetId="1" hidden="1">{"TAB1",#N/A,TRUE,"GENERAL";"TAB2",#N/A,TRUE,"GENERAL";"TAB3",#N/A,TRUE,"GENERAL";"TAB4",#N/A,TRUE,"GENERAL";"TAB5",#N/A,TRUE,"GENERAL"}</definedName>
    <definedName name="___s6" localSheetId="5" hidden="1">{"TAB1",#N/A,TRUE,"GENERAL";"TAB2",#N/A,TRUE,"GENERAL";"TAB3",#N/A,TRUE,"GENERAL";"TAB4",#N/A,TRUE,"GENERAL";"TAB5",#N/A,TRUE,"GENERAL"}</definedName>
    <definedName name="___s6" localSheetId="2" hidden="1">{"TAB1",#N/A,TRUE,"GENERAL";"TAB2",#N/A,TRUE,"GENERAL";"TAB3",#N/A,TRUE,"GENERAL";"TAB4",#N/A,TRUE,"GENERAL";"TAB5",#N/A,TRUE,"GENERAL"}</definedName>
    <definedName name="___s6" hidden="1">{"TAB1",#N/A,TRUE,"GENERAL";"TAB2",#N/A,TRUE,"GENERAL";"TAB3",#N/A,TRUE,"GENERAL";"TAB4",#N/A,TRUE,"GENERAL";"TAB5",#N/A,TRUE,"GENERAL"}</definedName>
    <definedName name="___s7" localSheetId="1" hidden="1">{"via1",#N/A,TRUE,"general";"via2",#N/A,TRUE,"general";"via3",#N/A,TRUE,"general"}</definedName>
    <definedName name="___s7" localSheetId="5" hidden="1">{"via1",#N/A,TRUE,"general";"via2",#N/A,TRUE,"general";"via3",#N/A,TRUE,"general"}</definedName>
    <definedName name="___s7" localSheetId="2" hidden="1">{"via1",#N/A,TRUE,"general";"via2",#N/A,TRUE,"general";"via3",#N/A,TRUE,"general"}</definedName>
    <definedName name="___s7" hidden="1">{"via1",#N/A,TRUE,"general";"via2",#N/A,TRUE,"general";"via3",#N/A,TRUE,"general"}</definedName>
    <definedName name="___t3" localSheetId="1" hidden="1">{"TAB1",#N/A,TRUE,"GENERAL";"TAB2",#N/A,TRUE,"GENERAL";"TAB3",#N/A,TRUE,"GENERAL";"TAB4",#N/A,TRUE,"GENERAL";"TAB5",#N/A,TRUE,"GENERAL"}</definedName>
    <definedName name="___t3" localSheetId="5" hidden="1">{"TAB1",#N/A,TRUE,"GENERAL";"TAB2",#N/A,TRUE,"GENERAL";"TAB3",#N/A,TRUE,"GENERAL";"TAB4",#N/A,TRUE,"GENERAL";"TAB5",#N/A,TRUE,"GENERAL"}</definedName>
    <definedName name="___t3" localSheetId="2" hidden="1">{"TAB1",#N/A,TRUE,"GENERAL";"TAB2",#N/A,TRUE,"GENERAL";"TAB3",#N/A,TRUE,"GENERAL";"TAB4",#N/A,TRUE,"GENERAL";"TAB5",#N/A,TRUE,"GENERAL"}</definedName>
    <definedName name="___t3" hidden="1">{"TAB1",#N/A,TRUE,"GENERAL";"TAB2",#N/A,TRUE,"GENERAL";"TAB3",#N/A,TRUE,"GENERAL";"TAB4",#N/A,TRUE,"GENERAL";"TAB5",#N/A,TRUE,"GENERAL"}</definedName>
    <definedName name="___t4" localSheetId="1" hidden="1">{"via1",#N/A,TRUE,"general";"via2",#N/A,TRUE,"general";"via3",#N/A,TRUE,"general"}</definedName>
    <definedName name="___t4" localSheetId="5" hidden="1">{"via1",#N/A,TRUE,"general";"via2",#N/A,TRUE,"general";"via3",#N/A,TRUE,"general"}</definedName>
    <definedName name="___t4" localSheetId="2" hidden="1">{"via1",#N/A,TRUE,"general";"via2",#N/A,TRUE,"general";"via3",#N/A,TRUE,"general"}</definedName>
    <definedName name="___t4" hidden="1">{"via1",#N/A,TRUE,"general";"via2",#N/A,TRUE,"general";"via3",#N/A,TRUE,"general"}</definedName>
    <definedName name="___t5" localSheetId="1" hidden="1">{"TAB1",#N/A,TRUE,"GENERAL";"TAB2",#N/A,TRUE,"GENERAL";"TAB3",#N/A,TRUE,"GENERAL";"TAB4",#N/A,TRUE,"GENERAL";"TAB5",#N/A,TRUE,"GENERAL"}</definedName>
    <definedName name="___t5" localSheetId="5" hidden="1">{"TAB1",#N/A,TRUE,"GENERAL";"TAB2",#N/A,TRUE,"GENERAL";"TAB3",#N/A,TRUE,"GENERAL";"TAB4",#N/A,TRUE,"GENERAL";"TAB5",#N/A,TRUE,"GENERAL"}</definedName>
    <definedName name="___t5" localSheetId="2" hidden="1">{"TAB1",#N/A,TRUE,"GENERAL";"TAB2",#N/A,TRUE,"GENERAL";"TAB3",#N/A,TRUE,"GENERAL";"TAB4",#N/A,TRUE,"GENERAL";"TAB5",#N/A,TRUE,"GENERAL"}</definedName>
    <definedName name="___t5" hidden="1">{"TAB1",#N/A,TRUE,"GENERAL";"TAB2",#N/A,TRUE,"GENERAL";"TAB3",#N/A,TRUE,"GENERAL";"TAB4",#N/A,TRUE,"GENERAL";"TAB5",#N/A,TRUE,"GENERAL"}</definedName>
    <definedName name="___t6" localSheetId="1" hidden="1">{"via1",#N/A,TRUE,"general";"via2",#N/A,TRUE,"general";"via3",#N/A,TRUE,"general"}</definedName>
    <definedName name="___t6" localSheetId="5" hidden="1">{"via1",#N/A,TRUE,"general";"via2",#N/A,TRUE,"general";"via3",#N/A,TRUE,"general"}</definedName>
    <definedName name="___t6" localSheetId="2" hidden="1">{"via1",#N/A,TRUE,"general";"via2",#N/A,TRUE,"general";"via3",#N/A,TRUE,"general"}</definedName>
    <definedName name="___t6" hidden="1">{"via1",#N/A,TRUE,"general";"via2",#N/A,TRUE,"general";"via3",#N/A,TRUE,"general"}</definedName>
    <definedName name="___t66" localSheetId="1" hidden="1">{"TAB1",#N/A,TRUE,"GENERAL";"TAB2",#N/A,TRUE,"GENERAL";"TAB3",#N/A,TRUE,"GENERAL";"TAB4",#N/A,TRUE,"GENERAL";"TAB5",#N/A,TRUE,"GENERAL"}</definedName>
    <definedName name="___t66" localSheetId="5" hidden="1">{"TAB1",#N/A,TRUE,"GENERAL";"TAB2",#N/A,TRUE,"GENERAL";"TAB3",#N/A,TRUE,"GENERAL";"TAB4",#N/A,TRUE,"GENERAL";"TAB5",#N/A,TRUE,"GENERAL"}</definedName>
    <definedName name="___t66" localSheetId="2" hidden="1">{"TAB1",#N/A,TRUE,"GENERAL";"TAB2",#N/A,TRUE,"GENERAL";"TAB3",#N/A,TRUE,"GENERAL";"TAB4",#N/A,TRUE,"GENERAL";"TAB5",#N/A,TRUE,"GENERAL"}</definedName>
    <definedName name="___t66" hidden="1">{"TAB1",#N/A,TRUE,"GENERAL";"TAB2",#N/A,TRUE,"GENERAL";"TAB3",#N/A,TRUE,"GENERAL";"TAB4",#N/A,TRUE,"GENERAL";"TAB5",#N/A,TRUE,"GENERAL"}</definedName>
    <definedName name="___t7" localSheetId="1" hidden="1">{"via1",#N/A,TRUE,"general";"via2",#N/A,TRUE,"general";"via3",#N/A,TRUE,"general"}</definedName>
    <definedName name="___t7" localSheetId="5" hidden="1">{"via1",#N/A,TRUE,"general";"via2",#N/A,TRUE,"general";"via3",#N/A,TRUE,"general"}</definedName>
    <definedName name="___t7" localSheetId="2" hidden="1">{"via1",#N/A,TRUE,"general";"via2",#N/A,TRUE,"general";"via3",#N/A,TRUE,"general"}</definedName>
    <definedName name="___t7" hidden="1">{"via1",#N/A,TRUE,"general";"via2",#N/A,TRUE,"general";"via3",#N/A,TRUE,"general"}</definedName>
    <definedName name="___t77" localSheetId="1" hidden="1">{"TAB1",#N/A,TRUE,"GENERAL";"TAB2",#N/A,TRUE,"GENERAL";"TAB3",#N/A,TRUE,"GENERAL";"TAB4",#N/A,TRUE,"GENERAL";"TAB5",#N/A,TRUE,"GENERAL"}</definedName>
    <definedName name="___t77" localSheetId="5" hidden="1">{"TAB1",#N/A,TRUE,"GENERAL";"TAB2",#N/A,TRUE,"GENERAL";"TAB3",#N/A,TRUE,"GENERAL";"TAB4",#N/A,TRUE,"GENERAL";"TAB5",#N/A,TRUE,"GENERAL"}</definedName>
    <definedName name="___t77" localSheetId="2" hidden="1">{"TAB1",#N/A,TRUE,"GENERAL";"TAB2",#N/A,TRUE,"GENERAL";"TAB3",#N/A,TRUE,"GENERAL";"TAB4",#N/A,TRUE,"GENERAL";"TAB5",#N/A,TRUE,"GENERAL"}</definedName>
    <definedName name="___t77" hidden="1">{"TAB1",#N/A,TRUE,"GENERAL";"TAB2",#N/A,TRUE,"GENERAL";"TAB3",#N/A,TRUE,"GENERAL";"TAB4",#N/A,TRUE,"GENERAL";"TAB5",#N/A,TRUE,"GENERAL"}</definedName>
    <definedName name="___t8" localSheetId="1" hidden="1">{"TAB1",#N/A,TRUE,"GENERAL";"TAB2",#N/A,TRUE,"GENERAL";"TAB3",#N/A,TRUE,"GENERAL";"TAB4",#N/A,TRUE,"GENERAL";"TAB5",#N/A,TRUE,"GENERAL"}</definedName>
    <definedName name="___t8" localSheetId="5" hidden="1">{"TAB1",#N/A,TRUE,"GENERAL";"TAB2",#N/A,TRUE,"GENERAL";"TAB3",#N/A,TRUE,"GENERAL";"TAB4",#N/A,TRUE,"GENERAL";"TAB5",#N/A,TRUE,"GENERAL"}</definedName>
    <definedName name="___t8" localSheetId="2" hidden="1">{"TAB1",#N/A,TRUE,"GENERAL";"TAB2",#N/A,TRUE,"GENERAL";"TAB3",#N/A,TRUE,"GENERAL";"TAB4",#N/A,TRUE,"GENERAL";"TAB5",#N/A,TRUE,"GENERAL"}</definedName>
    <definedName name="___t8" hidden="1">{"TAB1",#N/A,TRUE,"GENERAL";"TAB2",#N/A,TRUE,"GENERAL";"TAB3",#N/A,TRUE,"GENERAL";"TAB4",#N/A,TRUE,"GENERAL";"TAB5",#N/A,TRUE,"GENERAL"}</definedName>
    <definedName name="___t88" localSheetId="1" hidden="1">{"via1",#N/A,TRUE,"general";"via2",#N/A,TRUE,"general";"via3",#N/A,TRUE,"general"}</definedName>
    <definedName name="___t88" localSheetId="5" hidden="1">{"via1",#N/A,TRUE,"general";"via2",#N/A,TRUE,"general";"via3",#N/A,TRUE,"general"}</definedName>
    <definedName name="___t88" localSheetId="2" hidden="1">{"via1",#N/A,TRUE,"general";"via2",#N/A,TRUE,"general";"via3",#N/A,TRUE,"general"}</definedName>
    <definedName name="___t88" hidden="1">{"via1",#N/A,TRUE,"general";"via2",#N/A,TRUE,"general";"via3",#N/A,TRUE,"general"}</definedName>
    <definedName name="___t9" localSheetId="1" hidden="1">{"TAB1",#N/A,TRUE,"GENERAL";"TAB2",#N/A,TRUE,"GENERAL";"TAB3",#N/A,TRUE,"GENERAL";"TAB4",#N/A,TRUE,"GENERAL";"TAB5",#N/A,TRUE,"GENERAL"}</definedName>
    <definedName name="___t9" localSheetId="5" hidden="1">{"TAB1",#N/A,TRUE,"GENERAL";"TAB2",#N/A,TRUE,"GENERAL";"TAB3",#N/A,TRUE,"GENERAL";"TAB4",#N/A,TRUE,"GENERAL";"TAB5",#N/A,TRUE,"GENERAL"}</definedName>
    <definedName name="___t9" localSheetId="2" hidden="1">{"TAB1",#N/A,TRUE,"GENERAL";"TAB2",#N/A,TRUE,"GENERAL";"TAB3",#N/A,TRUE,"GENERAL";"TAB4",#N/A,TRUE,"GENERAL";"TAB5",#N/A,TRUE,"GENERAL"}</definedName>
    <definedName name="___t9" hidden="1">{"TAB1",#N/A,TRUE,"GENERAL";"TAB2",#N/A,TRUE,"GENERAL";"TAB3",#N/A,TRUE,"GENERAL";"TAB4",#N/A,TRUE,"GENERAL";"TAB5",#N/A,TRUE,"GENERAL"}</definedName>
    <definedName name="___t99" localSheetId="1" hidden="1">{"via1",#N/A,TRUE,"general";"via2",#N/A,TRUE,"general";"via3",#N/A,TRUE,"general"}</definedName>
    <definedName name="___t99" localSheetId="5" hidden="1">{"via1",#N/A,TRUE,"general";"via2",#N/A,TRUE,"general";"via3",#N/A,TRUE,"general"}</definedName>
    <definedName name="___t99" localSheetId="2" hidden="1">{"via1",#N/A,TRUE,"general";"via2",#N/A,TRUE,"general";"via3",#N/A,TRUE,"general"}</definedName>
    <definedName name="___t99" hidden="1">{"via1",#N/A,TRUE,"general";"via2",#N/A,TRUE,"general";"via3",#N/A,TRUE,"general"}</definedName>
    <definedName name="___u4" localSheetId="1" hidden="1">{"TAB1",#N/A,TRUE,"GENERAL";"TAB2",#N/A,TRUE,"GENERAL";"TAB3",#N/A,TRUE,"GENERAL";"TAB4",#N/A,TRUE,"GENERAL";"TAB5",#N/A,TRUE,"GENERAL"}</definedName>
    <definedName name="___u4" localSheetId="5" hidden="1">{"TAB1",#N/A,TRUE,"GENERAL";"TAB2",#N/A,TRUE,"GENERAL";"TAB3",#N/A,TRUE,"GENERAL";"TAB4",#N/A,TRUE,"GENERAL";"TAB5",#N/A,TRUE,"GENERAL"}</definedName>
    <definedName name="___u4" localSheetId="2" hidden="1">{"TAB1",#N/A,TRUE,"GENERAL";"TAB2",#N/A,TRUE,"GENERAL";"TAB3",#N/A,TRUE,"GENERAL";"TAB4",#N/A,TRUE,"GENERAL";"TAB5",#N/A,TRUE,"GENERAL"}</definedName>
    <definedName name="___u4" hidden="1">{"TAB1",#N/A,TRUE,"GENERAL";"TAB2",#N/A,TRUE,"GENERAL";"TAB3",#N/A,TRUE,"GENERAL";"TAB4",#N/A,TRUE,"GENERAL";"TAB5",#N/A,TRUE,"GENERAL"}</definedName>
    <definedName name="___u5" localSheetId="1" hidden="1">{"TAB1",#N/A,TRUE,"GENERAL";"TAB2",#N/A,TRUE,"GENERAL";"TAB3",#N/A,TRUE,"GENERAL";"TAB4",#N/A,TRUE,"GENERAL";"TAB5",#N/A,TRUE,"GENERAL"}</definedName>
    <definedName name="___u5" localSheetId="5" hidden="1">{"TAB1",#N/A,TRUE,"GENERAL";"TAB2",#N/A,TRUE,"GENERAL";"TAB3",#N/A,TRUE,"GENERAL";"TAB4",#N/A,TRUE,"GENERAL";"TAB5",#N/A,TRUE,"GENERAL"}</definedName>
    <definedName name="___u5" localSheetId="2" hidden="1">{"TAB1",#N/A,TRUE,"GENERAL";"TAB2",#N/A,TRUE,"GENERAL";"TAB3",#N/A,TRUE,"GENERAL";"TAB4",#N/A,TRUE,"GENERAL";"TAB5",#N/A,TRUE,"GENERAL"}</definedName>
    <definedName name="___u5" hidden="1">{"TAB1",#N/A,TRUE,"GENERAL";"TAB2",#N/A,TRUE,"GENERAL";"TAB3",#N/A,TRUE,"GENERAL";"TAB4",#N/A,TRUE,"GENERAL";"TAB5",#N/A,TRUE,"GENERAL"}</definedName>
    <definedName name="___u6" localSheetId="1" hidden="1">{"TAB1",#N/A,TRUE,"GENERAL";"TAB2",#N/A,TRUE,"GENERAL";"TAB3",#N/A,TRUE,"GENERAL";"TAB4",#N/A,TRUE,"GENERAL";"TAB5",#N/A,TRUE,"GENERAL"}</definedName>
    <definedName name="___u6" localSheetId="5" hidden="1">{"TAB1",#N/A,TRUE,"GENERAL";"TAB2",#N/A,TRUE,"GENERAL";"TAB3",#N/A,TRUE,"GENERAL";"TAB4",#N/A,TRUE,"GENERAL";"TAB5",#N/A,TRUE,"GENERAL"}</definedName>
    <definedName name="___u6" localSheetId="2" hidden="1">{"TAB1",#N/A,TRUE,"GENERAL";"TAB2",#N/A,TRUE,"GENERAL";"TAB3",#N/A,TRUE,"GENERAL";"TAB4",#N/A,TRUE,"GENERAL";"TAB5",#N/A,TRUE,"GENERAL"}</definedName>
    <definedName name="___u6" hidden="1">{"TAB1",#N/A,TRUE,"GENERAL";"TAB2",#N/A,TRUE,"GENERAL";"TAB3",#N/A,TRUE,"GENERAL";"TAB4",#N/A,TRUE,"GENERAL";"TAB5",#N/A,TRUE,"GENERAL"}</definedName>
    <definedName name="___u7" localSheetId="1" hidden="1">{"via1",#N/A,TRUE,"general";"via2",#N/A,TRUE,"general";"via3",#N/A,TRUE,"general"}</definedName>
    <definedName name="___u7" localSheetId="5" hidden="1">{"via1",#N/A,TRUE,"general";"via2",#N/A,TRUE,"general";"via3",#N/A,TRUE,"general"}</definedName>
    <definedName name="___u7" localSheetId="2" hidden="1">{"via1",#N/A,TRUE,"general";"via2",#N/A,TRUE,"general";"via3",#N/A,TRUE,"general"}</definedName>
    <definedName name="___u7" hidden="1">{"via1",#N/A,TRUE,"general";"via2",#N/A,TRUE,"general";"via3",#N/A,TRUE,"general"}</definedName>
    <definedName name="___u8" localSheetId="1" hidden="1">{"TAB1",#N/A,TRUE,"GENERAL";"TAB2",#N/A,TRUE,"GENERAL";"TAB3",#N/A,TRUE,"GENERAL";"TAB4",#N/A,TRUE,"GENERAL";"TAB5",#N/A,TRUE,"GENERAL"}</definedName>
    <definedName name="___u8" localSheetId="5" hidden="1">{"TAB1",#N/A,TRUE,"GENERAL";"TAB2",#N/A,TRUE,"GENERAL";"TAB3",#N/A,TRUE,"GENERAL";"TAB4",#N/A,TRUE,"GENERAL";"TAB5",#N/A,TRUE,"GENERAL"}</definedName>
    <definedName name="___u8" localSheetId="2" hidden="1">{"TAB1",#N/A,TRUE,"GENERAL";"TAB2",#N/A,TRUE,"GENERAL";"TAB3",#N/A,TRUE,"GENERAL";"TAB4",#N/A,TRUE,"GENERAL";"TAB5",#N/A,TRUE,"GENERAL"}</definedName>
    <definedName name="___u8" hidden="1">{"TAB1",#N/A,TRUE,"GENERAL";"TAB2",#N/A,TRUE,"GENERAL";"TAB3",#N/A,TRUE,"GENERAL";"TAB4",#N/A,TRUE,"GENERAL";"TAB5",#N/A,TRUE,"GENERAL"}</definedName>
    <definedName name="___u9" localSheetId="1" hidden="1">{"TAB1",#N/A,TRUE,"GENERAL";"TAB2",#N/A,TRUE,"GENERAL";"TAB3",#N/A,TRUE,"GENERAL";"TAB4",#N/A,TRUE,"GENERAL";"TAB5",#N/A,TRUE,"GENERAL"}</definedName>
    <definedName name="___u9" localSheetId="5" hidden="1">{"TAB1",#N/A,TRUE,"GENERAL";"TAB2",#N/A,TRUE,"GENERAL";"TAB3",#N/A,TRUE,"GENERAL";"TAB4",#N/A,TRUE,"GENERAL";"TAB5",#N/A,TRUE,"GENERAL"}</definedName>
    <definedName name="___u9" localSheetId="2" hidden="1">{"TAB1",#N/A,TRUE,"GENERAL";"TAB2",#N/A,TRUE,"GENERAL";"TAB3",#N/A,TRUE,"GENERAL";"TAB4",#N/A,TRUE,"GENERAL";"TAB5",#N/A,TRUE,"GENERAL"}</definedName>
    <definedName name="___u9" hidden="1">{"TAB1",#N/A,TRUE,"GENERAL";"TAB2",#N/A,TRUE,"GENERAL";"TAB3",#N/A,TRUE,"GENERAL";"TAB4",#N/A,TRUE,"GENERAL";"TAB5",#N/A,TRUE,"GENERAL"}</definedName>
    <definedName name="___ur7" localSheetId="1" hidden="1">{"TAB1",#N/A,TRUE,"GENERAL";"TAB2",#N/A,TRUE,"GENERAL";"TAB3",#N/A,TRUE,"GENERAL";"TAB4",#N/A,TRUE,"GENERAL";"TAB5",#N/A,TRUE,"GENERAL"}</definedName>
    <definedName name="___ur7" localSheetId="5" hidden="1">{"TAB1",#N/A,TRUE,"GENERAL";"TAB2",#N/A,TRUE,"GENERAL";"TAB3",#N/A,TRUE,"GENERAL";"TAB4",#N/A,TRUE,"GENERAL";"TAB5",#N/A,TRUE,"GENERAL"}</definedName>
    <definedName name="___ur7" localSheetId="2" hidden="1">{"TAB1",#N/A,TRUE,"GENERAL";"TAB2",#N/A,TRUE,"GENERAL";"TAB3",#N/A,TRUE,"GENERAL";"TAB4",#N/A,TRUE,"GENERAL";"TAB5",#N/A,TRUE,"GENERAL"}</definedName>
    <definedName name="___ur7" hidden="1">{"TAB1",#N/A,TRUE,"GENERAL";"TAB2",#N/A,TRUE,"GENERAL";"TAB3",#N/A,TRUE,"GENERAL";"TAB4",#N/A,TRUE,"GENERAL";"TAB5",#N/A,TRUE,"GENERAL"}</definedName>
    <definedName name="___v2" localSheetId="1" hidden="1">{"via1",#N/A,TRUE,"general";"via2",#N/A,TRUE,"general";"via3",#N/A,TRUE,"general"}</definedName>
    <definedName name="___v2" localSheetId="5" hidden="1">{"via1",#N/A,TRUE,"general";"via2",#N/A,TRUE,"general";"via3",#N/A,TRUE,"general"}</definedName>
    <definedName name="___v2" localSheetId="2" hidden="1">{"via1",#N/A,TRUE,"general";"via2",#N/A,TRUE,"general";"via3",#N/A,TRUE,"general"}</definedName>
    <definedName name="___v2" hidden="1">{"via1",#N/A,TRUE,"general";"via2",#N/A,TRUE,"general";"via3",#N/A,TRUE,"general"}</definedName>
    <definedName name="___v3" localSheetId="1" hidden="1">{"TAB1",#N/A,TRUE,"GENERAL";"TAB2",#N/A,TRUE,"GENERAL";"TAB3",#N/A,TRUE,"GENERAL";"TAB4",#N/A,TRUE,"GENERAL";"TAB5",#N/A,TRUE,"GENERAL"}</definedName>
    <definedName name="___v3" localSheetId="5" hidden="1">{"TAB1",#N/A,TRUE,"GENERAL";"TAB2",#N/A,TRUE,"GENERAL";"TAB3",#N/A,TRUE,"GENERAL";"TAB4",#N/A,TRUE,"GENERAL";"TAB5",#N/A,TRUE,"GENERAL"}</definedName>
    <definedName name="___v3" localSheetId="2" hidden="1">{"TAB1",#N/A,TRUE,"GENERAL";"TAB2",#N/A,TRUE,"GENERAL";"TAB3",#N/A,TRUE,"GENERAL";"TAB4",#N/A,TRUE,"GENERAL";"TAB5",#N/A,TRUE,"GENERAL"}</definedName>
    <definedName name="___v3" hidden="1">{"TAB1",#N/A,TRUE,"GENERAL";"TAB2",#N/A,TRUE,"GENERAL";"TAB3",#N/A,TRUE,"GENERAL";"TAB4",#N/A,TRUE,"GENERAL";"TAB5",#N/A,TRUE,"GENERAL"}</definedName>
    <definedName name="___v4" localSheetId="1" hidden="1">{"TAB1",#N/A,TRUE,"GENERAL";"TAB2",#N/A,TRUE,"GENERAL";"TAB3",#N/A,TRUE,"GENERAL";"TAB4",#N/A,TRUE,"GENERAL";"TAB5",#N/A,TRUE,"GENERAL"}</definedName>
    <definedName name="___v4" localSheetId="5" hidden="1">{"TAB1",#N/A,TRUE,"GENERAL";"TAB2",#N/A,TRUE,"GENERAL";"TAB3",#N/A,TRUE,"GENERAL";"TAB4",#N/A,TRUE,"GENERAL";"TAB5",#N/A,TRUE,"GENERAL"}</definedName>
    <definedName name="___v4" localSheetId="2" hidden="1">{"TAB1",#N/A,TRUE,"GENERAL";"TAB2",#N/A,TRUE,"GENERAL";"TAB3",#N/A,TRUE,"GENERAL";"TAB4",#N/A,TRUE,"GENERAL";"TAB5",#N/A,TRUE,"GENERAL"}</definedName>
    <definedName name="___v4" hidden="1">{"TAB1",#N/A,TRUE,"GENERAL";"TAB2",#N/A,TRUE,"GENERAL";"TAB3",#N/A,TRUE,"GENERAL";"TAB4",#N/A,TRUE,"GENERAL";"TAB5",#N/A,TRUE,"GENERAL"}</definedName>
    <definedName name="___v5" localSheetId="1" hidden="1">{"TAB1",#N/A,TRUE,"GENERAL";"TAB2",#N/A,TRUE,"GENERAL";"TAB3",#N/A,TRUE,"GENERAL";"TAB4",#N/A,TRUE,"GENERAL";"TAB5",#N/A,TRUE,"GENERAL"}</definedName>
    <definedName name="___v5" localSheetId="5" hidden="1">{"TAB1",#N/A,TRUE,"GENERAL";"TAB2",#N/A,TRUE,"GENERAL";"TAB3",#N/A,TRUE,"GENERAL";"TAB4",#N/A,TRUE,"GENERAL";"TAB5",#N/A,TRUE,"GENERAL"}</definedName>
    <definedName name="___v5" localSheetId="2" hidden="1">{"TAB1",#N/A,TRUE,"GENERAL";"TAB2",#N/A,TRUE,"GENERAL";"TAB3",#N/A,TRUE,"GENERAL";"TAB4",#N/A,TRUE,"GENERAL";"TAB5",#N/A,TRUE,"GENERAL"}</definedName>
    <definedName name="___v5" hidden="1">{"TAB1",#N/A,TRUE,"GENERAL";"TAB2",#N/A,TRUE,"GENERAL";"TAB3",#N/A,TRUE,"GENERAL";"TAB4",#N/A,TRUE,"GENERAL";"TAB5",#N/A,TRUE,"GENERAL"}</definedName>
    <definedName name="___v6" localSheetId="1" hidden="1">{"TAB1",#N/A,TRUE,"GENERAL";"TAB2",#N/A,TRUE,"GENERAL";"TAB3",#N/A,TRUE,"GENERAL";"TAB4",#N/A,TRUE,"GENERAL";"TAB5",#N/A,TRUE,"GENERAL"}</definedName>
    <definedName name="___v6" localSheetId="5" hidden="1">{"TAB1",#N/A,TRUE,"GENERAL";"TAB2",#N/A,TRUE,"GENERAL";"TAB3",#N/A,TRUE,"GENERAL";"TAB4",#N/A,TRUE,"GENERAL";"TAB5",#N/A,TRUE,"GENERAL"}</definedName>
    <definedName name="___v6" localSheetId="2" hidden="1">{"TAB1",#N/A,TRUE,"GENERAL";"TAB2",#N/A,TRUE,"GENERAL";"TAB3",#N/A,TRUE,"GENERAL";"TAB4",#N/A,TRUE,"GENERAL";"TAB5",#N/A,TRUE,"GENERAL"}</definedName>
    <definedName name="___v6" hidden="1">{"TAB1",#N/A,TRUE,"GENERAL";"TAB2",#N/A,TRUE,"GENERAL";"TAB3",#N/A,TRUE,"GENERAL";"TAB4",#N/A,TRUE,"GENERAL";"TAB5",#N/A,TRUE,"GENERAL"}</definedName>
    <definedName name="___v7" localSheetId="1" hidden="1">{"via1",#N/A,TRUE,"general";"via2",#N/A,TRUE,"general";"via3",#N/A,TRUE,"general"}</definedName>
    <definedName name="___v7" localSheetId="5" hidden="1">{"via1",#N/A,TRUE,"general";"via2",#N/A,TRUE,"general";"via3",#N/A,TRUE,"general"}</definedName>
    <definedName name="___v7" localSheetId="2" hidden="1">{"via1",#N/A,TRUE,"general";"via2",#N/A,TRUE,"general";"via3",#N/A,TRUE,"general"}</definedName>
    <definedName name="___v7" hidden="1">{"via1",#N/A,TRUE,"general";"via2",#N/A,TRUE,"general";"via3",#N/A,TRUE,"general"}</definedName>
    <definedName name="___v8" localSheetId="1" hidden="1">{"TAB1",#N/A,TRUE,"GENERAL";"TAB2",#N/A,TRUE,"GENERAL";"TAB3",#N/A,TRUE,"GENERAL";"TAB4",#N/A,TRUE,"GENERAL";"TAB5",#N/A,TRUE,"GENERAL"}</definedName>
    <definedName name="___v8" localSheetId="5" hidden="1">{"TAB1",#N/A,TRUE,"GENERAL";"TAB2",#N/A,TRUE,"GENERAL";"TAB3",#N/A,TRUE,"GENERAL";"TAB4",#N/A,TRUE,"GENERAL";"TAB5",#N/A,TRUE,"GENERAL"}</definedName>
    <definedName name="___v8" localSheetId="2" hidden="1">{"TAB1",#N/A,TRUE,"GENERAL";"TAB2",#N/A,TRUE,"GENERAL";"TAB3",#N/A,TRUE,"GENERAL";"TAB4",#N/A,TRUE,"GENERAL";"TAB5",#N/A,TRUE,"GENERAL"}</definedName>
    <definedName name="___v8" hidden="1">{"TAB1",#N/A,TRUE,"GENERAL";"TAB2",#N/A,TRUE,"GENERAL";"TAB3",#N/A,TRUE,"GENERAL";"TAB4",#N/A,TRUE,"GENERAL";"TAB5",#N/A,TRUE,"GENERAL"}</definedName>
    <definedName name="___v9" localSheetId="1" hidden="1">{"TAB1",#N/A,TRUE,"GENERAL";"TAB2",#N/A,TRUE,"GENERAL";"TAB3",#N/A,TRUE,"GENERAL";"TAB4",#N/A,TRUE,"GENERAL";"TAB5",#N/A,TRUE,"GENERAL"}</definedName>
    <definedName name="___v9" localSheetId="5" hidden="1">{"TAB1",#N/A,TRUE,"GENERAL";"TAB2",#N/A,TRUE,"GENERAL";"TAB3",#N/A,TRUE,"GENERAL";"TAB4",#N/A,TRUE,"GENERAL";"TAB5",#N/A,TRUE,"GENERAL"}</definedName>
    <definedName name="___v9" localSheetId="2" hidden="1">{"TAB1",#N/A,TRUE,"GENERAL";"TAB2",#N/A,TRUE,"GENERAL";"TAB3",#N/A,TRUE,"GENERAL";"TAB4",#N/A,TRUE,"GENERAL";"TAB5",#N/A,TRUE,"GENERAL"}</definedName>
    <definedName name="___v9" hidden="1">{"TAB1",#N/A,TRUE,"GENERAL";"TAB2",#N/A,TRUE,"GENERAL";"TAB3",#N/A,TRUE,"GENERAL";"TAB4",#N/A,TRUE,"GENERAL";"TAB5",#N/A,TRUE,"GENERAL"}</definedName>
    <definedName name="___vfv4" localSheetId="1" hidden="1">{"via1",#N/A,TRUE,"general";"via2",#N/A,TRUE,"general";"via3",#N/A,TRUE,"general"}</definedName>
    <definedName name="___vfv4" localSheetId="5" hidden="1">{"via1",#N/A,TRUE,"general";"via2",#N/A,TRUE,"general";"via3",#N/A,TRUE,"general"}</definedName>
    <definedName name="___vfv4" localSheetId="2" hidden="1">{"via1",#N/A,TRUE,"general";"via2",#N/A,TRUE,"general";"via3",#N/A,TRUE,"general"}</definedName>
    <definedName name="___vfv4" hidden="1">{"via1",#N/A,TRUE,"general";"via2",#N/A,TRUE,"general";"via3",#N/A,TRUE,"general"}</definedName>
    <definedName name="___x1" localSheetId="1" hidden="1">{"TAB1",#N/A,TRUE,"GENERAL";"TAB2",#N/A,TRUE,"GENERAL";"TAB3",#N/A,TRUE,"GENERAL";"TAB4",#N/A,TRUE,"GENERAL";"TAB5",#N/A,TRUE,"GENERAL"}</definedName>
    <definedName name="___x1" localSheetId="5" hidden="1">{"TAB1",#N/A,TRUE,"GENERAL";"TAB2",#N/A,TRUE,"GENERAL";"TAB3",#N/A,TRUE,"GENERAL";"TAB4",#N/A,TRUE,"GENERAL";"TAB5",#N/A,TRUE,"GENERAL"}</definedName>
    <definedName name="___x1" localSheetId="2" hidden="1">{"TAB1",#N/A,TRUE,"GENERAL";"TAB2",#N/A,TRUE,"GENERAL";"TAB3",#N/A,TRUE,"GENERAL";"TAB4",#N/A,TRUE,"GENERAL";"TAB5",#N/A,TRUE,"GENERAL"}</definedName>
    <definedName name="___x1" hidden="1">{"TAB1",#N/A,TRUE,"GENERAL";"TAB2",#N/A,TRUE,"GENERAL";"TAB3",#N/A,TRUE,"GENERAL";"TAB4",#N/A,TRUE,"GENERAL";"TAB5",#N/A,TRUE,"GENERAL"}</definedName>
    <definedName name="___x2" localSheetId="1" hidden="1">{"via1",#N/A,TRUE,"general";"via2",#N/A,TRUE,"general";"via3",#N/A,TRUE,"general"}</definedName>
    <definedName name="___x2" localSheetId="5" hidden="1">{"via1",#N/A,TRUE,"general";"via2",#N/A,TRUE,"general";"via3",#N/A,TRUE,"general"}</definedName>
    <definedName name="___x2" localSheetId="2" hidden="1">{"via1",#N/A,TRUE,"general";"via2",#N/A,TRUE,"general";"via3",#N/A,TRUE,"general"}</definedName>
    <definedName name="___x2" hidden="1">{"via1",#N/A,TRUE,"general";"via2",#N/A,TRUE,"general";"via3",#N/A,TRUE,"general"}</definedName>
    <definedName name="___x3" localSheetId="1" hidden="1">{"via1",#N/A,TRUE,"general";"via2",#N/A,TRUE,"general";"via3",#N/A,TRUE,"general"}</definedName>
    <definedName name="___x3" localSheetId="5" hidden="1">{"via1",#N/A,TRUE,"general";"via2",#N/A,TRUE,"general";"via3",#N/A,TRUE,"general"}</definedName>
    <definedName name="___x3" localSheetId="2" hidden="1">{"via1",#N/A,TRUE,"general";"via2",#N/A,TRUE,"general";"via3",#N/A,TRUE,"general"}</definedName>
    <definedName name="___x3" hidden="1">{"via1",#N/A,TRUE,"general";"via2",#N/A,TRUE,"general";"via3",#N/A,TRUE,"general"}</definedName>
    <definedName name="___x4" localSheetId="1" hidden="1">{"via1",#N/A,TRUE,"general";"via2",#N/A,TRUE,"general";"via3",#N/A,TRUE,"general"}</definedName>
    <definedName name="___x4" localSheetId="5" hidden="1">{"via1",#N/A,TRUE,"general";"via2",#N/A,TRUE,"general";"via3",#N/A,TRUE,"general"}</definedName>
    <definedName name="___x4" localSheetId="2" hidden="1">{"via1",#N/A,TRUE,"general";"via2",#N/A,TRUE,"general";"via3",#N/A,TRUE,"general"}</definedName>
    <definedName name="___x4" hidden="1">{"via1",#N/A,TRUE,"general";"via2",#N/A,TRUE,"general";"via3",#N/A,TRUE,"general"}</definedName>
    <definedName name="___x5" localSheetId="1" hidden="1">{"TAB1",#N/A,TRUE,"GENERAL";"TAB2",#N/A,TRUE,"GENERAL";"TAB3",#N/A,TRUE,"GENERAL";"TAB4",#N/A,TRUE,"GENERAL";"TAB5",#N/A,TRUE,"GENERAL"}</definedName>
    <definedName name="___x5" localSheetId="5" hidden="1">{"TAB1",#N/A,TRUE,"GENERAL";"TAB2",#N/A,TRUE,"GENERAL";"TAB3",#N/A,TRUE,"GENERAL";"TAB4",#N/A,TRUE,"GENERAL";"TAB5",#N/A,TRUE,"GENERAL"}</definedName>
    <definedName name="___x5" localSheetId="2" hidden="1">{"TAB1",#N/A,TRUE,"GENERAL";"TAB2",#N/A,TRUE,"GENERAL";"TAB3",#N/A,TRUE,"GENERAL";"TAB4",#N/A,TRUE,"GENERAL";"TAB5",#N/A,TRUE,"GENERAL"}</definedName>
    <definedName name="___x5" hidden="1">{"TAB1",#N/A,TRUE,"GENERAL";"TAB2",#N/A,TRUE,"GENERAL";"TAB3",#N/A,TRUE,"GENERAL";"TAB4",#N/A,TRUE,"GENERAL";"TAB5",#N/A,TRUE,"GENERAL"}</definedName>
    <definedName name="___x6" localSheetId="1" hidden="1">{"TAB1",#N/A,TRUE,"GENERAL";"TAB2",#N/A,TRUE,"GENERAL";"TAB3",#N/A,TRUE,"GENERAL";"TAB4",#N/A,TRUE,"GENERAL";"TAB5",#N/A,TRUE,"GENERAL"}</definedName>
    <definedName name="___x6" localSheetId="5" hidden="1">{"TAB1",#N/A,TRUE,"GENERAL";"TAB2",#N/A,TRUE,"GENERAL";"TAB3",#N/A,TRUE,"GENERAL";"TAB4",#N/A,TRUE,"GENERAL";"TAB5",#N/A,TRUE,"GENERAL"}</definedName>
    <definedName name="___x6" localSheetId="2" hidden="1">{"TAB1",#N/A,TRUE,"GENERAL";"TAB2",#N/A,TRUE,"GENERAL";"TAB3",#N/A,TRUE,"GENERAL";"TAB4",#N/A,TRUE,"GENERAL";"TAB5",#N/A,TRUE,"GENERAL"}</definedName>
    <definedName name="___x6" hidden="1">{"TAB1",#N/A,TRUE,"GENERAL";"TAB2",#N/A,TRUE,"GENERAL";"TAB3",#N/A,TRUE,"GENERAL";"TAB4",#N/A,TRUE,"GENERAL";"TAB5",#N/A,TRUE,"GENERAL"}</definedName>
    <definedName name="___x7" localSheetId="1" hidden="1">{"TAB1",#N/A,TRUE,"GENERAL";"TAB2",#N/A,TRUE,"GENERAL";"TAB3",#N/A,TRUE,"GENERAL";"TAB4",#N/A,TRUE,"GENERAL";"TAB5",#N/A,TRUE,"GENERAL"}</definedName>
    <definedName name="___x7" localSheetId="5" hidden="1">{"TAB1",#N/A,TRUE,"GENERAL";"TAB2",#N/A,TRUE,"GENERAL";"TAB3",#N/A,TRUE,"GENERAL";"TAB4",#N/A,TRUE,"GENERAL";"TAB5",#N/A,TRUE,"GENERAL"}</definedName>
    <definedName name="___x7" localSheetId="2" hidden="1">{"TAB1",#N/A,TRUE,"GENERAL";"TAB2",#N/A,TRUE,"GENERAL";"TAB3",#N/A,TRUE,"GENERAL";"TAB4",#N/A,TRUE,"GENERAL";"TAB5",#N/A,TRUE,"GENERAL"}</definedName>
    <definedName name="___x7" hidden="1">{"TAB1",#N/A,TRUE,"GENERAL";"TAB2",#N/A,TRUE,"GENERAL";"TAB3",#N/A,TRUE,"GENERAL";"TAB4",#N/A,TRUE,"GENERAL";"TAB5",#N/A,TRUE,"GENERAL"}</definedName>
    <definedName name="___x8" localSheetId="1" hidden="1">{"via1",#N/A,TRUE,"general";"via2",#N/A,TRUE,"general";"via3",#N/A,TRUE,"general"}</definedName>
    <definedName name="___x8" localSheetId="5" hidden="1">{"via1",#N/A,TRUE,"general";"via2",#N/A,TRUE,"general";"via3",#N/A,TRUE,"general"}</definedName>
    <definedName name="___x8" localSheetId="2" hidden="1">{"via1",#N/A,TRUE,"general";"via2",#N/A,TRUE,"general";"via3",#N/A,TRUE,"general"}</definedName>
    <definedName name="___x8" hidden="1">{"via1",#N/A,TRUE,"general";"via2",#N/A,TRUE,"general";"via3",#N/A,TRUE,"general"}</definedName>
    <definedName name="___x9" localSheetId="1" hidden="1">{"TAB1",#N/A,TRUE,"GENERAL";"TAB2",#N/A,TRUE,"GENERAL";"TAB3",#N/A,TRUE,"GENERAL";"TAB4",#N/A,TRUE,"GENERAL";"TAB5",#N/A,TRUE,"GENERAL"}</definedName>
    <definedName name="___x9" localSheetId="5" hidden="1">{"TAB1",#N/A,TRUE,"GENERAL";"TAB2",#N/A,TRUE,"GENERAL";"TAB3",#N/A,TRUE,"GENERAL";"TAB4",#N/A,TRUE,"GENERAL";"TAB5",#N/A,TRUE,"GENERAL"}</definedName>
    <definedName name="___x9" localSheetId="2" hidden="1">{"TAB1",#N/A,TRUE,"GENERAL";"TAB2",#N/A,TRUE,"GENERAL";"TAB3",#N/A,TRUE,"GENERAL";"TAB4",#N/A,TRUE,"GENERAL";"TAB5",#N/A,TRUE,"GENERAL"}</definedName>
    <definedName name="___x9" hidden="1">{"TAB1",#N/A,TRUE,"GENERAL";"TAB2",#N/A,TRUE,"GENERAL";"TAB3",#N/A,TRUE,"GENERAL";"TAB4",#N/A,TRUE,"GENERAL";"TAB5",#N/A,TRUE,"GENERAL"}</definedName>
    <definedName name="___y2" localSheetId="1" hidden="1">{"TAB1",#N/A,TRUE,"GENERAL";"TAB2",#N/A,TRUE,"GENERAL";"TAB3",#N/A,TRUE,"GENERAL";"TAB4",#N/A,TRUE,"GENERAL";"TAB5",#N/A,TRUE,"GENERAL"}</definedName>
    <definedName name="___y2" localSheetId="5" hidden="1">{"TAB1",#N/A,TRUE,"GENERAL";"TAB2",#N/A,TRUE,"GENERAL";"TAB3",#N/A,TRUE,"GENERAL";"TAB4",#N/A,TRUE,"GENERAL";"TAB5",#N/A,TRUE,"GENERAL"}</definedName>
    <definedName name="___y2" localSheetId="2" hidden="1">{"TAB1",#N/A,TRUE,"GENERAL";"TAB2",#N/A,TRUE,"GENERAL";"TAB3",#N/A,TRUE,"GENERAL";"TAB4",#N/A,TRUE,"GENERAL";"TAB5",#N/A,TRUE,"GENERAL"}</definedName>
    <definedName name="___y2" hidden="1">{"TAB1",#N/A,TRUE,"GENERAL";"TAB2",#N/A,TRUE,"GENERAL";"TAB3",#N/A,TRUE,"GENERAL";"TAB4",#N/A,TRUE,"GENERAL";"TAB5",#N/A,TRUE,"GENERAL"}</definedName>
    <definedName name="___y3" localSheetId="1" hidden="1">{"via1",#N/A,TRUE,"general";"via2",#N/A,TRUE,"general";"via3",#N/A,TRUE,"general"}</definedName>
    <definedName name="___y3" localSheetId="5" hidden="1">{"via1",#N/A,TRUE,"general";"via2",#N/A,TRUE,"general";"via3",#N/A,TRUE,"general"}</definedName>
    <definedName name="___y3" localSheetId="2" hidden="1">{"via1",#N/A,TRUE,"general";"via2",#N/A,TRUE,"general";"via3",#N/A,TRUE,"general"}</definedName>
    <definedName name="___y3" hidden="1">{"via1",#N/A,TRUE,"general";"via2",#N/A,TRUE,"general";"via3",#N/A,TRUE,"general"}</definedName>
    <definedName name="___y4" localSheetId="1" hidden="1">{"via1",#N/A,TRUE,"general";"via2",#N/A,TRUE,"general";"via3",#N/A,TRUE,"general"}</definedName>
    <definedName name="___y4" localSheetId="5" hidden="1">{"via1",#N/A,TRUE,"general";"via2",#N/A,TRUE,"general";"via3",#N/A,TRUE,"general"}</definedName>
    <definedName name="___y4" localSheetId="2" hidden="1">{"via1",#N/A,TRUE,"general";"via2",#N/A,TRUE,"general";"via3",#N/A,TRUE,"general"}</definedName>
    <definedName name="___y4" hidden="1">{"via1",#N/A,TRUE,"general";"via2",#N/A,TRUE,"general";"via3",#N/A,TRUE,"general"}</definedName>
    <definedName name="___y5" localSheetId="1" hidden="1">{"TAB1",#N/A,TRUE,"GENERAL";"TAB2",#N/A,TRUE,"GENERAL";"TAB3",#N/A,TRUE,"GENERAL";"TAB4",#N/A,TRUE,"GENERAL";"TAB5",#N/A,TRUE,"GENERAL"}</definedName>
    <definedName name="___y5" localSheetId="5" hidden="1">{"TAB1",#N/A,TRUE,"GENERAL";"TAB2",#N/A,TRUE,"GENERAL";"TAB3",#N/A,TRUE,"GENERAL";"TAB4",#N/A,TRUE,"GENERAL";"TAB5",#N/A,TRUE,"GENERAL"}</definedName>
    <definedName name="___y5" localSheetId="2" hidden="1">{"TAB1",#N/A,TRUE,"GENERAL";"TAB2",#N/A,TRUE,"GENERAL";"TAB3",#N/A,TRUE,"GENERAL";"TAB4",#N/A,TRUE,"GENERAL";"TAB5",#N/A,TRUE,"GENERAL"}</definedName>
    <definedName name="___y5" hidden="1">{"TAB1",#N/A,TRUE,"GENERAL";"TAB2",#N/A,TRUE,"GENERAL";"TAB3",#N/A,TRUE,"GENERAL";"TAB4",#N/A,TRUE,"GENERAL";"TAB5",#N/A,TRUE,"GENERAL"}</definedName>
    <definedName name="___y6" localSheetId="1" hidden="1">{"via1",#N/A,TRUE,"general";"via2",#N/A,TRUE,"general";"via3",#N/A,TRUE,"general"}</definedName>
    <definedName name="___y6" localSheetId="5" hidden="1">{"via1",#N/A,TRUE,"general";"via2",#N/A,TRUE,"general";"via3",#N/A,TRUE,"general"}</definedName>
    <definedName name="___y6" localSheetId="2" hidden="1">{"via1",#N/A,TRUE,"general";"via2",#N/A,TRUE,"general";"via3",#N/A,TRUE,"general"}</definedName>
    <definedName name="___y6" hidden="1">{"via1",#N/A,TRUE,"general";"via2",#N/A,TRUE,"general";"via3",#N/A,TRUE,"general"}</definedName>
    <definedName name="___y7" localSheetId="1" hidden="1">{"via1",#N/A,TRUE,"general";"via2",#N/A,TRUE,"general";"via3",#N/A,TRUE,"general"}</definedName>
    <definedName name="___y7" localSheetId="5" hidden="1">{"via1",#N/A,TRUE,"general";"via2",#N/A,TRUE,"general";"via3",#N/A,TRUE,"general"}</definedName>
    <definedName name="___y7" localSheetId="2" hidden="1">{"via1",#N/A,TRUE,"general";"via2",#N/A,TRUE,"general";"via3",#N/A,TRUE,"general"}</definedName>
    <definedName name="___y7" hidden="1">{"via1",#N/A,TRUE,"general";"via2",#N/A,TRUE,"general";"via3",#N/A,TRUE,"general"}</definedName>
    <definedName name="___y8" localSheetId="1" hidden="1">{"via1",#N/A,TRUE,"general";"via2",#N/A,TRUE,"general";"via3",#N/A,TRUE,"general"}</definedName>
    <definedName name="___y8" localSheetId="5" hidden="1">{"via1",#N/A,TRUE,"general";"via2",#N/A,TRUE,"general";"via3",#N/A,TRUE,"general"}</definedName>
    <definedName name="___y8" localSheetId="2" hidden="1">{"via1",#N/A,TRUE,"general";"via2",#N/A,TRUE,"general";"via3",#N/A,TRUE,"general"}</definedName>
    <definedName name="___y8" hidden="1">{"via1",#N/A,TRUE,"general";"via2",#N/A,TRUE,"general";"via3",#N/A,TRUE,"general"}</definedName>
    <definedName name="___y9" localSheetId="1" hidden="1">{"TAB1",#N/A,TRUE,"GENERAL";"TAB2",#N/A,TRUE,"GENERAL";"TAB3",#N/A,TRUE,"GENERAL";"TAB4",#N/A,TRUE,"GENERAL";"TAB5",#N/A,TRUE,"GENERAL"}</definedName>
    <definedName name="___y9" localSheetId="5" hidden="1">{"TAB1",#N/A,TRUE,"GENERAL";"TAB2",#N/A,TRUE,"GENERAL";"TAB3",#N/A,TRUE,"GENERAL";"TAB4",#N/A,TRUE,"GENERAL";"TAB5",#N/A,TRUE,"GENERAL"}</definedName>
    <definedName name="___y9" localSheetId="2" hidden="1">{"TAB1",#N/A,TRUE,"GENERAL";"TAB2",#N/A,TRUE,"GENERAL";"TAB3",#N/A,TRUE,"GENERAL";"TAB4",#N/A,TRUE,"GENERAL";"TAB5",#N/A,TRUE,"GENERAL"}</definedName>
    <definedName name="___y9" hidden="1">{"TAB1",#N/A,TRUE,"GENERAL";"TAB2",#N/A,TRUE,"GENERAL";"TAB3",#N/A,TRUE,"GENERAL";"TAB4",#N/A,TRUE,"GENERAL";"TAB5",#N/A,TRUE,"GENERAL"}</definedName>
    <definedName name="___z1" localSheetId="1" hidden="1">{"TAB1",#N/A,TRUE,"GENERAL";"TAB2",#N/A,TRUE,"GENERAL";"TAB3",#N/A,TRUE,"GENERAL";"TAB4",#N/A,TRUE,"GENERAL";"TAB5",#N/A,TRUE,"GENERAL"}</definedName>
    <definedName name="___z1" localSheetId="5" hidden="1">{"TAB1",#N/A,TRUE,"GENERAL";"TAB2",#N/A,TRUE,"GENERAL";"TAB3",#N/A,TRUE,"GENERAL";"TAB4",#N/A,TRUE,"GENERAL";"TAB5",#N/A,TRUE,"GENERAL"}</definedName>
    <definedName name="___z1" localSheetId="2" hidden="1">{"TAB1",#N/A,TRUE,"GENERAL";"TAB2",#N/A,TRUE,"GENERAL";"TAB3",#N/A,TRUE,"GENERAL";"TAB4",#N/A,TRUE,"GENERAL";"TAB5",#N/A,TRUE,"GENERAL"}</definedName>
    <definedName name="___z1" hidden="1">{"TAB1",#N/A,TRUE,"GENERAL";"TAB2",#N/A,TRUE,"GENERAL";"TAB3",#N/A,TRUE,"GENERAL";"TAB4",#N/A,TRUE,"GENERAL";"TAB5",#N/A,TRUE,"GENERAL"}</definedName>
    <definedName name="___z2" localSheetId="1" hidden="1">{"via1",#N/A,TRUE,"general";"via2",#N/A,TRUE,"general";"via3",#N/A,TRUE,"general"}</definedName>
    <definedName name="___z2" localSheetId="5" hidden="1">{"via1",#N/A,TRUE,"general";"via2",#N/A,TRUE,"general";"via3",#N/A,TRUE,"general"}</definedName>
    <definedName name="___z2" localSheetId="2" hidden="1">{"via1",#N/A,TRUE,"general";"via2",#N/A,TRUE,"general";"via3",#N/A,TRUE,"general"}</definedName>
    <definedName name="___z2" hidden="1">{"via1",#N/A,TRUE,"general";"via2",#N/A,TRUE,"general";"via3",#N/A,TRUE,"general"}</definedName>
    <definedName name="___z3" localSheetId="1" hidden="1">{"via1",#N/A,TRUE,"general";"via2",#N/A,TRUE,"general";"via3",#N/A,TRUE,"general"}</definedName>
    <definedName name="___z3" localSheetId="5" hidden="1">{"via1",#N/A,TRUE,"general";"via2",#N/A,TRUE,"general";"via3",#N/A,TRUE,"general"}</definedName>
    <definedName name="___z3" localSheetId="2" hidden="1">{"via1",#N/A,TRUE,"general";"via2",#N/A,TRUE,"general";"via3",#N/A,TRUE,"general"}</definedName>
    <definedName name="___z3" hidden="1">{"via1",#N/A,TRUE,"general";"via2",#N/A,TRUE,"general";"via3",#N/A,TRUE,"general"}</definedName>
    <definedName name="___z4" localSheetId="1" hidden="1">{"TAB1",#N/A,TRUE,"GENERAL";"TAB2",#N/A,TRUE,"GENERAL";"TAB3",#N/A,TRUE,"GENERAL";"TAB4",#N/A,TRUE,"GENERAL";"TAB5",#N/A,TRUE,"GENERAL"}</definedName>
    <definedName name="___z4" localSheetId="5" hidden="1">{"TAB1",#N/A,TRUE,"GENERAL";"TAB2",#N/A,TRUE,"GENERAL";"TAB3",#N/A,TRUE,"GENERAL";"TAB4",#N/A,TRUE,"GENERAL";"TAB5",#N/A,TRUE,"GENERAL"}</definedName>
    <definedName name="___z4" localSheetId="2" hidden="1">{"TAB1",#N/A,TRUE,"GENERAL";"TAB2",#N/A,TRUE,"GENERAL";"TAB3",#N/A,TRUE,"GENERAL";"TAB4",#N/A,TRUE,"GENERAL";"TAB5",#N/A,TRUE,"GENERAL"}</definedName>
    <definedName name="___z4" hidden="1">{"TAB1",#N/A,TRUE,"GENERAL";"TAB2",#N/A,TRUE,"GENERAL";"TAB3",#N/A,TRUE,"GENERAL";"TAB4",#N/A,TRUE,"GENERAL";"TAB5",#N/A,TRUE,"GENERAL"}</definedName>
    <definedName name="___z5" localSheetId="1" hidden="1">{"via1",#N/A,TRUE,"general";"via2",#N/A,TRUE,"general";"via3",#N/A,TRUE,"general"}</definedName>
    <definedName name="___z5" localSheetId="5" hidden="1">{"via1",#N/A,TRUE,"general";"via2",#N/A,TRUE,"general";"via3",#N/A,TRUE,"general"}</definedName>
    <definedName name="___z5" localSheetId="2" hidden="1">{"via1",#N/A,TRUE,"general";"via2",#N/A,TRUE,"general";"via3",#N/A,TRUE,"general"}</definedName>
    <definedName name="___z5" hidden="1">{"via1",#N/A,TRUE,"general";"via2",#N/A,TRUE,"general";"via3",#N/A,TRUE,"general"}</definedName>
    <definedName name="___z6" localSheetId="1" hidden="1">{"TAB1",#N/A,TRUE,"GENERAL";"TAB2",#N/A,TRUE,"GENERAL";"TAB3",#N/A,TRUE,"GENERAL";"TAB4",#N/A,TRUE,"GENERAL";"TAB5",#N/A,TRUE,"GENERAL"}</definedName>
    <definedName name="___z6" localSheetId="5" hidden="1">{"TAB1",#N/A,TRUE,"GENERAL";"TAB2",#N/A,TRUE,"GENERAL";"TAB3",#N/A,TRUE,"GENERAL";"TAB4",#N/A,TRUE,"GENERAL";"TAB5",#N/A,TRUE,"GENERAL"}</definedName>
    <definedName name="___z6" localSheetId="2" hidden="1">{"TAB1",#N/A,TRUE,"GENERAL";"TAB2",#N/A,TRUE,"GENERAL";"TAB3",#N/A,TRUE,"GENERAL";"TAB4",#N/A,TRUE,"GENERAL";"TAB5",#N/A,TRUE,"GENERAL"}</definedName>
    <definedName name="___z6" hidden="1">{"TAB1",#N/A,TRUE,"GENERAL";"TAB2",#N/A,TRUE,"GENERAL";"TAB3",#N/A,TRUE,"GENERAL";"TAB4",#N/A,TRUE,"GENERAL";"TAB5",#N/A,TRUE,"GENERAL"}</definedName>
    <definedName name="__1__123Graph_ACart_Utilidad" hidden="1">#REF!</definedName>
    <definedName name="__123" localSheetId="1" hidden="1">#REF!</definedName>
    <definedName name="__123" localSheetId="5" hidden="1">#REF!</definedName>
    <definedName name="__123" localSheetId="2" hidden="1">#REF!</definedName>
    <definedName name="__123" hidden="1">#REF!</definedName>
    <definedName name="__1234" localSheetId="1" hidden="1">#REF!</definedName>
    <definedName name="__1234" localSheetId="5" hidden="1">#REF!</definedName>
    <definedName name="__1234" localSheetId="2" hidden="1">#REF!</definedName>
    <definedName name="__1234" hidden="1">#REF!</definedName>
    <definedName name="__123Graph_A" hidden="1">#REF!</definedName>
    <definedName name="__123Graph_Acaja" hidden="1">#REF!</definedName>
    <definedName name="__123Graph_ACart_AnticAdic" hidden="1">#REF!</definedName>
    <definedName name="__123Graph_AFACTURAC" hidden="1">#REF!</definedName>
    <definedName name="__123Graph_AGraph2" hidden="1">#REF!</definedName>
    <definedName name="__123Graph_B" hidden="1">#REF!</definedName>
    <definedName name="__123Graph_Bcaja" hidden="1">#REF!</definedName>
    <definedName name="__123Graph_BCart_AnticAdic" hidden="1">#REF!</definedName>
    <definedName name="__123Graph_C" hidden="1">#REF!</definedName>
    <definedName name="__123Graph_Ccaja" hidden="1">#REF!</definedName>
    <definedName name="__123Graph_CCart_AnticAdic" hidden="1">#REF!</definedName>
    <definedName name="__123Graph_Dcaja" hidden="1">#REF!</definedName>
    <definedName name="__123Graph_DCart_AnticAdic" hidden="1">#REF!</definedName>
    <definedName name="__123Graph_ECart_AnticAdic" hidden="1">#REF!</definedName>
    <definedName name="__123Graph_F" hidden="1">#REF!</definedName>
    <definedName name="__123Graph_LBL_ACart_AnticAdic" hidden="1">#REF!</definedName>
    <definedName name="__123Graph_LBL_Ccaja" hidden="1">#REF!</definedName>
    <definedName name="__123Graph_LBL_DCart_AnticAdic" hidden="1">#REF!</definedName>
    <definedName name="__123Graph_X" hidden="1">#REF!</definedName>
    <definedName name="__123Graph_Xcaja" hidden="1">#REF!</definedName>
    <definedName name="__2__123Graph_BCart_Utilidad" hidden="1">#REF!</definedName>
    <definedName name="__3__123Graph_CCart_Utilidad" hidden="1">#REF!</definedName>
    <definedName name="__4__123Graph_LBL_ACart_Utilidad" hidden="1">#REF!</definedName>
    <definedName name="__5__123Graph_LBL_BCart_Utilidad" hidden="1">#REF!</definedName>
    <definedName name="__6__123Graph_LBL_CCart_Utilidad" hidden="1">#REF!</definedName>
    <definedName name="__7__123Graph_XCart_Utilidad" hidden="1">#REF!</definedName>
    <definedName name="__a1" localSheetId="1" hidden="1">{"TAB1",#N/A,TRUE,"GENERAL";"TAB2",#N/A,TRUE,"GENERAL";"TAB3",#N/A,TRUE,"GENERAL";"TAB4",#N/A,TRUE,"GENERAL";"TAB5",#N/A,TRUE,"GENERAL"}</definedName>
    <definedName name="__a1" localSheetId="5" hidden="1">{"TAB1",#N/A,TRUE,"GENERAL";"TAB2",#N/A,TRUE,"GENERAL";"TAB3",#N/A,TRUE,"GENERAL";"TAB4",#N/A,TRUE,"GENERAL";"TAB5",#N/A,TRUE,"GENERAL"}</definedName>
    <definedName name="__a1" localSheetId="2" hidden="1">{"TAB1",#N/A,TRUE,"GENERAL";"TAB2",#N/A,TRUE,"GENERAL";"TAB3",#N/A,TRUE,"GENERAL";"TAB4",#N/A,TRUE,"GENERAL";"TAB5",#N/A,TRUE,"GENERAL"}</definedName>
    <definedName name="__a1" hidden="1">{"TAB1",#N/A,TRUE,"GENERAL";"TAB2",#N/A,TRUE,"GENERAL";"TAB3",#N/A,TRUE,"GENERAL";"TAB4",#N/A,TRUE,"GENERAL";"TAB5",#N/A,TRUE,"GENERAL"}</definedName>
    <definedName name="__a3" localSheetId="1" hidden="1">{"TAB1",#N/A,TRUE,"GENERAL";"TAB2",#N/A,TRUE,"GENERAL";"TAB3",#N/A,TRUE,"GENERAL";"TAB4",#N/A,TRUE,"GENERAL";"TAB5",#N/A,TRUE,"GENERAL"}</definedName>
    <definedName name="__a3" localSheetId="5" hidden="1">{"TAB1",#N/A,TRUE,"GENERAL";"TAB2",#N/A,TRUE,"GENERAL";"TAB3",#N/A,TRUE,"GENERAL";"TAB4",#N/A,TRUE,"GENERAL";"TAB5",#N/A,TRUE,"GENERAL"}</definedName>
    <definedName name="__a3" localSheetId="2" hidden="1">{"TAB1",#N/A,TRUE,"GENERAL";"TAB2",#N/A,TRUE,"GENERAL";"TAB3",#N/A,TRUE,"GENERAL";"TAB4",#N/A,TRUE,"GENERAL";"TAB5",#N/A,TRUE,"GENERAL"}</definedName>
    <definedName name="__a3" hidden="1">{"TAB1",#N/A,TRUE,"GENERAL";"TAB2",#N/A,TRUE,"GENERAL";"TAB3",#N/A,TRUE,"GENERAL";"TAB4",#N/A,TRUE,"GENERAL";"TAB5",#N/A,TRUE,"GENERAL"}</definedName>
    <definedName name="__a4" localSheetId="1" hidden="1">{"via1",#N/A,TRUE,"general";"via2",#N/A,TRUE,"general";"via3",#N/A,TRUE,"general"}</definedName>
    <definedName name="__a4" localSheetId="5" hidden="1">{"via1",#N/A,TRUE,"general";"via2",#N/A,TRUE,"general";"via3",#N/A,TRUE,"general"}</definedName>
    <definedName name="__a4" localSheetId="2" hidden="1">{"via1",#N/A,TRUE,"general";"via2",#N/A,TRUE,"general";"via3",#N/A,TRUE,"general"}</definedName>
    <definedName name="__a4" hidden="1">{"via1",#N/A,TRUE,"general";"via2",#N/A,TRUE,"general";"via3",#N/A,TRUE,"general"}</definedName>
    <definedName name="__a5" localSheetId="1" hidden="1">{"TAB1",#N/A,TRUE,"GENERAL";"TAB2",#N/A,TRUE,"GENERAL";"TAB3",#N/A,TRUE,"GENERAL";"TAB4",#N/A,TRUE,"GENERAL";"TAB5",#N/A,TRUE,"GENERAL"}</definedName>
    <definedName name="__a5" localSheetId="5" hidden="1">{"TAB1",#N/A,TRUE,"GENERAL";"TAB2",#N/A,TRUE,"GENERAL";"TAB3",#N/A,TRUE,"GENERAL";"TAB4",#N/A,TRUE,"GENERAL";"TAB5",#N/A,TRUE,"GENERAL"}</definedName>
    <definedName name="__a5" localSheetId="2" hidden="1">{"TAB1",#N/A,TRUE,"GENERAL";"TAB2",#N/A,TRUE,"GENERAL";"TAB3",#N/A,TRUE,"GENERAL";"TAB4",#N/A,TRUE,"GENERAL";"TAB5",#N/A,TRUE,"GENERAL"}</definedName>
    <definedName name="__a5" hidden="1">{"TAB1",#N/A,TRUE,"GENERAL";"TAB2",#N/A,TRUE,"GENERAL";"TAB3",#N/A,TRUE,"GENERAL";"TAB4",#N/A,TRUE,"GENERAL";"TAB5",#N/A,TRUE,"GENERAL"}</definedName>
    <definedName name="__a6" localSheetId="1" hidden="1">{"TAB1",#N/A,TRUE,"GENERAL";"TAB2",#N/A,TRUE,"GENERAL";"TAB3",#N/A,TRUE,"GENERAL";"TAB4",#N/A,TRUE,"GENERAL";"TAB5",#N/A,TRUE,"GENERAL"}</definedName>
    <definedName name="__a6" localSheetId="5" hidden="1">{"TAB1",#N/A,TRUE,"GENERAL";"TAB2",#N/A,TRUE,"GENERAL";"TAB3",#N/A,TRUE,"GENERAL";"TAB4",#N/A,TRUE,"GENERAL";"TAB5",#N/A,TRUE,"GENERAL"}</definedName>
    <definedName name="__a6" localSheetId="2" hidden="1">{"TAB1",#N/A,TRUE,"GENERAL";"TAB2",#N/A,TRUE,"GENERAL";"TAB3",#N/A,TRUE,"GENERAL";"TAB4",#N/A,TRUE,"GENERAL";"TAB5",#N/A,TRUE,"GENERAL"}</definedName>
    <definedName name="__a6" hidden="1">{"TAB1",#N/A,TRUE,"GENERAL";"TAB2",#N/A,TRUE,"GENERAL";"TAB3",#N/A,TRUE,"GENERAL";"TAB4",#N/A,TRUE,"GENERAL";"TAB5",#N/A,TRUE,"GENERAL"}</definedName>
    <definedName name="__b2" localSheetId="1" hidden="1">{"TAB1",#N/A,TRUE,"GENERAL";"TAB2",#N/A,TRUE,"GENERAL";"TAB3",#N/A,TRUE,"GENERAL";"TAB4",#N/A,TRUE,"GENERAL";"TAB5",#N/A,TRUE,"GENERAL"}</definedName>
    <definedName name="__b2" localSheetId="5" hidden="1">{"TAB1",#N/A,TRUE,"GENERAL";"TAB2",#N/A,TRUE,"GENERAL";"TAB3",#N/A,TRUE,"GENERAL";"TAB4",#N/A,TRUE,"GENERAL";"TAB5",#N/A,TRUE,"GENERAL"}</definedName>
    <definedName name="__b2" localSheetId="2" hidden="1">{"TAB1",#N/A,TRUE,"GENERAL";"TAB2",#N/A,TRUE,"GENERAL";"TAB3",#N/A,TRUE,"GENERAL";"TAB4",#N/A,TRUE,"GENERAL";"TAB5",#N/A,TRUE,"GENERAL"}</definedName>
    <definedName name="__b2" hidden="1">{"TAB1",#N/A,TRUE,"GENERAL";"TAB2",#N/A,TRUE,"GENERAL";"TAB3",#N/A,TRUE,"GENERAL";"TAB4",#N/A,TRUE,"GENERAL";"TAB5",#N/A,TRUE,"GENERAL"}</definedName>
    <definedName name="__b3" localSheetId="1" hidden="1">{"TAB1",#N/A,TRUE,"GENERAL";"TAB2",#N/A,TRUE,"GENERAL";"TAB3",#N/A,TRUE,"GENERAL";"TAB4",#N/A,TRUE,"GENERAL";"TAB5",#N/A,TRUE,"GENERAL"}</definedName>
    <definedName name="__b3" localSheetId="5" hidden="1">{"TAB1",#N/A,TRUE,"GENERAL";"TAB2",#N/A,TRUE,"GENERAL";"TAB3",#N/A,TRUE,"GENERAL";"TAB4",#N/A,TRUE,"GENERAL";"TAB5",#N/A,TRUE,"GENERAL"}</definedName>
    <definedName name="__b3" localSheetId="2" hidden="1">{"TAB1",#N/A,TRUE,"GENERAL";"TAB2",#N/A,TRUE,"GENERAL";"TAB3",#N/A,TRUE,"GENERAL";"TAB4",#N/A,TRUE,"GENERAL";"TAB5",#N/A,TRUE,"GENERAL"}</definedName>
    <definedName name="__b3" hidden="1">{"TAB1",#N/A,TRUE,"GENERAL";"TAB2",#N/A,TRUE,"GENERAL";"TAB3",#N/A,TRUE,"GENERAL";"TAB4",#N/A,TRUE,"GENERAL";"TAB5",#N/A,TRUE,"GENERAL"}</definedName>
    <definedName name="__b4" localSheetId="1" hidden="1">{"TAB1",#N/A,TRUE,"GENERAL";"TAB2",#N/A,TRUE,"GENERAL";"TAB3",#N/A,TRUE,"GENERAL";"TAB4",#N/A,TRUE,"GENERAL";"TAB5",#N/A,TRUE,"GENERAL"}</definedName>
    <definedName name="__b4" localSheetId="5" hidden="1">{"TAB1",#N/A,TRUE,"GENERAL";"TAB2",#N/A,TRUE,"GENERAL";"TAB3",#N/A,TRUE,"GENERAL";"TAB4",#N/A,TRUE,"GENERAL";"TAB5",#N/A,TRUE,"GENERAL"}</definedName>
    <definedName name="__b4" localSheetId="2" hidden="1">{"TAB1",#N/A,TRUE,"GENERAL";"TAB2",#N/A,TRUE,"GENERAL";"TAB3",#N/A,TRUE,"GENERAL";"TAB4",#N/A,TRUE,"GENERAL";"TAB5",#N/A,TRUE,"GENERAL"}</definedName>
    <definedName name="__b4" hidden="1">{"TAB1",#N/A,TRUE,"GENERAL";"TAB2",#N/A,TRUE,"GENERAL";"TAB3",#N/A,TRUE,"GENERAL";"TAB4",#N/A,TRUE,"GENERAL";"TAB5",#N/A,TRUE,"GENERAL"}</definedName>
    <definedName name="__b5" localSheetId="1" hidden="1">{"TAB1",#N/A,TRUE,"GENERAL";"TAB2",#N/A,TRUE,"GENERAL";"TAB3",#N/A,TRUE,"GENERAL";"TAB4",#N/A,TRUE,"GENERAL";"TAB5",#N/A,TRUE,"GENERAL"}</definedName>
    <definedName name="__b5" localSheetId="5" hidden="1">{"TAB1",#N/A,TRUE,"GENERAL";"TAB2",#N/A,TRUE,"GENERAL";"TAB3",#N/A,TRUE,"GENERAL";"TAB4",#N/A,TRUE,"GENERAL";"TAB5",#N/A,TRUE,"GENERAL"}</definedName>
    <definedName name="__b5" localSheetId="2" hidden="1">{"TAB1",#N/A,TRUE,"GENERAL";"TAB2",#N/A,TRUE,"GENERAL";"TAB3",#N/A,TRUE,"GENERAL";"TAB4",#N/A,TRUE,"GENERAL";"TAB5",#N/A,TRUE,"GENERAL"}</definedName>
    <definedName name="__b5" hidden="1">{"TAB1",#N/A,TRUE,"GENERAL";"TAB2",#N/A,TRUE,"GENERAL";"TAB3",#N/A,TRUE,"GENERAL";"TAB4",#N/A,TRUE,"GENERAL";"TAB5",#N/A,TRUE,"GENERAL"}</definedName>
    <definedName name="__b6" localSheetId="1" hidden="1">{"TAB1",#N/A,TRUE,"GENERAL";"TAB2",#N/A,TRUE,"GENERAL";"TAB3",#N/A,TRUE,"GENERAL";"TAB4",#N/A,TRUE,"GENERAL";"TAB5",#N/A,TRUE,"GENERAL"}</definedName>
    <definedName name="__b6" localSheetId="5" hidden="1">{"TAB1",#N/A,TRUE,"GENERAL";"TAB2",#N/A,TRUE,"GENERAL";"TAB3",#N/A,TRUE,"GENERAL";"TAB4",#N/A,TRUE,"GENERAL";"TAB5",#N/A,TRUE,"GENERAL"}</definedName>
    <definedName name="__b6" localSheetId="2" hidden="1">{"TAB1",#N/A,TRUE,"GENERAL";"TAB2",#N/A,TRUE,"GENERAL";"TAB3",#N/A,TRUE,"GENERAL";"TAB4",#N/A,TRUE,"GENERAL";"TAB5",#N/A,TRUE,"GENERAL"}</definedName>
    <definedName name="__b6" hidden="1">{"TAB1",#N/A,TRUE,"GENERAL";"TAB2",#N/A,TRUE,"GENERAL";"TAB3",#N/A,TRUE,"GENERAL";"TAB4",#N/A,TRUE,"GENERAL";"TAB5",#N/A,TRUE,"GENERAL"}</definedName>
    <definedName name="__b7" localSheetId="1" hidden="1">{"via1",#N/A,TRUE,"general";"via2",#N/A,TRUE,"general";"via3",#N/A,TRUE,"general"}</definedName>
    <definedName name="__b7" localSheetId="5" hidden="1">{"via1",#N/A,TRUE,"general";"via2",#N/A,TRUE,"general";"via3",#N/A,TRUE,"general"}</definedName>
    <definedName name="__b7" localSheetId="2" hidden="1">{"via1",#N/A,TRUE,"general";"via2",#N/A,TRUE,"general";"via3",#N/A,TRUE,"general"}</definedName>
    <definedName name="__b7" hidden="1">{"via1",#N/A,TRUE,"general";"via2",#N/A,TRUE,"general";"via3",#N/A,TRUE,"general"}</definedName>
    <definedName name="__b8" localSheetId="1" hidden="1">{"via1",#N/A,TRUE,"general";"via2",#N/A,TRUE,"general";"via3",#N/A,TRUE,"general"}</definedName>
    <definedName name="__b8" localSheetId="5" hidden="1">{"via1",#N/A,TRUE,"general";"via2",#N/A,TRUE,"general";"via3",#N/A,TRUE,"general"}</definedName>
    <definedName name="__b8" localSheetId="2" hidden="1">{"via1",#N/A,TRUE,"general";"via2",#N/A,TRUE,"general";"via3",#N/A,TRUE,"general"}</definedName>
    <definedName name="__b8" hidden="1">{"via1",#N/A,TRUE,"general";"via2",#N/A,TRUE,"general";"via3",#N/A,TRUE,"general"}</definedName>
    <definedName name="__bb9" localSheetId="1" hidden="1">{"TAB1",#N/A,TRUE,"GENERAL";"TAB2",#N/A,TRUE,"GENERAL";"TAB3",#N/A,TRUE,"GENERAL";"TAB4",#N/A,TRUE,"GENERAL";"TAB5",#N/A,TRUE,"GENERAL"}</definedName>
    <definedName name="__bb9" localSheetId="5" hidden="1">{"TAB1",#N/A,TRUE,"GENERAL";"TAB2",#N/A,TRUE,"GENERAL";"TAB3",#N/A,TRUE,"GENERAL";"TAB4",#N/A,TRUE,"GENERAL";"TAB5",#N/A,TRUE,"GENERAL"}</definedName>
    <definedName name="__bb9" localSheetId="2" hidden="1">{"TAB1",#N/A,TRUE,"GENERAL";"TAB2",#N/A,TRUE,"GENERAL";"TAB3",#N/A,TRUE,"GENERAL";"TAB4",#N/A,TRUE,"GENERAL";"TAB5",#N/A,TRUE,"GENERAL"}</definedName>
    <definedName name="__bb9" hidden="1">{"TAB1",#N/A,TRUE,"GENERAL";"TAB2",#N/A,TRUE,"GENERAL";"TAB3",#N/A,TRUE,"GENERAL";"TAB4",#N/A,TRUE,"GENERAL";"TAB5",#N/A,TRUE,"GENERAL"}</definedName>
    <definedName name="__bgb5" localSheetId="1" hidden="1">{"TAB1",#N/A,TRUE,"GENERAL";"TAB2",#N/A,TRUE,"GENERAL";"TAB3",#N/A,TRUE,"GENERAL";"TAB4",#N/A,TRUE,"GENERAL";"TAB5",#N/A,TRUE,"GENERAL"}</definedName>
    <definedName name="__bgb5" localSheetId="5" hidden="1">{"TAB1",#N/A,TRUE,"GENERAL";"TAB2",#N/A,TRUE,"GENERAL";"TAB3",#N/A,TRUE,"GENERAL";"TAB4",#N/A,TRUE,"GENERAL";"TAB5",#N/A,TRUE,"GENERAL"}</definedName>
    <definedName name="__bgb5" localSheetId="2" hidden="1">{"TAB1",#N/A,TRUE,"GENERAL";"TAB2",#N/A,TRUE,"GENERAL";"TAB3",#N/A,TRUE,"GENERAL";"TAB4",#N/A,TRUE,"GENERAL";"TAB5",#N/A,TRUE,"GENERAL"}</definedName>
    <definedName name="__bgb5" hidden="1">{"TAB1",#N/A,TRUE,"GENERAL";"TAB2",#N/A,TRUE,"GENERAL";"TAB3",#N/A,TRUE,"GENERAL";"TAB4",#N/A,TRUE,"GENERAL";"TAB5",#N/A,TRUE,"GENERAL"}</definedName>
    <definedName name="__CIN1">#REF!</definedName>
    <definedName name="__CIN10" localSheetId="1">#REF!</definedName>
    <definedName name="__CIN10" localSheetId="5">#REF!</definedName>
    <definedName name="__CIN10" localSheetId="2">#REF!</definedName>
    <definedName name="__CIN10">#REF!</definedName>
    <definedName name="__CIN11" localSheetId="1">#REF!</definedName>
    <definedName name="__CIN11" localSheetId="5">#REF!</definedName>
    <definedName name="__CIN11" localSheetId="2">#REF!</definedName>
    <definedName name="__CIN11">#REF!</definedName>
    <definedName name="__CIN12">#REF!</definedName>
    <definedName name="__CIN13">#REF!</definedName>
    <definedName name="__CIN14">#REF!</definedName>
    <definedName name="__CIN15">#REF!</definedName>
    <definedName name="__CIN2">#REF!</definedName>
    <definedName name="__CIN3">#REF!</definedName>
    <definedName name="__CIN4">#REF!</definedName>
    <definedName name="__CIN5">#REF!</definedName>
    <definedName name="__CIN6">#REF!</definedName>
    <definedName name="__CIN7">#REF!</definedName>
    <definedName name="__CIN8">#REF!</definedName>
    <definedName name="__CIN9">#REF!</definedName>
    <definedName name="__CMU005" hidden="1">#REF!</definedName>
    <definedName name="__DIT1">#REF!</definedName>
    <definedName name="__DIT2">#REF!</definedName>
    <definedName name="__DIT3">#REF!</definedName>
    <definedName name="__DIT4">#REF!</definedName>
    <definedName name="__g2" localSheetId="1" hidden="1">{"TAB1",#N/A,TRUE,"GENERAL";"TAB2",#N/A,TRUE,"GENERAL";"TAB3",#N/A,TRUE,"GENERAL";"TAB4",#N/A,TRUE,"GENERAL";"TAB5",#N/A,TRUE,"GENERAL"}</definedName>
    <definedName name="__g2" localSheetId="5" hidden="1">{"TAB1",#N/A,TRUE,"GENERAL";"TAB2",#N/A,TRUE,"GENERAL";"TAB3",#N/A,TRUE,"GENERAL";"TAB4",#N/A,TRUE,"GENERAL";"TAB5",#N/A,TRUE,"GENERAL"}</definedName>
    <definedName name="__g2" localSheetId="2" hidden="1">{"TAB1",#N/A,TRUE,"GENERAL";"TAB2",#N/A,TRUE,"GENERAL";"TAB3",#N/A,TRUE,"GENERAL";"TAB4",#N/A,TRUE,"GENERAL";"TAB5",#N/A,TRUE,"GENERAL"}</definedName>
    <definedName name="__g2" hidden="1">{"TAB1",#N/A,TRUE,"GENERAL";"TAB2",#N/A,TRUE,"GENERAL";"TAB3",#N/A,TRUE,"GENERAL";"TAB4",#N/A,TRUE,"GENERAL";"TAB5",#N/A,TRUE,"GENERAL"}</definedName>
    <definedName name="__g3" localSheetId="1" hidden="1">{"via1",#N/A,TRUE,"general";"via2",#N/A,TRUE,"general";"via3",#N/A,TRUE,"general"}</definedName>
    <definedName name="__g3" localSheetId="5" hidden="1">{"via1",#N/A,TRUE,"general";"via2",#N/A,TRUE,"general";"via3",#N/A,TRUE,"general"}</definedName>
    <definedName name="__g3" localSheetId="2" hidden="1">{"via1",#N/A,TRUE,"general";"via2",#N/A,TRUE,"general";"via3",#N/A,TRUE,"general"}</definedName>
    <definedName name="__g3" hidden="1">{"via1",#N/A,TRUE,"general";"via2",#N/A,TRUE,"general";"via3",#N/A,TRUE,"general"}</definedName>
    <definedName name="__g4" localSheetId="1" hidden="1">{"via1",#N/A,TRUE,"general";"via2",#N/A,TRUE,"general";"via3",#N/A,TRUE,"general"}</definedName>
    <definedName name="__g4" localSheetId="5" hidden="1">{"via1",#N/A,TRUE,"general";"via2",#N/A,TRUE,"general";"via3",#N/A,TRUE,"general"}</definedName>
    <definedName name="__g4" localSheetId="2" hidden="1">{"via1",#N/A,TRUE,"general";"via2",#N/A,TRUE,"general";"via3",#N/A,TRUE,"general"}</definedName>
    <definedName name="__g4" hidden="1">{"via1",#N/A,TRUE,"general";"via2",#N/A,TRUE,"general";"via3",#N/A,TRUE,"general"}</definedName>
    <definedName name="__g5" localSheetId="1" hidden="1">{"via1",#N/A,TRUE,"general";"via2",#N/A,TRUE,"general";"via3",#N/A,TRUE,"general"}</definedName>
    <definedName name="__g5" localSheetId="5" hidden="1">{"via1",#N/A,TRUE,"general";"via2",#N/A,TRUE,"general";"via3",#N/A,TRUE,"general"}</definedName>
    <definedName name="__g5" localSheetId="2" hidden="1">{"via1",#N/A,TRUE,"general";"via2",#N/A,TRUE,"general";"via3",#N/A,TRUE,"general"}</definedName>
    <definedName name="__g5" hidden="1">{"via1",#N/A,TRUE,"general";"via2",#N/A,TRUE,"general";"via3",#N/A,TRUE,"general"}</definedName>
    <definedName name="__g6" localSheetId="1" hidden="1">{"via1",#N/A,TRUE,"general";"via2",#N/A,TRUE,"general";"via3",#N/A,TRUE,"general"}</definedName>
    <definedName name="__g6" localSheetId="5" hidden="1">{"via1",#N/A,TRUE,"general";"via2",#N/A,TRUE,"general";"via3",#N/A,TRUE,"general"}</definedName>
    <definedName name="__g6" localSheetId="2" hidden="1">{"via1",#N/A,TRUE,"general";"via2",#N/A,TRUE,"general";"via3",#N/A,TRUE,"general"}</definedName>
    <definedName name="__g6" hidden="1">{"via1",#N/A,TRUE,"general";"via2",#N/A,TRUE,"general";"via3",#N/A,TRUE,"general"}</definedName>
    <definedName name="__g7" localSheetId="1" hidden="1">{"TAB1",#N/A,TRUE,"GENERAL";"TAB2",#N/A,TRUE,"GENERAL";"TAB3",#N/A,TRUE,"GENERAL";"TAB4",#N/A,TRUE,"GENERAL";"TAB5",#N/A,TRUE,"GENERAL"}</definedName>
    <definedName name="__g7" localSheetId="5" hidden="1">{"TAB1",#N/A,TRUE,"GENERAL";"TAB2",#N/A,TRUE,"GENERAL";"TAB3",#N/A,TRUE,"GENERAL";"TAB4",#N/A,TRUE,"GENERAL";"TAB5",#N/A,TRUE,"GENERAL"}</definedName>
    <definedName name="__g7" localSheetId="2" hidden="1">{"TAB1",#N/A,TRUE,"GENERAL";"TAB2",#N/A,TRUE,"GENERAL";"TAB3",#N/A,TRUE,"GENERAL";"TAB4",#N/A,TRUE,"GENERAL";"TAB5",#N/A,TRUE,"GENERAL"}</definedName>
    <definedName name="__g7" hidden="1">{"TAB1",#N/A,TRUE,"GENERAL";"TAB2",#N/A,TRUE,"GENERAL";"TAB3",#N/A,TRUE,"GENERAL";"TAB4",#N/A,TRUE,"GENERAL";"TAB5",#N/A,TRUE,"GENERAL"}</definedName>
    <definedName name="__GR1" localSheetId="1" hidden="1">{"TAB1",#N/A,TRUE,"GENERAL";"TAB2",#N/A,TRUE,"GENERAL";"TAB3",#N/A,TRUE,"GENERAL";"TAB4",#N/A,TRUE,"GENERAL";"TAB5",#N/A,TRUE,"GENERAL"}</definedName>
    <definedName name="__GR1" localSheetId="5" hidden="1">{"TAB1",#N/A,TRUE,"GENERAL";"TAB2",#N/A,TRUE,"GENERAL";"TAB3",#N/A,TRUE,"GENERAL";"TAB4",#N/A,TRUE,"GENERAL";"TAB5",#N/A,TRUE,"GENERAL"}</definedName>
    <definedName name="__GR1" localSheetId="2" hidden="1">{"TAB1",#N/A,TRUE,"GENERAL";"TAB2",#N/A,TRUE,"GENERAL";"TAB3",#N/A,TRUE,"GENERAL";"TAB4",#N/A,TRUE,"GENERAL";"TAB5",#N/A,TRUE,"GENERAL"}</definedName>
    <definedName name="__GR1" hidden="1">{"TAB1",#N/A,TRUE,"GENERAL";"TAB2",#N/A,TRUE,"GENERAL";"TAB3",#N/A,TRUE,"GENERAL";"TAB4",#N/A,TRUE,"GENERAL";"TAB5",#N/A,TRUE,"GENERAL"}</definedName>
    <definedName name="__gtr4" localSheetId="1" hidden="1">{"via1",#N/A,TRUE,"general";"via2",#N/A,TRUE,"general";"via3",#N/A,TRUE,"general"}</definedName>
    <definedName name="__gtr4" localSheetId="5" hidden="1">{"via1",#N/A,TRUE,"general";"via2",#N/A,TRUE,"general";"via3",#N/A,TRUE,"general"}</definedName>
    <definedName name="__gtr4" localSheetId="2" hidden="1">{"via1",#N/A,TRUE,"general";"via2",#N/A,TRUE,"general";"via3",#N/A,TRUE,"general"}</definedName>
    <definedName name="__gtr4" hidden="1">{"via1",#N/A,TRUE,"general";"via2",#N/A,TRUE,"general";"via3",#N/A,TRUE,"general"}</definedName>
    <definedName name="__h2" localSheetId="1" hidden="1">{"via1",#N/A,TRUE,"general";"via2",#N/A,TRUE,"general";"via3",#N/A,TRUE,"general"}</definedName>
    <definedName name="__h2" localSheetId="5" hidden="1">{"via1",#N/A,TRUE,"general";"via2",#N/A,TRUE,"general";"via3",#N/A,TRUE,"general"}</definedName>
    <definedName name="__h2" localSheetId="2" hidden="1">{"via1",#N/A,TRUE,"general";"via2",#N/A,TRUE,"general";"via3",#N/A,TRUE,"general"}</definedName>
    <definedName name="__h2" hidden="1">{"via1",#N/A,TRUE,"general";"via2",#N/A,TRUE,"general";"via3",#N/A,TRUE,"general"}</definedName>
    <definedName name="__h3" localSheetId="1" hidden="1">{"via1",#N/A,TRUE,"general";"via2",#N/A,TRUE,"general";"via3",#N/A,TRUE,"general"}</definedName>
    <definedName name="__h3" localSheetId="5" hidden="1">{"via1",#N/A,TRUE,"general";"via2",#N/A,TRUE,"general";"via3",#N/A,TRUE,"general"}</definedName>
    <definedName name="__h3" localSheetId="2" hidden="1">{"via1",#N/A,TRUE,"general";"via2",#N/A,TRUE,"general";"via3",#N/A,TRUE,"general"}</definedName>
    <definedName name="__h3" hidden="1">{"via1",#N/A,TRUE,"general";"via2",#N/A,TRUE,"general";"via3",#N/A,TRUE,"general"}</definedName>
    <definedName name="__h4" localSheetId="1" hidden="1">{"TAB1",#N/A,TRUE,"GENERAL";"TAB2",#N/A,TRUE,"GENERAL";"TAB3",#N/A,TRUE,"GENERAL";"TAB4",#N/A,TRUE,"GENERAL";"TAB5",#N/A,TRUE,"GENERAL"}</definedName>
    <definedName name="__h4" localSheetId="5" hidden="1">{"TAB1",#N/A,TRUE,"GENERAL";"TAB2",#N/A,TRUE,"GENERAL";"TAB3",#N/A,TRUE,"GENERAL";"TAB4",#N/A,TRUE,"GENERAL";"TAB5",#N/A,TRUE,"GENERAL"}</definedName>
    <definedName name="__h4" localSheetId="2" hidden="1">{"TAB1",#N/A,TRUE,"GENERAL";"TAB2",#N/A,TRUE,"GENERAL";"TAB3",#N/A,TRUE,"GENERAL";"TAB4",#N/A,TRUE,"GENERAL";"TAB5",#N/A,TRUE,"GENERAL"}</definedName>
    <definedName name="__h4" hidden="1">{"TAB1",#N/A,TRUE,"GENERAL";"TAB2",#N/A,TRUE,"GENERAL";"TAB3",#N/A,TRUE,"GENERAL";"TAB4",#N/A,TRUE,"GENERAL";"TAB5",#N/A,TRUE,"GENERAL"}</definedName>
    <definedName name="__h5" localSheetId="1" hidden="1">{"TAB1",#N/A,TRUE,"GENERAL";"TAB2",#N/A,TRUE,"GENERAL";"TAB3",#N/A,TRUE,"GENERAL";"TAB4",#N/A,TRUE,"GENERAL";"TAB5",#N/A,TRUE,"GENERAL"}</definedName>
    <definedName name="__h5" localSheetId="5" hidden="1">{"TAB1",#N/A,TRUE,"GENERAL";"TAB2",#N/A,TRUE,"GENERAL";"TAB3",#N/A,TRUE,"GENERAL";"TAB4",#N/A,TRUE,"GENERAL";"TAB5",#N/A,TRUE,"GENERAL"}</definedName>
    <definedName name="__h5" localSheetId="2" hidden="1">{"TAB1",#N/A,TRUE,"GENERAL";"TAB2",#N/A,TRUE,"GENERAL";"TAB3",#N/A,TRUE,"GENERAL";"TAB4",#N/A,TRUE,"GENERAL";"TAB5",#N/A,TRUE,"GENERAL"}</definedName>
    <definedName name="__h5" hidden="1">{"TAB1",#N/A,TRUE,"GENERAL";"TAB2",#N/A,TRUE,"GENERAL";"TAB3",#N/A,TRUE,"GENERAL";"TAB4",#N/A,TRUE,"GENERAL";"TAB5",#N/A,TRUE,"GENERAL"}</definedName>
    <definedName name="__h6" localSheetId="1" hidden="1">{"via1",#N/A,TRUE,"general";"via2",#N/A,TRUE,"general";"via3",#N/A,TRUE,"general"}</definedName>
    <definedName name="__h6" localSheetId="5" hidden="1">{"via1",#N/A,TRUE,"general";"via2",#N/A,TRUE,"general";"via3",#N/A,TRUE,"general"}</definedName>
    <definedName name="__h6" localSheetId="2" hidden="1">{"via1",#N/A,TRUE,"general";"via2",#N/A,TRUE,"general";"via3",#N/A,TRUE,"general"}</definedName>
    <definedName name="__h6" hidden="1">{"via1",#N/A,TRUE,"general";"via2",#N/A,TRUE,"general";"via3",#N/A,TRUE,"general"}</definedName>
    <definedName name="__h7" localSheetId="1" hidden="1">{"TAB1",#N/A,TRUE,"GENERAL";"TAB2",#N/A,TRUE,"GENERAL";"TAB3",#N/A,TRUE,"GENERAL";"TAB4",#N/A,TRUE,"GENERAL";"TAB5",#N/A,TRUE,"GENERAL"}</definedName>
    <definedName name="__h7" localSheetId="5" hidden="1">{"TAB1",#N/A,TRUE,"GENERAL";"TAB2",#N/A,TRUE,"GENERAL";"TAB3",#N/A,TRUE,"GENERAL";"TAB4",#N/A,TRUE,"GENERAL";"TAB5",#N/A,TRUE,"GENERAL"}</definedName>
    <definedName name="__h7" localSheetId="2" hidden="1">{"TAB1",#N/A,TRUE,"GENERAL";"TAB2",#N/A,TRUE,"GENERAL";"TAB3",#N/A,TRUE,"GENERAL";"TAB4",#N/A,TRUE,"GENERAL";"TAB5",#N/A,TRUE,"GENERAL"}</definedName>
    <definedName name="__h7" hidden="1">{"TAB1",#N/A,TRUE,"GENERAL";"TAB2",#N/A,TRUE,"GENERAL";"TAB3",#N/A,TRUE,"GENERAL";"TAB4",#N/A,TRUE,"GENERAL";"TAB5",#N/A,TRUE,"GENERAL"}</definedName>
    <definedName name="__h8" localSheetId="1" hidden="1">{"via1",#N/A,TRUE,"general";"via2",#N/A,TRUE,"general";"via3",#N/A,TRUE,"general"}</definedName>
    <definedName name="__h8" localSheetId="5" hidden="1">{"via1",#N/A,TRUE,"general";"via2",#N/A,TRUE,"general";"via3",#N/A,TRUE,"general"}</definedName>
    <definedName name="__h8" localSheetId="2" hidden="1">{"via1",#N/A,TRUE,"general";"via2",#N/A,TRUE,"general";"via3",#N/A,TRUE,"general"}</definedName>
    <definedName name="__h8" hidden="1">{"via1",#N/A,TRUE,"general";"via2",#N/A,TRUE,"general";"via3",#N/A,TRUE,"general"}</definedName>
    <definedName name="__hfh7" localSheetId="1" hidden="1">{"via1",#N/A,TRUE,"general";"via2",#N/A,TRUE,"general";"via3",#N/A,TRUE,"general"}</definedName>
    <definedName name="__hfh7" localSheetId="5" hidden="1">{"via1",#N/A,TRUE,"general";"via2",#N/A,TRUE,"general";"via3",#N/A,TRUE,"general"}</definedName>
    <definedName name="__hfh7" localSheetId="2" hidden="1">{"via1",#N/A,TRUE,"general";"via2",#N/A,TRUE,"general";"via3",#N/A,TRUE,"general"}</definedName>
    <definedName name="__hfh7" hidden="1">{"via1",#N/A,TRUE,"general";"via2",#N/A,TRUE,"general";"via3",#N/A,TRUE,"general"}</definedName>
    <definedName name="__i4" localSheetId="1" hidden="1">{"via1",#N/A,TRUE,"general";"via2",#N/A,TRUE,"general";"via3",#N/A,TRUE,"general"}</definedName>
    <definedName name="__i4" localSheetId="5" hidden="1">{"via1",#N/A,TRUE,"general";"via2",#N/A,TRUE,"general";"via3",#N/A,TRUE,"general"}</definedName>
    <definedName name="__i4" localSheetId="2" hidden="1">{"via1",#N/A,TRUE,"general";"via2",#N/A,TRUE,"general";"via3",#N/A,TRUE,"general"}</definedName>
    <definedName name="__i4" hidden="1">{"via1",#N/A,TRUE,"general";"via2",#N/A,TRUE,"general";"via3",#N/A,TRUE,"general"}</definedName>
    <definedName name="__i5" localSheetId="1" hidden="1">{"TAB1",#N/A,TRUE,"GENERAL";"TAB2",#N/A,TRUE,"GENERAL";"TAB3",#N/A,TRUE,"GENERAL";"TAB4",#N/A,TRUE,"GENERAL";"TAB5",#N/A,TRUE,"GENERAL"}</definedName>
    <definedName name="__i5" localSheetId="5" hidden="1">{"TAB1",#N/A,TRUE,"GENERAL";"TAB2",#N/A,TRUE,"GENERAL";"TAB3",#N/A,TRUE,"GENERAL";"TAB4",#N/A,TRUE,"GENERAL";"TAB5",#N/A,TRUE,"GENERAL"}</definedName>
    <definedName name="__i5" localSheetId="2" hidden="1">{"TAB1",#N/A,TRUE,"GENERAL";"TAB2",#N/A,TRUE,"GENERAL";"TAB3",#N/A,TRUE,"GENERAL";"TAB4",#N/A,TRUE,"GENERAL";"TAB5",#N/A,TRUE,"GENERAL"}</definedName>
    <definedName name="__i5" hidden="1">{"TAB1",#N/A,TRUE,"GENERAL";"TAB2",#N/A,TRUE,"GENERAL";"TAB3",#N/A,TRUE,"GENERAL";"TAB4",#N/A,TRUE,"GENERAL";"TAB5",#N/A,TRUE,"GENERAL"}</definedName>
    <definedName name="__i6" localSheetId="1" hidden="1">{"TAB1",#N/A,TRUE,"GENERAL";"TAB2",#N/A,TRUE,"GENERAL";"TAB3",#N/A,TRUE,"GENERAL";"TAB4",#N/A,TRUE,"GENERAL";"TAB5",#N/A,TRUE,"GENERAL"}</definedName>
    <definedName name="__i6" localSheetId="5" hidden="1">{"TAB1",#N/A,TRUE,"GENERAL";"TAB2",#N/A,TRUE,"GENERAL";"TAB3",#N/A,TRUE,"GENERAL";"TAB4",#N/A,TRUE,"GENERAL";"TAB5",#N/A,TRUE,"GENERAL"}</definedName>
    <definedName name="__i6" localSheetId="2" hidden="1">{"TAB1",#N/A,TRUE,"GENERAL";"TAB2",#N/A,TRUE,"GENERAL";"TAB3",#N/A,TRUE,"GENERAL";"TAB4",#N/A,TRUE,"GENERAL";"TAB5",#N/A,TRUE,"GENERAL"}</definedName>
    <definedName name="__i6" hidden="1">{"TAB1",#N/A,TRUE,"GENERAL";"TAB2",#N/A,TRUE,"GENERAL";"TAB3",#N/A,TRUE,"GENERAL";"TAB4",#N/A,TRUE,"GENERAL";"TAB5",#N/A,TRUE,"GENERAL"}</definedName>
    <definedName name="__i7" localSheetId="1" hidden="1">{"via1",#N/A,TRUE,"general";"via2",#N/A,TRUE,"general";"via3",#N/A,TRUE,"general"}</definedName>
    <definedName name="__i7" localSheetId="5" hidden="1">{"via1",#N/A,TRUE,"general";"via2",#N/A,TRUE,"general";"via3",#N/A,TRUE,"general"}</definedName>
    <definedName name="__i7" localSheetId="2" hidden="1">{"via1",#N/A,TRUE,"general";"via2",#N/A,TRUE,"general";"via3",#N/A,TRUE,"general"}</definedName>
    <definedName name="__i7" hidden="1">{"via1",#N/A,TRUE,"general";"via2",#N/A,TRUE,"general";"via3",#N/A,TRUE,"general"}</definedName>
    <definedName name="__i77" localSheetId="1" hidden="1">{"TAB1",#N/A,TRUE,"GENERAL";"TAB2",#N/A,TRUE,"GENERAL";"TAB3",#N/A,TRUE,"GENERAL";"TAB4",#N/A,TRUE,"GENERAL";"TAB5",#N/A,TRUE,"GENERAL"}</definedName>
    <definedName name="__i77" localSheetId="5" hidden="1">{"TAB1",#N/A,TRUE,"GENERAL";"TAB2",#N/A,TRUE,"GENERAL";"TAB3",#N/A,TRUE,"GENERAL";"TAB4",#N/A,TRUE,"GENERAL";"TAB5",#N/A,TRUE,"GENERAL"}</definedName>
    <definedName name="__i77" localSheetId="2" hidden="1">{"TAB1",#N/A,TRUE,"GENERAL";"TAB2",#N/A,TRUE,"GENERAL";"TAB3",#N/A,TRUE,"GENERAL";"TAB4",#N/A,TRUE,"GENERAL";"TAB5",#N/A,TRUE,"GENERAL"}</definedName>
    <definedName name="__i77" hidden="1">{"TAB1",#N/A,TRUE,"GENERAL";"TAB2",#N/A,TRUE,"GENERAL";"TAB3",#N/A,TRUE,"GENERAL";"TAB4",#N/A,TRUE,"GENERAL";"TAB5",#N/A,TRUE,"GENERAL"}</definedName>
    <definedName name="__i8" localSheetId="1" hidden="1">{"via1",#N/A,TRUE,"general";"via2",#N/A,TRUE,"general";"via3",#N/A,TRUE,"general"}</definedName>
    <definedName name="__i8" localSheetId="5" hidden="1">{"via1",#N/A,TRUE,"general";"via2",#N/A,TRUE,"general";"via3",#N/A,TRUE,"general"}</definedName>
    <definedName name="__i8" localSheetId="2" hidden="1">{"via1",#N/A,TRUE,"general";"via2",#N/A,TRUE,"general";"via3",#N/A,TRUE,"general"}</definedName>
    <definedName name="__i8" hidden="1">{"via1",#N/A,TRUE,"general";"via2",#N/A,TRUE,"general";"via3",#N/A,TRUE,"general"}</definedName>
    <definedName name="__i9" localSheetId="1" hidden="1">{"TAB1",#N/A,TRUE,"GENERAL";"TAB2",#N/A,TRUE,"GENERAL";"TAB3",#N/A,TRUE,"GENERAL";"TAB4",#N/A,TRUE,"GENERAL";"TAB5",#N/A,TRUE,"GENERAL"}</definedName>
    <definedName name="__i9" localSheetId="5" hidden="1">{"TAB1",#N/A,TRUE,"GENERAL";"TAB2",#N/A,TRUE,"GENERAL";"TAB3",#N/A,TRUE,"GENERAL";"TAB4",#N/A,TRUE,"GENERAL";"TAB5",#N/A,TRUE,"GENERAL"}</definedName>
    <definedName name="__i9" localSheetId="2" hidden="1">{"TAB1",#N/A,TRUE,"GENERAL";"TAB2",#N/A,TRUE,"GENERAL";"TAB3",#N/A,TRUE,"GENERAL";"TAB4",#N/A,TRUE,"GENERAL";"TAB5",#N/A,TRUE,"GENERAL"}</definedName>
    <definedName name="__i9" hidden="1">{"TAB1",#N/A,TRUE,"GENERAL";"TAB2",#N/A,TRUE,"GENERAL";"TAB3",#N/A,TRUE,"GENERAL";"TAB4",#N/A,TRUE,"GENERAL";"TAB5",#N/A,TRUE,"GENERAL"}</definedName>
    <definedName name="__INV1">#REF!</definedName>
    <definedName name="__INV2" localSheetId="1">#REF!</definedName>
    <definedName name="__INV2" localSheetId="5">#REF!</definedName>
    <definedName name="__INV2" localSheetId="2">#REF!</definedName>
    <definedName name="__INV2">#REF!</definedName>
    <definedName name="__INV3" localSheetId="1">#REF!</definedName>
    <definedName name="__INV3" localSheetId="5">#REF!</definedName>
    <definedName name="__INV3" localSheetId="2">#REF!</definedName>
    <definedName name="__INV3">#REF!</definedName>
    <definedName name="__INV4">#REF!</definedName>
    <definedName name="__IPC02">#REF!</definedName>
    <definedName name="__IPC03">#REF!</definedName>
    <definedName name="__IPC04">#REF!</definedName>
    <definedName name="__IPC05">#REF!</definedName>
    <definedName name="__IPC06">#REF!</definedName>
    <definedName name="__IPC07">#REF!</definedName>
    <definedName name="__k3" localSheetId="1" hidden="1">{"TAB1",#N/A,TRUE,"GENERAL";"TAB2",#N/A,TRUE,"GENERAL";"TAB3",#N/A,TRUE,"GENERAL";"TAB4",#N/A,TRUE,"GENERAL";"TAB5",#N/A,TRUE,"GENERAL"}</definedName>
    <definedName name="__k3" localSheetId="5" hidden="1">{"TAB1",#N/A,TRUE,"GENERAL";"TAB2",#N/A,TRUE,"GENERAL";"TAB3",#N/A,TRUE,"GENERAL";"TAB4",#N/A,TRUE,"GENERAL";"TAB5",#N/A,TRUE,"GENERAL"}</definedName>
    <definedName name="__k3" localSheetId="2" hidden="1">{"TAB1",#N/A,TRUE,"GENERAL";"TAB2",#N/A,TRUE,"GENERAL";"TAB3",#N/A,TRUE,"GENERAL";"TAB4",#N/A,TRUE,"GENERAL";"TAB5",#N/A,TRUE,"GENERAL"}</definedName>
    <definedName name="__k3" hidden="1">{"TAB1",#N/A,TRUE,"GENERAL";"TAB2",#N/A,TRUE,"GENERAL";"TAB3",#N/A,TRUE,"GENERAL";"TAB4",#N/A,TRUE,"GENERAL";"TAB5",#N/A,TRUE,"GENERAL"}</definedName>
    <definedName name="__k4" localSheetId="1" hidden="1">{"via1",#N/A,TRUE,"general";"via2",#N/A,TRUE,"general";"via3",#N/A,TRUE,"general"}</definedName>
    <definedName name="__k4" localSheetId="5" hidden="1">{"via1",#N/A,TRUE,"general";"via2",#N/A,TRUE,"general";"via3",#N/A,TRUE,"general"}</definedName>
    <definedName name="__k4" localSheetId="2" hidden="1">{"via1",#N/A,TRUE,"general";"via2",#N/A,TRUE,"general";"via3",#N/A,TRUE,"general"}</definedName>
    <definedName name="__k4" hidden="1">{"via1",#N/A,TRUE,"general";"via2",#N/A,TRUE,"general";"via3",#N/A,TRUE,"general"}</definedName>
    <definedName name="__k5" localSheetId="1" hidden="1">{"via1",#N/A,TRUE,"general";"via2",#N/A,TRUE,"general";"via3",#N/A,TRUE,"general"}</definedName>
    <definedName name="__k5" localSheetId="5" hidden="1">{"via1",#N/A,TRUE,"general";"via2",#N/A,TRUE,"general";"via3",#N/A,TRUE,"general"}</definedName>
    <definedName name="__k5" localSheetId="2" hidden="1">{"via1",#N/A,TRUE,"general";"via2",#N/A,TRUE,"general";"via3",#N/A,TRUE,"general"}</definedName>
    <definedName name="__k5" hidden="1">{"via1",#N/A,TRUE,"general";"via2",#N/A,TRUE,"general";"via3",#N/A,TRUE,"general"}</definedName>
    <definedName name="__k6" localSheetId="1" hidden="1">{"TAB1",#N/A,TRUE,"GENERAL";"TAB2",#N/A,TRUE,"GENERAL";"TAB3",#N/A,TRUE,"GENERAL";"TAB4",#N/A,TRUE,"GENERAL";"TAB5",#N/A,TRUE,"GENERAL"}</definedName>
    <definedName name="__k6" localSheetId="5" hidden="1">{"TAB1",#N/A,TRUE,"GENERAL";"TAB2",#N/A,TRUE,"GENERAL";"TAB3",#N/A,TRUE,"GENERAL";"TAB4",#N/A,TRUE,"GENERAL";"TAB5",#N/A,TRUE,"GENERAL"}</definedName>
    <definedName name="__k6" localSheetId="2" hidden="1">{"TAB1",#N/A,TRUE,"GENERAL";"TAB2",#N/A,TRUE,"GENERAL";"TAB3",#N/A,TRUE,"GENERAL";"TAB4",#N/A,TRUE,"GENERAL";"TAB5",#N/A,TRUE,"GENERAL"}</definedName>
    <definedName name="__k6" hidden="1">{"TAB1",#N/A,TRUE,"GENERAL";"TAB2",#N/A,TRUE,"GENERAL";"TAB3",#N/A,TRUE,"GENERAL";"TAB4",#N/A,TRUE,"GENERAL";"TAB5",#N/A,TRUE,"GENERAL"}</definedName>
    <definedName name="__k7" localSheetId="1" hidden="1">{"via1",#N/A,TRUE,"general";"via2",#N/A,TRUE,"general";"via3",#N/A,TRUE,"general"}</definedName>
    <definedName name="__k7" localSheetId="5" hidden="1">{"via1",#N/A,TRUE,"general";"via2",#N/A,TRUE,"general";"via3",#N/A,TRUE,"general"}</definedName>
    <definedName name="__k7" localSheetId="2" hidden="1">{"via1",#N/A,TRUE,"general";"via2",#N/A,TRUE,"general";"via3",#N/A,TRUE,"general"}</definedName>
    <definedName name="__k7" hidden="1">{"via1",#N/A,TRUE,"general";"via2",#N/A,TRUE,"general";"via3",#N/A,TRUE,"general"}</definedName>
    <definedName name="__k8" localSheetId="1" hidden="1">{"via1",#N/A,TRUE,"general";"via2",#N/A,TRUE,"general";"via3",#N/A,TRUE,"general"}</definedName>
    <definedName name="__k8" localSheetId="5" hidden="1">{"via1",#N/A,TRUE,"general";"via2",#N/A,TRUE,"general";"via3",#N/A,TRUE,"general"}</definedName>
    <definedName name="__k8" localSheetId="2" hidden="1">{"via1",#N/A,TRUE,"general";"via2",#N/A,TRUE,"general";"via3",#N/A,TRUE,"general"}</definedName>
    <definedName name="__k8" hidden="1">{"via1",#N/A,TRUE,"general";"via2",#N/A,TRUE,"general";"via3",#N/A,TRUE,"general"}</definedName>
    <definedName name="__k9" localSheetId="1" hidden="1">{"TAB1",#N/A,TRUE,"GENERAL";"TAB2",#N/A,TRUE,"GENERAL";"TAB3",#N/A,TRUE,"GENERAL";"TAB4",#N/A,TRUE,"GENERAL";"TAB5",#N/A,TRUE,"GENERAL"}</definedName>
    <definedName name="__k9" localSheetId="5" hidden="1">{"TAB1",#N/A,TRUE,"GENERAL";"TAB2",#N/A,TRUE,"GENERAL";"TAB3",#N/A,TRUE,"GENERAL";"TAB4",#N/A,TRUE,"GENERAL";"TAB5",#N/A,TRUE,"GENERAL"}</definedName>
    <definedName name="__k9" localSheetId="2" hidden="1">{"TAB1",#N/A,TRUE,"GENERAL";"TAB2",#N/A,TRUE,"GENERAL";"TAB3",#N/A,TRUE,"GENERAL";"TAB4",#N/A,TRUE,"GENERAL";"TAB5",#N/A,TRUE,"GENERAL"}</definedName>
    <definedName name="__k9" hidden="1">{"TAB1",#N/A,TRUE,"GENERAL";"TAB2",#N/A,TRUE,"GENERAL";"TAB3",#N/A,TRUE,"GENERAL";"TAB4",#N/A,TRUE,"GENERAL";"TAB5",#N/A,TRUE,"GENERAL"}</definedName>
    <definedName name="__kjk6" localSheetId="1" hidden="1">{"TAB1",#N/A,TRUE,"GENERAL";"TAB2",#N/A,TRUE,"GENERAL";"TAB3",#N/A,TRUE,"GENERAL";"TAB4",#N/A,TRUE,"GENERAL";"TAB5",#N/A,TRUE,"GENERAL"}</definedName>
    <definedName name="__kjk6" localSheetId="5" hidden="1">{"TAB1",#N/A,TRUE,"GENERAL";"TAB2",#N/A,TRUE,"GENERAL";"TAB3",#N/A,TRUE,"GENERAL";"TAB4",#N/A,TRUE,"GENERAL";"TAB5",#N/A,TRUE,"GENERAL"}</definedName>
    <definedName name="__kjk6" localSheetId="2" hidden="1">{"TAB1",#N/A,TRUE,"GENERAL";"TAB2",#N/A,TRUE,"GENERAL";"TAB3",#N/A,TRUE,"GENERAL";"TAB4",#N/A,TRUE,"GENERAL";"TAB5",#N/A,TRUE,"GENERAL"}</definedName>
    <definedName name="__kjk6" hidden="1">{"TAB1",#N/A,TRUE,"GENERAL";"TAB2",#N/A,TRUE,"GENERAL";"TAB3",#N/A,TRUE,"GENERAL";"TAB4",#N/A,TRUE,"GENERAL";"TAB5",#N/A,TRUE,"GENERAL"}</definedName>
    <definedName name="__m3" localSheetId="1" hidden="1">{"via1",#N/A,TRUE,"general";"via2",#N/A,TRUE,"general";"via3",#N/A,TRUE,"general"}</definedName>
    <definedName name="__m3" localSheetId="5" hidden="1">{"via1",#N/A,TRUE,"general";"via2",#N/A,TRUE,"general";"via3",#N/A,TRUE,"general"}</definedName>
    <definedName name="__m3" localSheetId="2" hidden="1">{"via1",#N/A,TRUE,"general";"via2",#N/A,TRUE,"general";"via3",#N/A,TRUE,"general"}</definedName>
    <definedName name="__m3" hidden="1">{"via1",#N/A,TRUE,"general";"via2",#N/A,TRUE,"general";"via3",#N/A,TRUE,"general"}</definedName>
    <definedName name="__m4" localSheetId="1" hidden="1">{"TAB1",#N/A,TRUE,"GENERAL";"TAB2",#N/A,TRUE,"GENERAL";"TAB3",#N/A,TRUE,"GENERAL";"TAB4",#N/A,TRUE,"GENERAL";"TAB5",#N/A,TRUE,"GENERAL"}</definedName>
    <definedName name="__m4" localSheetId="5" hidden="1">{"TAB1",#N/A,TRUE,"GENERAL";"TAB2",#N/A,TRUE,"GENERAL";"TAB3",#N/A,TRUE,"GENERAL";"TAB4",#N/A,TRUE,"GENERAL";"TAB5",#N/A,TRUE,"GENERAL"}</definedName>
    <definedName name="__m4" localSheetId="2" hidden="1">{"TAB1",#N/A,TRUE,"GENERAL";"TAB2",#N/A,TRUE,"GENERAL";"TAB3",#N/A,TRUE,"GENERAL";"TAB4",#N/A,TRUE,"GENERAL";"TAB5",#N/A,TRUE,"GENERAL"}</definedName>
    <definedName name="__m4" hidden="1">{"TAB1",#N/A,TRUE,"GENERAL";"TAB2",#N/A,TRUE,"GENERAL";"TAB3",#N/A,TRUE,"GENERAL";"TAB4",#N/A,TRUE,"GENERAL";"TAB5",#N/A,TRUE,"GENERAL"}</definedName>
    <definedName name="__m5" localSheetId="1" hidden="1">{"via1",#N/A,TRUE,"general";"via2",#N/A,TRUE,"general";"via3",#N/A,TRUE,"general"}</definedName>
    <definedName name="__m5" localSheetId="5" hidden="1">{"via1",#N/A,TRUE,"general";"via2",#N/A,TRUE,"general";"via3",#N/A,TRUE,"general"}</definedName>
    <definedName name="__m5" localSheetId="2" hidden="1">{"via1",#N/A,TRUE,"general";"via2",#N/A,TRUE,"general";"via3",#N/A,TRUE,"general"}</definedName>
    <definedName name="__m5" hidden="1">{"via1",#N/A,TRUE,"general";"via2",#N/A,TRUE,"general";"via3",#N/A,TRUE,"general"}</definedName>
    <definedName name="__m6" localSheetId="1" hidden="1">{"TAB1",#N/A,TRUE,"GENERAL";"TAB2",#N/A,TRUE,"GENERAL";"TAB3",#N/A,TRUE,"GENERAL";"TAB4",#N/A,TRUE,"GENERAL";"TAB5",#N/A,TRUE,"GENERAL"}</definedName>
    <definedName name="__m6" localSheetId="5" hidden="1">{"TAB1",#N/A,TRUE,"GENERAL";"TAB2",#N/A,TRUE,"GENERAL";"TAB3",#N/A,TRUE,"GENERAL";"TAB4",#N/A,TRUE,"GENERAL";"TAB5",#N/A,TRUE,"GENERAL"}</definedName>
    <definedName name="__m6" localSheetId="2" hidden="1">{"TAB1",#N/A,TRUE,"GENERAL";"TAB2",#N/A,TRUE,"GENERAL";"TAB3",#N/A,TRUE,"GENERAL";"TAB4",#N/A,TRUE,"GENERAL";"TAB5",#N/A,TRUE,"GENERAL"}</definedName>
    <definedName name="__m6" hidden="1">{"TAB1",#N/A,TRUE,"GENERAL";"TAB2",#N/A,TRUE,"GENERAL";"TAB3",#N/A,TRUE,"GENERAL";"TAB4",#N/A,TRUE,"GENERAL";"TAB5",#N/A,TRUE,"GENERAL"}</definedName>
    <definedName name="__m7" localSheetId="1" hidden="1">{"TAB1",#N/A,TRUE,"GENERAL";"TAB2",#N/A,TRUE,"GENERAL";"TAB3",#N/A,TRUE,"GENERAL";"TAB4",#N/A,TRUE,"GENERAL";"TAB5",#N/A,TRUE,"GENERAL"}</definedName>
    <definedName name="__m7" localSheetId="5" hidden="1">{"TAB1",#N/A,TRUE,"GENERAL";"TAB2",#N/A,TRUE,"GENERAL";"TAB3",#N/A,TRUE,"GENERAL";"TAB4",#N/A,TRUE,"GENERAL";"TAB5",#N/A,TRUE,"GENERAL"}</definedName>
    <definedName name="__m7" localSheetId="2" hidden="1">{"TAB1",#N/A,TRUE,"GENERAL";"TAB2",#N/A,TRUE,"GENERAL";"TAB3",#N/A,TRUE,"GENERAL";"TAB4",#N/A,TRUE,"GENERAL";"TAB5",#N/A,TRUE,"GENERAL"}</definedName>
    <definedName name="__m7" hidden="1">{"TAB1",#N/A,TRUE,"GENERAL";"TAB2",#N/A,TRUE,"GENERAL";"TAB3",#N/A,TRUE,"GENERAL";"TAB4",#N/A,TRUE,"GENERAL";"TAB5",#N/A,TRUE,"GENERAL"}</definedName>
    <definedName name="__m8" localSheetId="1" hidden="1">{"via1",#N/A,TRUE,"general";"via2",#N/A,TRUE,"general";"via3",#N/A,TRUE,"general"}</definedName>
    <definedName name="__m8" localSheetId="5" hidden="1">{"via1",#N/A,TRUE,"general";"via2",#N/A,TRUE,"general";"via3",#N/A,TRUE,"general"}</definedName>
    <definedName name="__m8" localSheetId="2" hidden="1">{"via1",#N/A,TRUE,"general";"via2",#N/A,TRUE,"general";"via3",#N/A,TRUE,"general"}</definedName>
    <definedName name="__m8" hidden="1">{"via1",#N/A,TRUE,"general";"via2",#N/A,TRUE,"general";"via3",#N/A,TRUE,"general"}</definedName>
    <definedName name="__m9" localSheetId="1" hidden="1">{"via1",#N/A,TRUE,"general";"via2",#N/A,TRUE,"general";"via3",#N/A,TRUE,"general"}</definedName>
    <definedName name="__m9" localSheetId="5" hidden="1">{"via1",#N/A,TRUE,"general";"via2",#N/A,TRUE,"general";"via3",#N/A,TRUE,"general"}</definedName>
    <definedName name="__m9" localSheetId="2" hidden="1">{"via1",#N/A,TRUE,"general";"via2",#N/A,TRUE,"general";"via3",#N/A,TRUE,"general"}</definedName>
    <definedName name="__m9" hidden="1">{"via1",#N/A,TRUE,"general";"via2",#N/A,TRUE,"general";"via3",#N/A,TRUE,"general"}</definedName>
    <definedName name="__MCI1">#REF!</definedName>
    <definedName name="__MCI10" localSheetId="1">#REF!</definedName>
    <definedName name="__MCI10" localSheetId="5">#REF!</definedName>
    <definedName name="__MCI10" localSheetId="2">#REF!</definedName>
    <definedName name="__MCI10">#REF!</definedName>
    <definedName name="__MCI11" localSheetId="1">#REF!</definedName>
    <definedName name="__MCI11" localSheetId="5">#REF!</definedName>
    <definedName name="__MCI11" localSheetId="2">#REF!</definedName>
    <definedName name="__MCI11">#REF!</definedName>
    <definedName name="__MCI12">#REF!</definedName>
    <definedName name="__MCI13">#REF!</definedName>
    <definedName name="__MCI14">#REF!</definedName>
    <definedName name="__MCI15">#REF!</definedName>
    <definedName name="__MCI2">#REF!</definedName>
    <definedName name="__MCI3">#REF!</definedName>
    <definedName name="__MCI4">#REF!</definedName>
    <definedName name="__MCI5">#REF!</definedName>
    <definedName name="__MCI6">#REF!</definedName>
    <definedName name="__MCI7">#REF!</definedName>
    <definedName name="__MCI8">#REF!</definedName>
    <definedName name="__MCI9">#REF!</definedName>
    <definedName name="__n3" localSheetId="1" hidden="1">{"TAB1",#N/A,TRUE,"GENERAL";"TAB2",#N/A,TRUE,"GENERAL";"TAB3",#N/A,TRUE,"GENERAL";"TAB4",#N/A,TRUE,"GENERAL";"TAB5",#N/A,TRUE,"GENERAL"}</definedName>
    <definedName name="__n3" localSheetId="5" hidden="1">{"TAB1",#N/A,TRUE,"GENERAL";"TAB2",#N/A,TRUE,"GENERAL";"TAB3",#N/A,TRUE,"GENERAL";"TAB4",#N/A,TRUE,"GENERAL";"TAB5",#N/A,TRUE,"GENERAL"}</definedName>
    <definedName name="__n3" localSheetId="2" hidden="1">{"TAB1",#N/A,TRUE,"GENERAL";"TAB2",#N/A,TRUE,"GENERAL";"TAB3",#N/A,TRUE,"GENERAL";"TAB4",#N/A,TRUE,"GENERAL";"TAB5",#N/A,TRUE,"GENERAL"}</definedName>
    <definedName name="__n3" hidden="1">{"TAB1",#N/A,TRUE,"GENERAL";"TAB2",#N/A,TRUE,"GENERAL";"TAB3",#N/A,TRUE,"GENERAL";"TAB4",#N/A,TRUE,"GENERAL";"TAB5",#N/A,TRUE,"GENERAL"}</definedName>
    <definedName name="__n4" localSheetId="1" hidden="1">{"via1",#N/A,TRUE,"general";"via2",#N/A,TRUE,"general";"via3",#N/A,TRUE,"general"}</definedName>
    <definedName name="__n4" localSheetId="5" hidden="1">{"via1",#N/A,TRUE,"general";"via2",#N/A,TRUE,"general";"via3",#N/A,TRUE,"general"}</definedName>
    <definedName name="__n4" localSheetId="2" hidden="1">{"via1",#N/A,TRUE,"general";"via2",#N/A,TRUE,"general";"via3",#N/A,TRUE,"general"}</definedName>
    <definedName name="__n4" hidden="1">{"via1",#N/A,TRUE,"general";"via2",#N/A,TRUE,"general";"via3",#N/A,TRUE,"general"}</definedName>
    <definedName name="__n5" localSheetId="1" hidden="1">{"TAB1",#N/A,TRUE,"GENERAL";"TAB2",#N/A,TRUE,"GENERAL";"TAB3",#N/A,TRUE,"GENERAL";"TAB4",#N/A,TRUE,"GENERAL";"TAB5",#N/A,TRUE,"GENERAL"}</definedName>
    <definedName name="__n5" localSheetId="5" hidden="1">{"TAB1",#N/A,TRUE,"GENERAL";"TAB2",#N/A,TRUE,"GENERAL";"TAB3",#N/A,TRUE,"GENERAL";"TAB4",#N/A,TRUE,"GENERAL";"TAB5",#N/A,TRUE,"GENERAL"}</definedName>
    <definedName name="__n5" localSheetId="2" hidden="1">{"TAB1",#N/A,TRUE,"GENERAL";"TAB2",#N/A,TRUE,"GENERAL";"TAB3",#N/A,TRUE,"GENERAL";"TAB4",#N/A,TRUE,"GENERAL";"TAB5",#N/A,TRUE,"GENERAL"}</definedName>
    <definedName name="__n5" hidden="1">{"TAB1",#N/A,TRUE,"GENERAL";"TAB2",#N/A,TRUE,"GENERAL";"TAB3",#N/A,TRUE,"GENERAL";"TAB4",#N/A,TRUE,"GENERAL";"TAB5",#N/A,TRUE,"GENERAL"}</definedName>
    <definedName name="__nyn7" localSheetId="1" hidden="1">{"via1",#N/A,TRUE,"general";"via2",#N/A,TRUE,"general";"via3",#N/A,TRUE,"general"}</definedName>
    <definedName name="__nyn7" localSheetId="5" hidden="1">{"via1",#N/A,TRUE,"general";"via2",#N/A,TRUE,"general";"via3",#N/A,TRUE,"general"}</definedName>
    <definedName name="__nyn7" localSheetId="2" hidden="1">{"via1",#N/A,TRUE,"general";"via2",#N/A,TRUE,"general";"via3",#N/A,TRUE,"general"}</definedName>
    <definedName name="__nyn7" hidden="1">{"via1",#N/A,TRUE,"general";"via2",#N/A,TRUE,"general";"via3",#N/A,TRUE,"general"}</definedName>
    <definedName name="__o4" localSheetId="1" hidden="1">{"via1",#N/A,TRUE,"general";"via2",#N/A,TRUE,"general";"via3",#N/A,TRUE,"general"}</definedName>
    <definedName name="__o4" localSheetId="5" hidden="1">{"via1",#N/A,TRUE,"general";"via2",#N/A,TRUE,"general";"via3",#N/A,TRUE,"general"}</definedName>
    <definedName name="__o4" localSheetId="2" hidden="1">{"via1",#N/A,TRUE,"general";"via2",#N/A,TRUE,"general";"via3",#N/A,TRUE,"general"}</definedName>
    <definedName name="__o4" hidden="1">{"via1",#N/A,TRUE,"general";"via2",#N/A,TRUE,"general";"via3",#N/A,TRUE,"general"}</definedName>
    <definedName name="__o5" localSheetId="1" hidden="1">{"TAB1",#N/A,TRUE,"GENERAL";"TAB2",#N/A,TRUE,"GENERAL";"TAB3",#N/A,TRUE,"GENERAL";"TAB4",#N/A,TRUE,"GENERAL";"TAB5",#N/A,TRUE,"GENERAL"}</definedName>
    <definedName name="__o5" localSheetId="5" hidden="1">{"TAB1",#N/A,TRUE,"GENERAL";"TAB2",#N/A,TRUE,"GENERAL";"TAB3",#N/A,TRUE,"GENERAL";"TAB4",#N/A,TRUE,"GENERAL";"TAB5",#N/A,TRUE,"GENERAL"}</definedName>
    <definedName name="__o5" localSheetId="2" hidden="1">{"TAB1",#N/A,TRUE,"GENERAL";"TAB2",#N/A,TRUE,"GENERAL";"TAB3",#N/A,TRUE,"GENERAL";"TAB4",#N/A,TRUE,"GENERAL";"TAB5",#N/A,TRUE,"GENERAL"}</definedName>
    <definedName name="__o5" hidden="1">{"TAB1",#N/A,TRUE,"GENERAL";"TAB2",#N/A,TRUE,"GENERAL";"TAB3",#N/A,TRUE,"GENERAL";"TAB4",#N/A,TRUE,"GENERAL";"TAB5",#N/A,TRUE,"GENERAL"}</definedName>
    <definedName name="__o6" localSheetId="1" hidden="1">{"TAB1",#N/A,TRUE,"GENERAL";"TAB2",#N/A,TRUE,"GENERAL";"TAB3",#N/A,TRUE,"GENERAL";"TAB4",#N/A,TRUE,"GENERAL";"TAB5",#N/A,TRUE,"GENERAL"}</definedName>
    <definedName name="__o6" localSheetId="5" hidden="1">{"TAB1",#N/A,TRUE,"GENERAL";"TAB2",#N/A,TRUE,"GENERAL";"TAB3",#N/A,TRUE,"GENERAL";"TAB4",#N/A,TRUE,"GENERAL";"TAB5",#N/A,TRUE,"GENERAL"}</definedName>
    <definedName name="__o6" localSheetId="2" hidden="1">{"TAB1",#N/A,TRUE,"GENERAL";"TAB2",#N/A,TRUE,"GENERAL";"TAB3",#N/A,TRUE,"GENERAL";"TAB4",#N/A,TRUE,"GENERAL";"TAB5",#N/A,TRUE,"GENERAL"}</definedName>
    <definedName name="__o6" hidden="1">{"TAB1",#N/A,TRUE,"GENERAL";"TAB2",#N/A,TRUE,"GENERAL";"TAB3",#N/A,TRUE,"GENERAL";"TAB4",#N/A,TRUE,"GENERAL";"TAB5",#N/A,TRUE,"GENERAL"}</definedName>
    <definedName name="__o7" localSheetId="1" hidden="1">{"TAB1",#N/A,TRUE,"GENERAL";"TAB2",#N/A,TRUE,"GENERAL";"TAB3",#N/A,TRUE,"GENERAL";"TAB4",#N/A,TRUE,"GENERAL";"TAB5",#N/A,TRUE,"GENERAL"}</definedName>
    <definedName name="__o7" localSheetId="5" hidden="1">{"TAB1",#N/A,TRUE,"GENERAL";"TAB2",#N/A,TRUE,"GENERAL";"TAB3",#N/A,TRUE,"GENERAL";"TAB4",#N/A,TRUE,"GENERAL";"TAB5",#N/A,TRUE,"GENERAL"}</definedName>
    <definedName name="__o7" localSheetId="2" hidden="1">{"TAB1",#N/A,TRUE,"GENERAL";"TAB2",#N/A,TRUE,"GENERAL";"TAB3",#N/A,TRUE,"GENERAL";"TAB4",#N/A,TRUE,"GENERAL";"TAB5",#N/A,TRUE,"GENERAL"}</definedName>
    <definedName name="__o7" hidden="1">{"TAB1",#N/A,TRUE,"GENERAL";"TAB2",#N/A,TRUE,"GENERAL";"TAB3",#N/A,TRUE,"GENERAL";"TAB4",#N/A,TRUE,"GENERAL";"TAB5",#N/A,TRUE,"GENERAL"}</definedName>
    <definedName name="__o8" localSheetId="1" hidden="1">{"via1",#N/A,TRUE,"general";"via2",#N/A,TRUE,"general";"via3",#N/A,TRUE,"general"}</definedName>
    <definedName name="__o8" localSheetId="5" hidden="1">{"via1",#N/A,TRUE,"general";"via2",#N/A,TRUE,"general";"via3",#N/A,TRUE,"general"}</definedName>
    <definedName name="__o8" localSheetId="2" hidden="1">{"via1",#N/A,TRUE,"general";"via2",#N/A,TRUE,"general";"via3",#N/A,TRUE,"general"}</definedName>
    <definedName name="__o8" hidden="1">{"via1",#N/A,TRUE,"general";"via2",#N/A,TRUE,"general";"via3",#N/A,TRUE,"general"}</definedName>
    <definedName name="__o9" localSheetId="1" hidden="1">{"TAB1",#N/A,TRUE,"GENERAL";"TAB2",#N/A,TRUE,"GENERAL";"TAB3",#N/A,TRUE,"GENERAL";"TAB4",#N/A,TRUE,"GENERAL";"TAB5",#N/A,TRUE,"GENERAL"}</definedName>
    <definedName name="__o9" localSheetId="5" hidden="1">{"TAB1",#N/A,TRUE,"GENERAL";"TAB2",#N/A,TRUE,"GENERAL";"TAB3",#N/A,TRUE,"GENERAL";"TAB4",#N/A,TRUE,"GENERAL";"TAB5",#N/A,TRUE,"GENERAL"}</definedName>
    <definedName name="__o9" localSheetId="2" hidden="1">{"TAB1",#N/A,TRUE,"GENERAL";"TAB2",#N/A,TRUE,"GENERAL";"TAB3",#N/A,TRUE,"GENERAL";"TAB4",#N/A,TRUE,"GENERAL";"TAB5",#N/A,TRUE,"GENERAL"}</definedName>
    <definedName name="__o9" hidden="1">{"TAB1",#N/A,TRUE,"GENERAL";"TAB2",#N/A,TRUE,"GENERAL";"TAB3",#N/A,TRUE,"GENERAL";"TAB4",#N/A,TRUE,"GENERAL";"TAB5",#N/A,TRUE,"GENERAL"}</definedName>
    <definedName name="__p6" localSheetId="1" hidden="1">{"via1",#N/A,TRUE,"general";"via2",#N/A,TRUE,"general";"via3",#N/A,TRUE,"general"}</definedName>
    <definedName name="__p6" localSheetId="5" hidden="1">{"via1",#N/A,TRUE,"general";"via2",#N/A,TRUE,"general";"via3",#N/A,TRUE,"general"}</definedName>
    <definedName name="__p6" localSheetId="2" hidden="1">{"via1",#N/A,TRUE,"general";"via2",#N/A,TRUE,"general";"via3",#N/A,TRUE,"general"}</definedName>
    <definedName name="__p6" hidden="1">{"via1",#N/A,TRUE,"general";"via2",#N/A,TRUE,"general";"via3",#N/A,TRUE,"general"}</definedName>
    <definedName name="__p7" localSheetId="1" hidden="1">{"via1",#N/A,TRUE,"general";"via2",#N/A,TRUE,"general";"via3",#N/A,TRUE,"general"}</definedName>
    <definedName name="__p7" localSheetId="5" hidden="1">{"via1",#N/A,TRUE,"general";"via2",#N/A,TRUE,"general";"via3",#N/A,TRUE,"general"}</definedName>
    <definedName name="__p7" localSheetId="2" hidden="1">{"via1",#N/A,TRUE,"general";"via2",#N/A,TRUE,"general";"via3",#N/A,TRUE,"general"}</definedName>
    <definedName name="__p7" hidden="1">{"via1",#N/A,TRUE,"general";"via2",#N/A,TRUE,"general";"via3",#N/A,TRUE,"general"}</definedName>
    <definedName name="__p8" localSheetId="1" hidden="1">{"TAB1",#N/A,TRUE,"GENERAL";"TAB2",#N/A,TRUE,"GENERAL";"TAB3",#N/A,TRUE,"GENERAL";"TAB4",#N/A,TRUE,"GENERAL";"TAB5",#N/A,TRUE,"GENERAL"}</definedName>
    <definedName name="__p8" localSheetId="5" hidden="1">{"TAB1",#N/A,TRUE,"GENERAL";"TAB2",#N/A,TRUE,"GENERAL";"TAB3",#N/A,TRUE,"GENERAL";"TAB4",#N/A,TRUE,"GENERAL";"TAB5",#N/A,TRUE,"GENERAL"}</definedName>
    <definedName name="__p8" localSheetId="2" hidden="1">{"TAB1",#N/A,TRUE,"GENERAL";"TAB2",#N/A,TRUE,"GENERAL";"TAB3",#N/A,TRUE,"GENERAL";"TAB4",#N/A,TRUE,"GENERAL";"TAB5",#N/A,TRUE,"GENERAL"}</definedName>
    <definedName name="__p8" hidden="1">{"TAB1",#N/A,TRUE,"GENERAL";"TAB2",#N/A,TRUE,"GENERAL";"TAB3",#N/A,TRUE,"GENERAL";"TAB4",#N/A,TRUE,"GENERAL";"TAB5",#N/A,TRUE,"GENERAL"}</definedName>
    <definedName name="__PRT1">#REF!</definedName>
    <definedName name="__PRT2" localSheetId="1">#REF!</definedName>
    <definedName name="__PRT2" localSheetId="5">#REF!</definedName>
    <definedName name="__PRT2" localSheetId="2">#REF!</definedName>
    <definedName name="__PRT2">#REF!</definedName>
    <definedName name="__PRT3" localSheetId="1">#REF!</definedName>
    <definedName name="__PRT3" localSheetId="5">#REF!</definedName>
    <definedName name="__PRT3" localSheetId="2">#REF!</definedName>
    <definedName name="__PRT3">#REF!</definedName>
    <definedName name="__PRT4">#REF!</definedName>
    <definedName name="__r" localSheetId="1" hidden="1">{"TAB1",#N/A,TRUE,"GENERAL";"TAB2",#N/A,TRUE,"GENERAL";"TAB3",#N/A,TRUE,"GENERAL";"TAB4",#N/A,TRUE,"GENERAL";"TAB5",#N/A,TRUE,"GENERAL"}</definedName>
    <definedName name="__r" localSheetId="5" hidden="1">{"TAB1",#N/A,TRUE,"GENERAL";"TAB2",#N/A,TRUE,"GENERAL";"TAB3",#N/A,TRUE,"GENERAL";"TAB4",#N/A,TRUE,"GENERAL";"TAB5",#N/A,TRUE,"GENERAL"}</definedName>
    <definedName name="__r" localSheetId="2" hidden="1">{"TAB1",#N/A,TRUE,"GENERAL";"TAB2",#N/A,TRUE,"GENERAL";"TAB3",#N/A,TRUE,"GENERAL";"TAB4",#N/A,TRUE,"GENERAL";"TAB5",#N/A,TRUE,"GENERAL"}</definedName>
    <definedName name="__r" hidden="1">{"TAB1",#N/A,TRUE,"GENERAL";"TAB2",#N/A,TRUE,"GENERAL";"TAB3",#N/A,TRUE,"GENERAL";"TAB4",#N/A,TRUE,"GENERAL";"TAB5",#N/A,TRUE,"GENERAL"}</definedName>
    <definedName name="__r4r" localSheetId="1" hidden="1">{"via1",#N/A,TRUE,"general";"via2",#N/A,TRUE,"general";"via3",#N/A,TRUE,"general"}</definedName>
    <definedName name="__r4r" localSheetId="5" hidden="1">{"via1",#N/A,TRUE,"general";"via2",#N/A,TRUE,"general";"via3",#N/A,TRUE,"general"}</definedName>
    <definedName name="__r4r" localSheetId="2" hidden="1">{"via1",#N/A,TRUE,"general";"via2",#N/A,TRUE,"general";"via3",#N/A,TRUE,"general"}</definedName>
    <definedName name="__r4r" hidden="1">{"via1",#N/A,TRUE,"general";"via2",#N/A,TRUE,"general";"via3",#N/A,TRUE,"general"}</definedName>
    <definedName name="__rtu6" localSheetId="1" hidden="1">{"via1",#N/A,TRUE,"general";"via2",#N/A,TRUE,"general";"via3",#N/A,TRUE,"general"}</definedName>
    <definedName name="__rtu6" localSheetId="5" hidden="1">{"via1",#N/A,TRUE,"general";"via2",#N/A,TRUE,"general";"via3",#N/A,TRUE,"general"}</definedName>
    <definedName name="__rtu6" localSheetId="2" hidden="1">{"via1",#N/A,TRUE,"general";"via2",#N/A,TRUE,"general";"via3",#N/A,TRUE,"general"}</definedName>
    <definedName name="__rtu6" hidden="1">{"via1",#N/A,TRUE,"general";"via2",#N/A,TRUE,"general";"via3",#N/A,TRUE,"general"}</definedName>
    <definedName name="__s1" localSheetId="1" hidden="1">{"via1",#N/A,TRUE,"general";"via2",#N/A,TRUE,"general";"via3",#N/A,TRUE,"general"}</definedName>
    <definedName name="__s1" localSheetId="5" hidden="1">{"via1",#N/A,TRUE,"general";"via2",#N/A,TRUE,"general";"via3",#N/A,TRUE,"general"}</definedName>
    <definedName name="__s1" localSheetId="2" hidden="1">{"via1",#N/A,TRUE,"general";"via2",#N/A,TRUE,"general";"via3",#N/A,TRUE,"general"}</definedName>
    <definedName name="__s1" hidden="1">{"via1",#N/A,TRUE,"general";"via2",#N/A,TRUE,"general";"via3",#N/A,TRUE,"general"}</definedName>
    <definedName name="__s2" localSheetId="1" hidden="1">{"TAB1",#N/A,TRUE,"GENERAL";"TAB2",#N/A,TRUE,"GENERAL";"TAB3",#N/A,TRUE,"GENERAL";"TAB4",#N/A,TRUE,"GENERAL";"TAB5",#N/A,TRUE,"GENERAL"}</definedName>
    <definedName name="__s2" localSheetId="5" hidden="1">{"TAB1",#N/A,TRUE,"GENERAL";"TAB2",#N/A,TRUE,"GENERAL";"TAB3",#N/A,TRUE,"GENERAL";"TAB4",#N/A,TRUE,"GENERAL";"TAB5",#N/A,TRUE,"GENERAL"}</definedName>
    <definedName name="__s2" localSheetId="2" hidden="1">{"TAB1",#N/A,TRUE,"GENERAL";"TAB2",#N/A,TRUE,"GENERAL";"TAB3",#N/A,TRUE,"GENERAL";"TAB4",#N/A,TRUE,"GENERAL";"TAB5",#N/A,TRUE,"GENERAL"}</definedName>
    <definedName name="__s2" hidden="1">{"TAB1",#N/A,TRUE,"GENERAL";"TAB2",#N/A,TRUE,"GENERAL";"TAB3",#N/A,TRUE,"GENERAL";"TAB4",#N/A,TRUE,"GENERAL";"TAB5",#N/A,TRUE,"GENERAL"}</definedName>
    <definedName name="__s3" localSheetId="1" hidden="1">{"TAB1",#N/A,TRUE,"GENERAL";"TAB2",#N/A,TRUE,"GENERAL";"TAB3",#N/A,TRUE,"GENERAL";"TAB4",#N/A,TRUE,"GENERAL";"TAB5",#N/A,TRUE,"GENERAL"}</definedName>
    <definedName name="__s3" localSheetId="5" hidden="1">{"TAB1",#N/A,TRUE,"GENERAL";"TAB2",#N/A,TRUE,"GENERAL";"TAB3",#N/A,TRUE,"GENERAL";"TAB4",#N/A,TRUE,"GENERAL";"TAB5",#N/A,TRUE,"GENERAL"}</definedName>
    <definedName name="__s3" localSheetId="2" hidden="1">{"TAB1",#N/A,TRUE,"GENERAL";"TAB2",#N/A,TRUE,"GENERAL";"TAB3",#N/A,TRUE,"GENERAL";"TAB4",#N/A,TRUE,"GENERAL";"TAB5",#N/A,TRUE,"GENERAL"}</definedName>
    <definedName name="__s3" hidden="1">{"TAB1",#N/A,TRUE,"GENERAL";"TAB2",#N/A,TRUE,"GENERAL";"TAB3",#N/A,TRUE,"GENERAL";"TAB4",#N/A,TRUE,"GENERAL";"TAB5",#N/A,TRUE,"GENERAL"}</definedName>
    <definedName name="__s4" localSheetId="1" hidden="1">{"via1",#N/A,TRUE,"general";"via2",#N/A,TRUE,"general";"via3",#N/A,TRUE,"general"}</definedName>
    <definedName name="__s4" localSheetId="5" hidden="1">{"via1",#N/A,TRUE,"general";"via2",#N/A,TRUE,"general";"via3",#N/A,TRUE,"general"}</definedName>
    <definedName name="__s4" localSheetId="2" hidden="1">{"via1",#N/A,TRUE,"general";"via2",#N/A,TRUE,"general";"via3",#N/A,TRUE,"general"}</definedName>
    <definedName name="__s4" hidden="1">{"via1",#N/A,TRUE,"general";"via2",#N/A,TRUE,"general";"via3",#N/A,TRUE,"general"}</definedName>
    <definedName name="__s5" localSheetId="1" hidden="1">{"via1",#N/A,TRUE,"general";"via2",#N/A,TRUE,"general";"via3",#N/A,TRUE,"general"}</definedName>
    <definedName name="__s5" localSheetId="5" hidden="1">{"via1",#N/A,TRUE,"general";"via2",#N/A,TRUE,"general";"via3",#N/A,TRUE,"general"}</definedName>
    <definedName name="__s5" localSheetId="2" hidden="1">{"via1",#N/A,TRUE,"general";"via2",#N/A,TRUE,"general";"via3",#N/A,TRUE,"general"}</definedName>
    <definedName name="__s5" hidden="1">{"via1",#N/A,TRUE,"general";"via2",#N/A,TRUE,"general";"via3",#N/A,TRUE,"general"}</definedName>
    <definedName name="__s6" localSheetId="1" hidden="1">{"TAB1",#N/A,TRUE,"GENERAL";"TAB2",#N/A,TRUE,"GENERAL";"TAB3",#N/A,TRUE,"GENERAL";"TAB4",#N/A,TRUE,"GENERAL";"TAB5",#N/A,TRUE,"GENERAL"}</definedName>
    <definedName name="__s6" localSheetId="5" hidden="1">{"TAB1",#N/A,TRUE,"GENERAL";"TAB2",#N/A,TRUE,"GENERAL";"TAB3",#N/A,TRUE,"GENERAL";"TAB4",#N/A,TRUE,"GENERAL";"TAB5",#N/A,TRUE,"GENERAL"}</definedName>
    <definedName name="__s6" localSheetId="2" hidden="1">{"TAB1",#N/A,TRUE,"GENERAL";"TAB2",#N/A,TRUE,"GENERAL";"TAB3",#N/A,TRUE,"GENERAL";"TAB4",#N/A,TRUE,"GENERAL";"TAB5",#N/A,TRUE,"GENERAL"}</definedName>
    <definedName name="__s6" hidden="1">{"TAB1",#N/A,TRUE,"GENERAL";"TAB2",#N/A,TRUE,"GENERAL";"TAB3",#N/A,TRUE,"GENERAL";"TAB4",#N/A,TRUE,"GENERAL";"TAB5",#N/A,TRUE,"GENERAL"}</definedName>
    <definedName name="__s7" localSheetId="1" hidden="1">{"via1",#N/A,TRUE,"general";"via2",#N/A,TRUE,"general";"via3",#N/A,TRUE,"general"}</definedName>
    <definedName name="__s7" localSheetId="5" hidden="1">{"via1",#N/A,TRUE,"general";"via2",#N/A,TRUE,"general";"via3",#N/A,TRUE,"general"}</definedName>
    <definedName name="__s7" localSheetId="2" hidden="1">{"via1",#N/A,TRUE,"general";"via2",#N/A,TRUE,"general";"via3",#N/A,TRUE,"general"}</definedName>
    <definedName name="__s7" hidden="1">{"via1",#N/A,TRUE,"general";"via2",#N/A,TRUE,"general";"via3",#N/A,TRUE,"general"}</definedName>
    <definedName name="__t3" localSheetId="1" hidden="1">{"TAB1",#N/A,TRUE,"GENERAL";"TAB2",#N/A,TRUE,"GENERAL";"TAB3",#N/A,TRUE,"GENERAL";"TAB4",#N/A,TRUE,"GENERAL";"TAB5",#N/A,TRUE,"GENERAL"}</definedName>
    <definedName name="__t3" localSheetId="5" hidden="1">{"TAB1",#N/A,TRUE,"GENERAL";"TAB2",#N/A,TRUE,"GENERAL";"TAB3",#N/A,TRUE,"GENERAL";"TAB4",#N/A,TRUE,"GENERAL";"TAB5",#N/A,TRUE,"GENERAL"}</definedName>
    <definedName name="__t3" localSheetId="2" hidden="1">{"TAB1",#N/A,TRUE,"GENERAL";"TAB2",#N/A,TRUE,"GENERAL";"TAB3",#N/A,TRUE,"GENERAL";"TAB4",#N/A,TRUE,"GENERAL";"TAB5",#N/A,TRUE,"GENERAL"}</definedName>
    <definedName name="__t3" hidden="1">{"TAB1",#N/A,TRUE,"GENERAL";"TAB2",#N/A,TRUE,"GENERAL";"TAB3",#N/A,TRUE,"GENERAL";"TAB4",#N/A,TRUE,"GENERAL";"TAB5",#N/A,TRUE,"GENERAL"}</definedName>
    <definedName name="__t4" localSheetId="1" hidden="1">{"via1",#N/A,TRUE,"general";"via2",#N/A,TRUE,"general";"via3",#N/A,TRUE,"general"}</definedName>
    <definedName name="__t4" localSheetId="5" hidden="1">{"via1",#N/A,TRUE,"general";"via2",#N/A,TRUE,"general";"via3",#N/A,TRUE,"general"}</definedName>
    <definedName name="__t4" localSheetId="2" hidden="1">{"via1",#N/A,TRUE,"general";"via2",#N/A,TRUE,"general";"via3",#N/A,TRUE,"general"}</definedName>
    <definedName name="__t4" hidden="1">{"via1",#N/A,TRUE,"general";"via2",#N/A,TRUE,"general";"via3",#N/A,TRUE,"general"}</definedName>
    <definedName name="__t5" localSheetId="1" hidden="1">{"TAB1",#N/A,TRUE,"GENERAL";"TAB2",#N/A,TRUE,"GENERAL";"TAB3",#N/A,TRUE,"GENERAL";"TAB4",#N/A,TRUE,"GENERAL";"TAB5",#N/A,TRUE,"GENERAL"}</definedName>
    <definedName name="__t5" localSheetId="5" hidden="1">{"TAB1",#N/A,TRUE,"GENERAL";"TAB2",#N/A,TRUE,"GENERAL";"TAB3",#N/A,TRUE,"GENERAL";"TAB4",#N/A,TRUE,"GENERAL";"TAB5",#N/A,TRUE,"GENERAL"}</definedName>
    <definedName name="__t5" localSheetId="2" hidden="1">{"TAB1",#N/A,TRUE,"GENERAL";"TAB2",#N/A,TRUE,"GENERAL";"TAB3",#N/A,TRUE,"GENERAL";"TAB4",#N/A,TRUE,"GENERAL";"TAB5",#N/A,TRUE,"GENERAL"}</definedName>
    <definedName name="__t5" hidden="1">{"TAB1",#N/A,TRUE,"GENERAL";"TAB2",#N/A,TRUE,"GENERAL";"TAB3",#N/A,TRUE,"GENERAL";"TAB4",#N/A,TRUE,"GENERAL";"TAB5",#N/A,TRUE,"GENERAL"}</definedName>
    <definedName name="__t6" localSheetId="1" hidden="1">{"via1",#N/A,TRUE,"general";"via2",#N/A,TRUE,"general";"via3",#N/A,TRUE,"general"}</definedName>
    <definedName name="__t6" localSheetId="5" hidden="1">{"via1",#N/A,TRUE,"general";"via2",#N/A,TRUE,"general";"via3",#N/A,TRUE,"general"}</definedName>
    <definedName name="__t6" localSheetId="2" hidden="1">{"via1",#N/A,TRUE,"general";"via2",#N/A,TRUE,"general";"via3",#N/A,TRUE,"general"}</definedName>
    <definedName name="__t6" hidden="1">{"via1",#N/A,TRUE,"general";"via2",#N/A,TRUE,"general";"via3",#N/A,TRUE,"general"}</definedName>
    <definedName name="__t66" localSheetId="1" hidden="1">{"TAB1",#N/A,TRUE,"GENERAL";"TAB2",#N/A,TRUE,"GENERAL";"TAB3",#N/A,TRUE,"GENERAL";"TAB4",#N/A,TRUE,"GENERAL";"TAB5",#N/A,TRUE,"GENERAL"}</definedName>
    <definedName name="__t66" localSheetId="5" hidden="1">{"TAB1",#N/A,TRUE,"GENERAL";"TAB2",#N/A,TRUE,"GENERAL";"TAB3",#N/A,TRUE,"GENERAL";"TAB4",#N/A,TRUE,"GENERAL";"TAB5",#N/A,TRUE,"GENERAL"}</definedName>
    <definedName name="__t66" localSheetId="2" hidden="1">{"TAB1",#N/A,TRUE,"GENERAL";"TAB2",#N/A,TRUE,"GENERAL";"TAB3",#N/A,TRUE,"GENERAL";"TAB4",#N/A,TRUE,"GENERAL";"TAB5",#N/A,TRUE,"GENERAL"}</definedName>
    <definedName name="__t66" hidden="1">{"TAB1",#N/A,TRUE,"GENERAL";"TAB2",#N/A,TRUE,"GENERAL";"TAB3",#N/A,TRUE,"GENERAL";"TAB4",#N/A,TRUE,"GENERAL";"TAB5",#N/A,TRUE,"GENERAL"}</definedName>
    <definedName name="__t7" localSheetId="1" hidden="1">{"via1",#N/A,TRUE,"general";"via2",#N/A,TRUE,"general";"via3",#N/A,TRUE,"general"}</definedName>
    <definedName name="__t7" localSheetId="5" hidden="1">{"via1",#N/A,TRUE,"general";"via2",#N/A,TRUE,"general";"via3",#N/A,TRUE,"general"}</definedName>
    <definedName name="__t7" localSheetId="2" hidden="1">{"via1",#N/A,TRUE,"general";"via2",#N/A,TRUE,"general";"via3",#N/A,TRUE,"general"}</definedName>
    <definedName name="__t7" hidden="1">{"via1",#N/A,TRUE,"general";"via2",#N/A,TRUE,"general";"via3",#N/A,TRUE,"general"}</definedName>
    <definedName name="__t77" localSheetId="1" hidden="1">{"TAB1",#N/A,TRUE,"GENERAL";"TAB2",#N/A,TRUE,"GENERAL";"TAB3",#N/A,TRUE,"GENERAL";"TAB4",#N/A,TRUE,"GENERAL";"TAB5",#N/A,TRUE,"GENERAL"}</definedName>
    <definedName name="__t77" localSheetId="5" hidden="1">{"TAB1",#N/A,TRUE,"GENERAL";"TAB2",#N/A,TRUE,"GENERAL";"TAB3",#N/A,TRUE,"GENERAL";"TAB4",#N/A,TRUE,"GENERAL";"TAB5",#N/A,TRUE,"GENERAL"}</definedName>
    <definedName name="__t77" localSheetId="2" hidden="1">{"TAB1",#N/A,TRUE,"GENERAL";"TAB2",#N/A,TRUE,"GENERAL";"TAB3",#N/A,TRUE,"GENERAL";"TAB4",#N/A,TRUE,"GENERAL";"TAB5",#N/A,TRUE,"GENERAL"}</definedName>
    <definedName name="__t77" hidden="1">{"TAB1",#N/A,TRUE,"GENERAL";"TAB2",#N/A,TRUE,"GENERAL";"TAB3",#N/A,TRUE,"GENERAL";"TAB4",#N/A,TRUE,"GENERAL";"TAB5",#N/A,TRUE,"GENERAL"}</definedName>
    <definedName name="__t8" localSheetId="1" hidden="1">{"TAB1",#N/A,TRUE,"GENERAL";"TAB2",#N/A,TRUE,"GENERAL";"TAB3",#N/A,TRUE,"GENERAL";"TAB4",#N/A,TRUE,"GENERAL";"TAB5",#N/A,TRUE,"GENERAL"}</definedName>
    <definedName name="__t8" localSheetId="5" hidden="1">{"TAB1",#N/A,TRUE,"GENERAL";"TAB2",#N/A,TRUE,"GENERAL";"TAB3",#N/A,TRUE,"GENERAL";"TAB4",#N/A,TRUE,"GENERAL";"TAB5",#N/A,TRUE,"GENERAL"}</definedName>
    <definedName name="__t8" localSheetId="2" hidden="1">{"TAB1",#N/A,TRUE,"GENERAL";"TAB2",#N/A,TRUE,"GENERAL";"TAB3",#N/A,TRUE,"GENERAL";"TAB4",#N/A,TRUE,"GENERAL";"TAB5",#N/A,TRUE,"GENERAL"}</definedName>
    <definedName name="__t8" hidden="1">{"TAB1",#N/A,TRUE,"GENERAL";"TAB2",#N/A,TRUE,"GENERAL";"TAB3",#N/A,TRUE,"GENERAL";"TAB4",#N/A,TRUE,"GENERAL";"TAB5",#N/A,TRUE,"GENERAL"}</definedName>
    <definedName name="__t88" localSheetId="1" hidden="1">{"via1",#N/A,TRUE,"general";"via2",#N/A,TRUE,"general";"via3",#N/A,TRUE,"general"}</definedName>
    <definedName name="__t88" localSheetId="5" hidden="1">{"via1",#N/A,TRUE,"general";"via2",#N/A,TRUE,"general";"via3",#N/A,TRUE,"general"}</definedName>
    <definedName name="__t88" localSheetId="2" hidden="1">{"via1",#N/A,TRUE,"general";"via2",#N/A,TRUE,"general";"via3",#N/A,TRUE,"general"}</definedName>
    <definedName name="__t88" hidden="1">{"via1",#N/A,TRUE,"general";"via2",#N/A,TRUE,"general";"via3",#N/A,TRUE,"general"}</definedName>
    <definedName name="__t9" localSheetId="1" hidden="1">{"TAB1",#N/A,TRUE,"GENERAL";"TAB2",#N/A,TRUE,"GENERAL";"TAB3",#N/A,TRUE,"GENERAL";"TAB4",#N/A,TRUE,"GENERAL";"TAB5",#N/A,TRUE,"GENERAL"}</definedName>
    <definedName name="__t9" localSheetId="5" hidden="1">{"TAB1",#N/A,TRUE,"GENERAL";"TAB2",#N/A,TRUE,"GENERAL";"TAB3",#N/A,TRUE,"GENERAL";"TAB4",#N/A,TRUE,"GENERAL";"TAB5",#N/A,TRUE,"GENERAL"}</definedName>
    <definedName name="__t9" localSheetId="2" hidden="1">{"TAB1",#N/A,TRUE,"GENERAL";"TAB2",#N/A,TRUE,"GENERAL";"TAB3",#N/A,TRUE,"GENERAL";"TAB4",#N/A,TRUE,"GENERAL";"TAB5",#N/A,TRUE,"GENERAL"}</definedName>
    <definedName name="__t9" hidden="1">{"TAB1",#N/A,TRUE,"GENERAL";"TAB2",#N/A,TRUE,"GENERAL";"TAB3",#N/A,TRUE,"GENERAL";"TAB4",#N/A,TRUE,"GENERAL";"TAB5",#N/A,TRUE,"GENERAL"}</definedName>
    <definedName name="__t99" localSheetId="1" hidden="1">{"via1",#N/A,TRUE,"general";"via2",#N/A,TRUE,"general";"via3",#N/A,TRUE,"general"}</definedName>
    <definedName name="__t99" localSheetId="5" hidden="1">{"via1",#N/A,TRUE,"general";"via2",#N/A,TRUE,"general";"via3",#N/A,TRUE,"general"}</definedName>
    <definedName name="__t99" localSheetId="2" hidden="1">{"via1",#N/A,TRUE,"general";"via2",#N/A,TRUE,"general";"via3",#N/A,TRUE,"general"}</definedName>
    <definedName name="__t99" hidden="1">{"via1",#N/A,TRUE,"general";"via2",#N/A,TRUE,"general";"via3",#N/A,TRUE,"general"}</definedName>
    <definedName name="__u4" localSheetId="1" hidden="1">{"TAB1",#N/A,TRUE,"GENERAL";"TAB2",#N/A,TRUE,"GENERAL";"TAB3",#N/A,TRUE,"GENERAL";"TAB4",#N/A,TRUE,"GENERAL";"TAB5",#N/A,TRUE,"GENERAL"}</definedName>
    <definedName name="__u4" localSheetId="5" hidden="1">{"TAB1",#N/A,TRUE,"GENERAL";"TAB2",#N/A,TRUE,"GENERAL";"TAB3",#N/A,TRUE,"GENERAL";"TAB4",#N/A,TRUE,"GENERAL";"TAB5",#N/A,TRUE,"GENERAL"}</definedName>
    <definedName name="__u4" localSheetId="2" hidden="1">{"TAB1",#N/A,TRUE,"GENERAL";"TAB2",#N/A,TRUE,"GENERAL";"TAB3",#N/A,TRUE,"GENERAL";"TAB4",#N/A,TRUE,"GENERAL";"TAB5",#N/A,TRUE,"GENERAL"}</definedName>
    <definedName name="__u4" hidden="1">{"TAB1",#N/A,TRUE,"GENERAL";"TAB2",#N/A,TRUE,"GENERAL";"TAB3",#N/A,TRUE,"GENERAL";"TAB4",#N/A,TRUE,"GENERAL";"TAB5",#N/A,TRUE,"GENERAL"}</definedName>
    <definedName name="__u5" localSheetId="1" hidden="1">{"TAB1",#N/A,TRUE,"GENERAL";"TAB2",#N/A,TRUE,"GENERAL";"TAB3",#N/A,TRUE,"GENERAL";"TAB4",#N/A,TRUE,"GENERAL";"TAB5",#N/A,TRUE,"GENERAL"}</definedName>
    <definedName name="__u5" localSheetId="5" hidden="1">{"TAB1",#N/A,TRUE,"GENERAL";"TAB2",#N/A,TRUE,"GENERAL";"TAB3",#N/A,TRUE,"GENERAL";"TAB4",#N/A,TRUE,"GENERAL";"TAB5",#N/A,TRUE,"GENERAL"}</definedName>
    <definedName name="__u5" localSheetId="2" hidden="1">{"TAB1",#N/A,TRUE,"GENERAL";"TAB2",#N/A,TRUE,"GENERAL";"TAB3",#N/A,TRUE,"GENERAL";"TAB4",#N/A,TRUE,"GENERAL";"TAB5",#N/A,TRUE,"GENERAL"}</definedName>
    <definedName name="__u5" hidden="1">{"TAB1",#N/A,TRUE,"GENERAL";"TAB2",#N/A,TRUE,"GENERAL";"TAB3",#N/A,TRUE,"GENERAL";"TAB4",#N/A,TRUE,"GENERAL";"TAB5",#N/A,TRUE,"GENERAL"}</definedName>
    <definedName name="__u6" localSheetId="1" hidden="1">{"TAB1",#N/A,TRUE,"GENERAL";"TAB2",#N/A,TRUE,"GENERAL";"TAB3",#N/A,TRUE,"GENERAL";"TAB4",#N/A,TRUE,"GENERAL";"TAB5",#N/A,TRUE,"GENERAL"}</definedName>
    <definedName name="__u6" localSheetId="5" hidden="1">{"TAB1",#N/A,TRUE,"GENERAL";"TAB2",#N/A,TRUE,"GENERAL";"TAB3",#N/A,TRUE,"GENERAL";"TAB4",#N/A,TRUE,"GENERAL";"TAB5",#N/A,TRUE,"GENERAL"}</definedName>
    <definedName name="__u6" localSheetId="2" hidden="1">{"TAB1",#N/A,TRUE,"GENERAL";"TAB2",#N/A,TRUE,"GENERAL";"TAB3",#N/A,TRUE,"GENERAL";"TAB4",#N/A,TRUE,"GENERAL";"TAB5",#N/A,TRUE,"GENERAL"}</definedName>
    <definedName name="__u6" hidden="1">{"TAB1",#N/A,TRUE,"GENERAL";"TAB2",#N/A,TRUE,"GENERAL";"TAB3",#N/A,TRUE,"GENERAL";"TAB4",#N/A,TRUE,"GENERAL";"TAB5",#N/A,TRUE,"GENERAL"}</definedName>
    <definedName name="__u7" localSheetId="1" hidden="1">{"via1",#N/A,TRUE,"general";"via2",#N/A,TRUE,"general";"via3",#N/A,TRUE,"general"}</definedName>
    <definedName name="__u7" localSheetId="5" hidden="1">{"via1",#N/A,TRUE,"general";"via2",#N/A,TRUE,"general";"via3",#N/A,TRUE,"general"}</definedName>
    <definedName name="__u7" localSheetId="2" hidden="1">{"via1",#N/A,TRUE,"general";"via2",#N/A,TRUE,"general";"via3",#N/A,TRUE,"general"}</definedName>
    <definedName name="__u7" hidden="1">{"via1",#N/A,TRUE,"general";"via2",#N/A,TRUE,"general";"via3",#N/A,TRUE,"general"}</definedName>
    <definedName name="__u8" localSheetId="1" hidden="1">{"TAB1",#N/A,TRUE,"GENERAL";"TAB2",#N/A,TRUE,"GENERAL";"TAB3",#N/A,TRUE,"GENERAL";"TAB4",#N/A,TRUE,"GENERAL";"TAB5",#N/A,TRUE,"GENERAL"}</definedName>
    <definedName name="__u8" localSheetId="5" hidden="1">{"TAB1",#N/A,TRUE,"GENERAL";"TAB2",#N/A,TRUE,"GENERAL";"TAB3",#N/A,TRUE,"GENERAL";"TAB4",#N/A,TRUE,"GENERAL";"TAB5",#N/A,TRUE,"GENERAL"}</definedName>
    <definedName name="__u8" localSheetId="2" hidden="1">{"TAB1",#N/A,TRUE,"GENERAL";"TAB2",#N/A,TRUE,"GENERAL";"TAB3",#N/A,TRUE,"GENERAL";"TAB4",#N/A,TRUE,"GENERAL";"TAB5",#N/A,TRUE,"GENERAL"}</definedName>
    <definedName name="__u8" hidden="1">{"TAB1",#N/A,TRUE,"GENERAL";"TAB2",#N/A,TRUE,"GENERAL";"TAB3",#N/A,TRUE,"GENERAL";"TAB4",#N/A,TRUE,"GENERAL";"TAB5",#N/A,TRUE,"GENERAL"}</definedName>
    <definedName name="__u9" localSheetId="1" hidden="1">{"TAB1",#N/A,TRUE,"GENERAL";"TAB2",#N/A,TRUE,"GENERAL";"TAB3",#N/A,TRUE,"GENERAL";"TAB4",#N/A,TRUE,"GENERAL";"TAB5",#N/A,TRUE,"GENERAL"}</definedName>
    <definedName name="__u9" localSheetId="5" hidden="1">{"TAB1",#N/A,TRUE,"GENERAL";"TAB2",#N/A,TRUE,"GENERAL";"TAB3",#N/A,TRUE,"GENERAL";"TAB4",#N/A,TRUE,"GENERAL";"TAB5",#N/A,TRUE,"GENERAL"}</definedName>
    <definedName name="__u9" localSheetId="2" hidden="1">{"TAB1",#N/A,TRUE,"GENERAL";"TAB2",#N/A,TRUE,"GENERAL";"TAB3",#N/A,TRUE,"GENERAL";"TAB4",#N/A,TRUE,"GENERAL";"TAB5",#N/A,TRUE,"GENERAL"}</definedName>
    <definedName name="__u9" hidden="1">{"TAB1",#N/A,TRUE,"GENERAL";"TAB2",#N/A,TRUE,"GENERAL";"TAB3",#N/A,TRUE,"GENERAL";"TAB4",#N/A,TRUE,"GENERAL";"TAB5",#N/A,TRUE,"GENERAL"}</definedName>
    <definedName name="__UNT1">#REF!</definedName>
    <definedName name="__UNT2" localSheetId="1">#REF!</definedName>
    <definedName name="__UNT2" localSheetId="5">#REF!</definedName>
    <definedName name="__UNT2" localSheetId="2">#REF!</definedName>
    <definedName name="__UNT2">#REF!</definedName>
    <definedName name="__UNT3" localSheetId="1">#REF!</definedName>
    <definedName name="__UNT3" localSheetId="5">#REF!</definedName>
    <definedName name="__UNT3" localSheetId="2">#REF!</definedName>
    <definedName name="__UNT3">#REF!</definedName>
    <definedName name="__UNT4">#REF!</definedName>
    <definedName name="__ur7" localSheetId="1" hidden="1">{"TAB1",#N/A,TRUE,"GENERAL";"TAB2",#N/A,TRUE,"GENERAL";"TAB3",#N/A,TRUE,"GENERAL";"TAB4",#N/A,TRUE,"GENERAL";"TAB5",#N/A,TRUE,"GENERAL"}</definedName>
    <definedName name="__ur7" localSheetId="5" hidden="1">{"TAB1",#N/A,TRUE,"GENERAL";"TAB2",#N/A,TRUE,"GENERAL";"TAB3",#N/A,TRUE,"GENERAL";"TAB4",#N/A,TRUE,"GENERAL";"TAB5",#N/A,TRUE,"GENERAL"}</definedName>
    <definedName name="__ur7" localSheetId="2" hidden="1">{"TAB1",#N/A,TRUE,"GENERAL";"TAB2",#N/A,TRUE,"GENERAL";"TAB3",#N/A,TRUE,"GENERAL";"TAB4",#N/A,TRUE,"GENERAL";"TAB5",#N/A,TRUE,"GENERAL"}</definedName>
    <definedName name="__ur7" hidden="1">{"TAB1",#N/A,TRUE,"GENERAL";"TAB2",#N/A,TRUE,"GENERAL";"TAB3",#N/A,TRUE,"GENERAL";"TAB4",#N/A,TRUE,"GENERAL";"TAB5",#N/A,TRUE,"GENERAL"}</definedName>
    <definedName name="__v2" localSheetId="1" hidden="1">{"via1",#N/A,TRUE,"general";"via2",#N/A,TRUE,"general";"via3",#N/A,TRUE,"general"}</definedName>
    <definedName name="__v2" localSheetId="5" hidden="1">{"via1",#N/A,TRUE,"general";"via2",#N/A,TRUE,"general";"via3",#N/A,TRUE,"general"}</definedName>
    <definedName name="__v2" localSheetId="2" hidden="1">{"via1",#N/A,TRUE,"general";"via2",#N/A,TRUE,"general";"via3",#N/A,TRUE,"general"}</definedName>
    <definedName name="__v2" hidden="1">{"via1",#N/A,TRUE,"general";"via2",#N/A,TRUE,"general";"via3",#N/A,TRUE,"general"}</definedName>
    <definedName name="__v3" localSheetId="1" hidden="1">{"TAB1",#N/A,TRUE,"GENERAL";"TAB2",#N/A,TRUE,"GENERAL";"TAB3",#N/A,TRUE,"GENERAL";"TAB4",#N/A,TRUE,"GENERAL";"TAB5",#N/A,TRUE,"GENERAL"}</definedName>
    <definedName name="__v3" localSheetId="5" hidden="1">{"TAB1",#N/A,TRUE,"GENERAL";"TAB2",#N/A,TRUE,"GENERAL";"TAB3",#N/A,TRUE,"GENERAL";"TAB4",#N/A,TRUE,"GENERAL";"TAB5",#N/A,TRUE,"GENERAL"}</definedName>
    <definedName name="__v3" localSheetId="2" hidden="1">{"TAB1",#N/A,TRUE,"GENERAL";"TAB2",#N/A,TRUE,"GENERAL";"TAB3",#N/A,TRUE,"GENERAL";"TAB4",#N/A,TRUE,"GENERAL";"TAB5",#N/A,TRUE,"GENERAL"}</definedName>
    <definedName name="__v3" hidden="1">{"TAB1",#N/A,TRUE,"GENERAL";"TAB2",#N/A,TRUE,"GENERAL";"TAB3",#N/A,TRUE,"GENERAL";"TAB4",#N/A,TRUE,"GENERAL";"TAB5",#N/A,TRUE,"GENERAL"}</definedName>
    <definedName name="__v4" localSheetId="1" hidden="1">{"TAB1",#N/A,TRUE,"GENERAL";"TAB2",#N/A,TRUE,"GENERAL";"TAB3",#N/A,TRUE,"GENERAL";"TAB4",#N/A,TRUE,"GENERAL";"TAB5",#N/A,TRUE,"GENERAL"}</definedName>
    <definedName name="__v4" localSheetId="5" hidden="1">{"TAB1",#N/A,TRUE,"GENERAL";"TAB2",#N/A,TRUE,"GENERAL";"TAB3",#N/A,TRUE,"GENERAL";"TAB4",#N/A,TRUE,"GENERAL";"TAB5",#N/A,TRUE,"GENERAL"}</definedName>
    <definedName name="__v4" localSheetId="2" hidden="1">{"TAB1",#N/A,TRUE,"GENERAL";"TAB2",#N/A,TRUE,"GENERAL";"TAB3",#N/A,TRUE,"GENERAL";"TAB4",#N/A,TRUE,"GENERAL";"TAB5",#N/A,TRUE,"GENERAL"}</definedName>
    <definedName name="__v4" hidden="1">{"TAB1",#N/A,TRUE,"GENERAL";"TAB2",#N/A,TRUE,"GENERAL";"TAB3",#N/A,TRUE,"GENERAL";"TAB4",#N/A,TRUE,"GENERAL";"TAB5",#N/A,TRUE,"GENERAL"}</definedName>
    <definedName name="__v5" localSheetId="1" hidden="1">{"TAB1",#N/A,TRUE,"GENERAL";"TAB2",#N/A,TRUE,"GENERAL";"TAB3",#N/A,TRUE,"GENERAL";"TAB4",#N/A,TRUE,"GENERAL";"TAB5",#N/A,TRUE,"GENERAL"}</definedName>
    <definedName name="__v5" localSheetId="5" hidden="1">{"TAB1",#N/A,TRUE,"GENERAL";"TAB2",#N/A,TRUE,"GENERAL";"TAB3",#N/A,TRUE,"GENERAL";"TAB4",#N/A,TRUE,"GENERAL";"TAB5",#N/A,TRUE,"GENERAL"}</definedName>
    <definedName name="__v5" localSheetId="2" hidden="1">{"TAB1",#N/A,TRUE,"GENERAL";"TAB2",#N/A,TRUE,"GENERAL";"TAB3",#N/A,TRUE,"GENERAL";"TAB4",#N/A,TRUE,"GENERAL";"TAB5",#N/A,TRUE,"GENERAL"}</definedName>
    <definedName name="__v5" hidden="1">{"TAB1",#N/A,TRUE,"GENERAL";"TAB2",#N/A,TRUE,"GENERAL";"TAB3",#N/A,TRUE,"GENERAL";"TAB4",#N/A,TRUE,"GENERAL";"TAB5",#N/A,TRUE,"GENERAL"}</definedName>
    <definedName name="__v6" localSheetId="1" hidden="1">{"TAB1",#N/A,TRUE,"GENERAL";"TAB2",#N/A,TRUE,"GENERAL";"TAB3",#N/A,TRUE,"GENERAL";"TAB4",#N/A,TRUE,"GENERAL";"TAB5",#N/A,TRUE,"GENERAL"}</definedName>
    <definedName name="__v6" localSheetId="5" hidden="1">{"TAB1",#N/A,TRUE,"GENERAL";"TAB2",#N/A,TRUE,"GENERAL";"TAB3",#N/A,TRUE,"GENERAL";"TAB4",#N/A,TRUE,"GENERAL";"TAB5",#N/A,TRUE,"GENERAL"}</definedName>
    <definedName name="__v6" localSheetId="2" hidden="1">{"TAB1",#N/A,TRUE,"GENERAL";"TAB2",#N/A,TRUE,"GENERAL";"TAB3",#N/A,TRUE,"GENERAL";"TAB4",#N/A,TRUE,"GENERAL";"TAB5",#N/A,TRUE,"GENERAL"}</definedName>
    <definedName name="__v6" hidden="1">{"TAB1",#N/A,TRUE,"GENERAL";"TAB2",#N/A,TRUE,"GENERAL";"TAB3",#N/A,TRUE,"GENERAL";"TAB4",#N/A,TRUE,"GENERAL";"TAB5",#N/A,TRUE,"GENERAL"}</definedName>
    <definedName name="__v7" localSheetId="1" hidden="1">{"via1",#N/A,TRUE,"general";"via2",#N/A,TRUE,"general";"via3",#N/A,TRUE,"general"}</definedName>
    <definedName name="__v7" localSheetId="5" hidden="1">{"via1",#N/A,TRUE,"general";"via2",#N/A,TRUE,"general";"via3",#N/A,TRUE,"general"}</definedName>
    <definedName name="__v7" localSheetId="2" hidden="1">{"via1",#N/A,TRUE,"general";"via2",#N/A,TRUE,"general";"via3",#N/A,TRUE,"general"}</definedName>
    <definedName name="__v7" hidden="1">{"via1",#N/A,TRUE,"general";"via2",#N/A,TRUE,"general";"via3",#N/A,TRUE,"general"}</definedName>
    <definedName name="__v8" localSheetId="1" hidden="1">{"TAB1",#N/A,TRUE,"GENERAL";"TAB2",#N/A,TRUE,"GENERAL";"TAB3",#N/A,TRUE,"GENERAL";"TAB4",#N/A,TRUE,"GENERAL";"TAB5",#N/A,TRUE,"GENERAL"}</definedName>
    <definedName name="__v8" localSheetId="5" hidden="1">{"TAB1",#N/A,TRUE,"GENERAL";"TAB2",#N/A,TRUE,"GENERAL";"TAB3",#N/A,TRUE,"GENERAL";"TAB4",#N/A,TRUE,"GENERAL";"TAB5",#N/A,TRUE,"GENERAL"}</definedName>
    <definedName name="__v8" localSheetId="2" hidden="1">{"TAB1",#N/A,TRUE,"GENERAL";"TAB2",#N/A,TRUE,"GENERAL";"TAB3",#N/A,TRUE,"GENERAL";"TAB4",#N/A,TRUE,"GENERAL";"TAB5",#N/A,TRUE,"GENERAL"}</definedName>
    <definedName name="__v8" hidden="1">{"TAB1",#N/A,TRUE,"GENERAL";"TAB2",#N/A,TRUE,"GENERAL";"TAB3",#N/A,TRUE,"GENERAL";"TAB4",#N/A,TRUE,"GENERAL";"TAB5",#N/A,TRUE,"GENERAL"}</definedName>
    <definedName name="__v9" localSheetId="1" hidden="1">{"TAB1",#N/A,TRUE,"GENERAL";"TAB2",#N/A,TRUE,"GENERAL";"TAB3",#N/A,TRUE,"GENERAL";"TAB4",#N/A,TRUE,"GENERAL";"TAB5",#N/A,TRUE,"GENERAL"}</definedName>
    <definedName name="__v9" localSheetId="5" hidden="1">{"TAB1",#N/A,TRUE,"GENERAL";"TAB2",#N/A,TRUE,"GENERAL";"TAB3",#N/A,TRUE,"GENERAL";"TAB4",#N/A,TRUE,"GENERAL";"TAB5",#N/A,TRUE,"GENERAL"}</definedName>
    <definedName name="__v9" localSheetId="2" hidden="1">{"TAB1",#N/A,TRUE,"GENERAL";"TAB2",#N/A,TRUE,"GENERAL";"TAB3",#N/A,TRUE,"GENERAL";"TAB4",#N/A,TRUE,"GENERAL";"TAB5",#N/A,TRUE,"GENERAL"}</definedName>
    <definedName name="__v9" hidden="1">{"TAB1",#N/A,TRUE,"GENERAL";"TAB2",#N/A,TRUE,"GENERAL";"TAB3",#N/A,TRUE,"GENERAL";"TAB4",#N/A,TRUE,"GENERAL";"TAB5",#N/A,TRUE,"GENERAL"}</definedName>
    <definedName name="__vfv4" localSheetId="1" hidden="1">{"via1",#N/A,TRUE,"general";"via2",#N/A,TRUE,"general";"via3",#N/A,TRUE,"general"}</definedName>
    <definedName name="__vfv4" localSheetId="5" hidden="1">{"via1",#N/A,TRUE,"general";"via2",#N/A,TRUE,"general";"via3",#N/A,TRUE,"general"}</definedName>
    <definedName name="__vfv4" localSheetId="2" hidden="1">{"via1",#N/A,TRUE,"general";"via2",#N/A,TRUE,"general";"via3",#N/A,TRUE,"general"}</definedName>
    <definedName name="__vfv4" hidden="1">{"via1",#N/A,TRUE,"general";"via2",#N/A,TRUE,"general";"via3",#N/A,TRUE,"general"}</definedName>
    <definedName name="__x1" localSheetId="1" hidden="1">{"TAB1",#N/A,TRUE,"GENERAL";"TAB2",#N/A,TRUE,"GENERAL";"TAB3",#N/A,TRUE,"GENERAL";"TAB4",#N/A,TRUE,"GENERAL";"TAB5",#N/A,TRUE,"GENERAL"}</definedName>
    <definedName name="__x1" localSheetId="5" hidden="1">{"TAB1",#N/A,TRUE,"GENERAL";"TAB2",#N/A,TRUE,"GENERAL";"TAB3",#N/A,TRUE,"GENERAL";"TAB4",#N/A,TRUE,"GENERAL";"TAB5",#N/A,TRUE,"GENERAL"}</definedName>
    <definedName name="__x1" localSheetId="2" hidden="1">{"TAB1",#N/A,TRUE,"GENERAL";"TAB2",#N/A,TRUE,"GENERAL";"TAB3",#N/A,TRUE,"GENERAL";"TAB4",#N/A,TRUE,"GENERAL";"TAB5",#N/A,TRUE,"GENERAL"}</definedName>
    <definedName name="__x1" hidden="1">{"TAB1",#N/A,TRUE,"GENERAL";"TAB2",#N/A,TRUE,"GENERAL";"TAB3",#N/A,TRUE,"GENERAL";"TAB4",#N/A,TRUE,"GENERAL";"TAB5",#N/A,TRUE,"GENERAL"}</definedName>
    <definedName name="__x2" localSheetId="1" hidden="1">{"via1",#N/A,TRUE,"general";"via2",#N/A,TRUE,"general";"via3",#N/A,TRUE,"general"}</definedName>
    <definedName name="__x2" localSheetId="5" hidden="1">{"via1",#N/A,TRUE,"general";"via2",#N/A,TRUE,"general";"via3",#N/A,TRUE,"general"}</definedName>
    <definedName name="__x2" localSheetId="2" hidden="1">{"via1",#N/A,TRUE,"general";"via2",#N/A,TRUE,"general";"via3",#N/A,TRUE,"general"}</definedName>
    <definedName name="__x2" hidden="1">{"via1",#N/A,TRUE,"general";"via2",#N/A,TRUE,"general";"via3",#N/A,TRUE,"general"}</definedName>
    <definedName name="__x3" localSheetId="1" hidden="1">{"via1",#N/A,TRUE,"general";"via2",#N/A,TRUE,"general";"via3",#N/A,TRUE,"general"}</definedName>
    <definedName name="__x3" localSheetId="5" hidden="1">{"via1",#N/A,TRUE,"general";"via2",#N/A,TRUE,"general";"via3",#N/A,TRUE,"general"}</definedName>
    <definedName name="__x3" localSheetId="2" hidden="1">{"via1",#N/A,TRUE,"general";"via2",#N/A,TRUE,"general";"via3",#N/A,TRUE,"general"}</definedName>
    <definedName name="__x3" hidden="1">{"via1",#N/A,TRUE,"general";"via2",#N/A,TRUE,"general";"via3",#N/A,TRUE,"general"}</definedName>
    <definedName name="__x4" localSheetId="1" hidden="1">{"via1",#N/A,TRUE,"general";"via2",#N/A,TRUE,"general";"via3",#N/A,TRUE,"general"}</definedName>
    <definedName name="__x4" localSheetId="5" hidden="1">{"via1",#N/A,TRUE,"general";"via2",#N/A,TRUE,"general";"via3",#N/A,TRUE,"general"}</definedName>
    <definedName name="__x4" localSheetId="2" hidden="1">{"via1",#N/A,TRUE,"general";"via2",#N/A,TRUE,"general";"via3",#N/A,TRUE,"general"}</definedName>
    <definedName name="__x4" hidden="1">{"via1",#N/A,TRUE,"general";"via2",#N/A,TRUE,"general";"via3",#N/A,TRUE,"general"}</definedName>
    <definedName name="__x5" localSheetId="1" hidden="1">{"TAB1",#N/A,TRUE,"GENERAL";"TAB2",#N/A,TRUE,"GENERAL";"TAB3",#N/A,TRUE,"GENERAL";"TAB4",#N/A,TRUE,"GENERAL";"TAB5",#N/A,TRUE,"GENERAL"}</definedName>
    <definedName name="__x5" localSheetId="5" hidden="1">{"TAB1",#N/A,TRUE,"GENERAL";"TAB2",#N/A,TRUE,"GENERAL";"TAB3",#N/A,TRUE,"GENERAL";"TAB4",#N/A,TRUE,"GENERAL";"TAB5",#N/A,TRUE,"GENERAL"}</definedName>
    <definedName name="__x5" localSheetId="2" hidden="1">{"TAB1",#N/A,TRUE,"GENERAL";"TAB2",#N/A,TRUE,"GENERAL";"TAB3",#N/A,TRUE,"GENERAL";"TAB4",#N/A,TRUE,"GENERAL";"TAB5",#N/A,TRUE,"GENERAL"}</definedName>
    <definedName name="__x5" hidden="1">{"TAB1",#N/A,TRUE,"GENERAL";"TAB2",#N/A,TRUE,"GENERAL";"TAB3",#N/A,TRUE,"GENERAL";"TAB4",#N/A,TRUE,"GENERAL";"TAB5",#N/A,TRUE,"GENERAL"}</definedName>
    <definedName name="__x6" localSheetId="1" hidden="1">{"TAB1",#N/A,TRUE,"GENERAL";"TAB2",#N/A,TRUE,"GENERAL";"TAB3",#N/A,TRUE,"GENERAL";"TAB4",#N/A,TRUE,"GENERAL";"TAB5",#N/A,TRUE,"GENERAL"}</definedName>
    <definedName name="__x6" localSheetId="5" hidden="1">{"TAB1",#N/A,TRUE,"GENERAL";"TAB2",#N/A,TRUE,"GENERAL";"TAB3",#N/A,TRUE,"GENERAL";"TAB4",#N/A,TRUE,"GENERAL";"TAB5",#N/A,TRUE,"GENERAL"}</definedName>
    <definedName name="__x6" localSheetId="2" hidden="1">{"TAB1",#N/A,TRUE,"GENERAL";"TAB2",#N/A,TRUE,"GENERAL";"TAB3",#N/A,TRUE,"GENERAL";"TAB4",#N/A,TRUE,"GENERAL";"TAB5",#N/A,TRUE,"GENERAL"}</definedName>
    <definedName name="__x6" hidden="1">{"TAB1",#N/A,TRUE,"GENERAL";"TAB2",#N/A,TRUE,"GENERAL";"TAB3",#N/A,TRUE,"GENERAL";"TAB4",#N/A,TRUE,"GENERAL";"TAB5",#N/A,TRUE,"GENERAL"}</definedName>
    <definedName name="__x7" localSheetId="1" hidden="1">{"TAB1",#N/A,TRUE,"GENERAL";"TAB2",#N/A,TRUE,"GENERAL";"TAB3",#N/A,TRUE,"GENERAL";"TAB4",#N/A,TRUE,"GENERAL";"TAB5",#N/A,TRUE,"GENERAL"}</definedName>
    <definedName name="__x7" localSheetId="5" hidden="1">{"TAB1",#N/A,TRUE,"GENERAL";"TAB2",#N/A,TRUE,"GENERAL";"TAB3",#N/A,TRUE,"GENERAL";"TAB4",#N/A,TRUE,"GENERAL";"TAB5",#N/A,TRUE,"GENERAL"}</definedName>
    <definedName name="__x7" localSheetId="2" hidden="1">{"TAB1",#N/A,TRUE,"GENERAL";"TAB2",#N/A,TRUE,"GENERAL";"TAB3",#N/A,TRUE,"GENERAL";"TAB4",#N/A,TRUE,"GENERAL";"TAB5",#N/A,TRUE,"GENERAL"}</definedName>
    <definedName name="__x7" hidden="1">{"TAB1",#N/A,TRUE,"GENERAL";"TAB2",#N/A,TRUE,"GENERAL";"TAB3",#N/A,TRUE,"GENERAL";"TAB4",#N/A,TRUE,"GENERAL";"TAB5",#N/A,TRUE,"GENERAL"}</definedName>
    <definedName name="__x8" localSheetId="1" hidden="1">{"via1",#N/A,TRUE,"general";"via2",#N/A,TRUE,"general";"via3",#N/A,TRUE,"general"}</definedName>
    <definedName name="__x8" localSheetId="5" hidden="1">{"via1",#N/A,TRUE,"general";"via2",#N/A,TRUE,"general";"via3",#N/A,TRUE,"general"}</definedName>
    <definedName name="__x8" localSheetId="2" hidden="1">{"via1",#N/A,TRUE,"general";"via2",#N/A,TRUE,"general";"via3",#N/A,TRUE,"general"}</definedName>
    <definedName name="__x8" hidden="1">{"via1",#N/A,TRUE,"general";"via2",#N/A,TRUE,"general";"via3",#N/A,TRUE,"general"}</definedName>
    <definedName name="__x9" localSheetId="1" hidden="1">{"TAB1",#N/A,TRUE,"GENERAL";"TAB2",#N/A,TRUE,"GENERAL";"TAB3",#N/A,TRUE,"GENERAL";"TAB4",#N/A,TRUE,"GENERAL";"TAB5",#N/A,TRUE,"GENERAL"}</definedName>
    <definedName name="__x9" localSheetId="5" hidden="1">{"TAB1",#N/A,TRUE,"GENERAL";"TAB2",#N/A,TRUE,"GENERAL";"TAB3",#N/A,TRUE,"GENERAL";"TAB4",#N/A,TRUE,"GENERAL";"TAB5",#N/A,TRUE,"GENERAL"}</definedName>
    <definedName name="__x9" localSheetId="2" hidden="1">{"TAB1",#N/A,TRUE,"GENERAL";"TAB2",#N/A,TRUE,"GENERAL";"TAB3",#N/A,TRUE,"GENERAL";"TAB4",#N/A,TRUE,"GENERAL";"TAB5",#N/A,TRUE,"GENERAL"}</definedName>
    <definedName name="__x9" hidden="1">{"TAB1",#N/A,TRUE,"GENERAL";"TAB2",#N/A,TRUE,"GENERAL";"TAB3",#N/A,TRUE,"GENERAL";"TAB4",#N/A,TRUE,"GENERAL";"TAB5",#N/A,TRUE,"GENERAL"}</definedName>
    <definedName name="__xlfn.BAHTTEXT" hidden="1">#NAME?</definedName>
    <definedName name="__y2" localSheetId="1" hidden="1">{"TAB1",#N/A,TRUE,"GENERAL";"TAB2",#N/A,TRUE,"GENERAL";"TAB3",#N/A,TRUE,"GENERAL";"TAB4",#N/A,TRUE,"GENERAL";"TAB5",#N/A,TRUE,"GENERAL"}</definedName>
    <definedName name="__y2" localSheetId="5" hidden="1">{"TAB1",#N/A,TRUE,"GENERAL";"TAB2",#N/A,TRUE,"GENERAL";"TAB3",#N/A,TRUE,"GENERAL";"TAB4",#N/A,TRUE,"GENERAL";"TAB5",#N/A,TRUE,"GENERAL"}</definedName>
    <definedName name="__y2" localSheetId="2" hidden="1">{"TAB1",#N/A,TRUE,"GENERAL";"TAB2",#N/A,TRUE,"GENERAL";"TAB3",#N/A,TRUE,"GENERAL";"TAB4",#N/A,TRUE,"GENERAL";"TAB5",#N/A,TRUE,"GENERAL"}</definedName>
    <definedName name="__y2" hidden="1">{"TAB1",#N/A,TRUE,"GENERAL";"TAB2",#N/A,TRUE,"GENERAL";"TAB3",#N/A,TRUE,"GENERAL";"TAB4",#N/A,TRUE,"GENERAL";"TAB5",#N/A,TRUE,"GENERAL"}</definedName>
    <definedName name="__y3" localSheetId="1" hidden="1">{"via1",#N/A,TRUE,"general";"via2",#N/A,TRUE,"general";"via3",#N/A,TRUE,"general"}</definedName>
    <definedName name="__y3" localSheetId="5" hidden="1">{"via1",#N/A,TRUE,"general";"via2",#N/A,TRUE,"general";"via3",#N/A,TRUE,"general"}</definedName>
    <definedName name="__y3" localSheetId="2" hidden="1">{"via1",#N/A,TRUE,"general";"via2",#N/A,TRUE,"general";"via3",#N/A,TRUE,"general"}</definedName>
    <definedName name="__y3" hidden="1">{"via1",#N/A,TRUE,"general";"via2",#N/A,TRUE,"general";"via3",#N/A,TRUE,"general"}</definedName>
    <definedName name="__y4" localSheetId="1" hidden="1">{"via1",#N/A,TRUE,"general";"via2",#N/A,TRUE,"general";"via3",#N/A,TRUE,"general"}</definedName>
    <definedName name="__y4" localSheetId="5" hidden="1">{"via1",#N/A,TRUE,"general";"via2",#N/A,TRUE,"general";"via3",#N/A,TRUE,"general"}</definedName>
    <definedName name="__y4" localSheetId="2" hidden="1">{"via1",#N/A,TRUE,"general";"via2",#N/A,TRUE,"general";"via3",#N/A,TRUE,"general"}</definedName>
    <definedName name="__y4" hidden="1">{"via1",#N/A,TRUE,"general";"via2",#N/A,TRUE,"general";"via3",#N/A,TRUE,"general"}</definedName>
    <definedName name="__y5" localSheetId="1" hidden="1">{"TAB1",#N/A,TRUE,"GENERAL";"TAB2",#N/A,TRUE,"GENERAL";"TAB3",#N/A,TRUE,"GENERAL";"TAB4",#N/A,TRUE,"GENERAL";"TAB5",#N/A,TRUE,"GENERAL"}</definedName>
    <definedName name="__y5" localSheetId="5" hidden="1">{"TAB1",#N/A,TRUE,"GENERAL";"TAB2",#N/A,TRUE,"GENERAL";"TAB3",#N/A,TRUE,"GENERAL";"TAB4",#N/A,TRUE,"GENERAL";"TAB5",#N/A,TRUE,"GENERAL"}</definedName>
    <definedName name="__y5" localSheetId="2" hidden="1">{"TAB1",#N/A,TRUE,"GENERAL";"TAB2",#N/A,TRUE,"GENERAL";"TAB3",#N/A,TRUE,"GENERAL";"TAB4",#N/A,TRUE,"GENERAL";"TAB5",#N/A,TRUE,"GENERAL"}</definedName>
    <definedName name="__y5" hidden="1">{"TAB1",#N/A,TRUE,"GENERAL";"TAB2",#N/A,TRUE,"GENERAL";"TAB3",#N/A,TRUE,"GENERAL";"TAB4",#N/A,TRUE,"GENERAL";"TAB5",#N/A,TRUE,"GENERAL"}</definedName>
    <definedName name="__y6" localSheetId="1" hidden="1">{"via1",#N/A,TRUE,"general";"via2",#N/A,TRUE,"general";"via3",#N/A,TRUE,"general"}</definedName>
    <definedName name="__y6" localSheetId="5" hidden="1">{"via1",#N/A,TRUE,"general";"via2",#N/A,TRUE,"general";"via3",#N/A,TRUE,"general"}</definedName>
    <definedName name="__y6" localSheetId="2" hidden="1">{"via1",#N/A,TRUE,"general";"via2",#N/A,TRUE,"general";"via3",#N/A,TRUE,"general"}</definedName>
    <definedName name="__y6" hidden="1">{"via1",#N/A,TRUE,"general";"via2",#N/A,TRUE,"general";"via3",#N/A,TRUE,"general"}</definedName>
    <definedName name="__y7" localSheetId="1" hidden="1">{"via1",#N/A,TRUE,"general";"via2",#N/A,TRUE,"general";"via3",#N/A,TRUE,"general"}</definedName>
    <definedName name="__y7" localSheetId="5" hidden="1">{"via1",#N/A,TRUE,"general";"via2",#N/A,TRUE,"general";"via3",#N/A,TRUE,"general"}</definedName>
    <definedName name="__y7" localSheetId="2" hidden="1">{"via1",#N/A,TRUE,"general";"via2",#N/A,TRUE,"general";"via3",#N/A,TRUE,"general"}</definedName>
    <definedName name="__y7" hidden="1">{"via1",#N/A,TRUE,"general";"via2",#N/A,TRUE,"general";"via3",#N/A,TRUE,"general"}</definedName>
    <definedName name="__y8" localSheetId="1" hidden="1">{"via1",#N/A,TRUE,"general";"via2",#N/A,TRUE,"general";"via3",#N/A,TRUE,"general"}</definedName>
    <definedName name="__y8" localSheetId="5" hidden="1">{"via1",#N/A,TRUE,"general";"via2",#N/A,TRUE,"general";"via3",#N/A,TRUE,"general"}</definedName>
    <definedName name="__y8" localSheetId="2" hidden="1">{"via1",#N/A,TRUE,"general";"via2",#N/A,TRUE,"general";"via3",#N/A,TRUE,"general"}</definedName>
    <definedName name="__y8" hidden="1">{"via1",#N/A,TRUE,"general";"via2",#N/A,TRUE,"general";"via3",#N/A,TRUE,"general"}</definedName>
    <definedName name="__y9" localSheetId="1" hidden="1">{"TAB1",#N/A,TRUE,"GENERAL";"TAB2",#N/A,TRUE,"GENERAL";"TAB3",#N/A,TRUE,"GENERAL";"TAB4",#N/A,TRUE,"GENERAL";"TAB5",#N/A,TRUE,"GENERAL"}</definedName>
    <definedName name="__y9" localSheetId="5" hidden="1">{"TAB1",#N/A,TRUE,"GENERAL";"TAB2",#N/A,TRUE,"GENERAL";"TAB3",#N/A,TRUE,"GENERAL";"TAB4",#N/A,TRUE,"GENERAL";"TAB5",#N/A,TRUE,"GENERAL"}</definedName>
    <definedName name="__y9" localSheetId="2" hidden="1">{"TAB1",#N/A,TRUE,"GENERAL";"TAB2",#N/A,TRUE,"GENERAL";"TAB3",#N/A,TRUE,"GENERAL";"TAB4",#N/A,TRUE,"GENERAL";"TAB5",#N/A,TRUE,"GENERAL"}</definedName>
    <definedName name="__y9" hidden="1">{"TAB1",#N/A,TRUE,"GENERAL";"TAB2",#N/A,TRUE,"GENERAL";"TAB3",#N/A,TRUE,"GENERAL";"TAB4",#N/A,TRUE,"GENERAL";"TAB5",#N/A,TRUE,"GENERAL"}</definedName>
    <definedName name="__z1" localSheetId="1" hidden="1">{"TAB1",#N/A,TRUE,"GENERAL";"TAB2",#N/A,TRUE,"GENERAL";"TAB3",#N/A,TRUE,"GENERAL";"TAB4",#N/A,TRUE,"GENERAL";"TAB5",#N/A,TRUE,"GENERAL"}</definedName>
    <definedName name="__z1" localSheetId="5" hidden="1">{"TAB1",#N/A,TRUE,"GENERAL";"TAB2",#N/A,TRUE,"GENERAL";"TAB3",#N/A,TRUE,"GENERAL";"TAB4",#N/A,TRUE,"GENERAL";"TAB5",#N/A,TRUE,"GENERAL"}</definedName>
    <definedName name="__z1" localSheetId="2" hidden="1">{"TAB1",#N/A,TRUE,"GENERAL";"TAB2",#N/A,TRUE,"GENERAL";"TAB3",#N/A,TRUE,"GENERAL";"TAB4",#N/A,TRUE,"GENERAL";"TAB5",#N/A,TRUE,"GENERAL"}</definedName>
    <definedName name="__z1" hidden="1">{"TAB1",#N/A,TRUE,"GENERAL";"TAB2",#N/A,TRUE,"GENERAL";"TAB3",#N/A,TRUE,"GENERAL";"TAB4",#N/A,TRUE,"GENERAL";"TAB5",#N/A,TRUE,"GENERAL"}</definedName>
    <definedName name="__z2" localSheetId="1" hidden="1">{"via1",#N/A,TRUE,"general";"via2",#N/A,TRUE,"general";"via3",#N/A,TRUE,"general"}</definedName>
    <definedName name="__z2" localSheetId="5" hidden="1">{"via1",#N/A,TRUE,"general";"via2",#N/A,TRUE,"general";"via3",#N/A,TRUE,"general"}</definedName>
    <definedName name="__z2" localSheetId="2" hidden="1">{"via1",#N/A,TRUE,"general";"via2",#N/A,TRUE,"general";"via3",#N/A,TRUE,"general"}</definedName>
    <definedName name="__z2" hidden="1">{"via1",#N/A,TRUE,"general";"via2",#N/A,TRUE,"general";"via3",#N/A,TRUE,"general"}</definedName>
    <definedName name="__z3" localSheetId="1" hidden="1">{"via1",#N/A,TRUE,"general";"via2",#N/A,TRUE,"general";"via3",#N/A,TRUE,"general"}</definedName>
    <definedName name="__z3" localSheetId="5" hidden="1">{"via1",#N/A,TRUE,"general";"via2",#N/A,TRUE,"general";"via3",#N/A,TRUE,"general"}</definedName>
    <definedName name="__z3" localSheetId="2" hidden="1">{"via1",#N/A,TRUE,"general";"via2",#N/A,TRUE,"general";"via3",#N/A,TRUE,"general"}</definedName>
    <definedName name="__z3" hidden="1">{"via1",#N/A,TRUE,"general";"via2",#N/A,TRUE,"general";"via3",#N/A,TRUE,"general"}</definedName>
    <definedName name="__z4" localSheetId="1" hidden="1">{"TAB1",#N/A,TRUE,"GENERAL";"TAB2",#N/A,TRUE,"GENERAL";"TAB3",#N/A,TRUE,"GENERAL";"TAB4",#N/A,TRUE,"GENERAL";"TAB5",#N/A,TRUE,"GENERAL"}</definedName>
    <definedName name="__z4" localSheetId="5" hidden="1">{"TAB1",#N/A,TRUE,"GENERAL";"TAB2",#N/A,TRUE,"GENERAL";"TAB3",#N/A,TRUE,"GENERAL";"TAB4",#N/A,TRUE,"GENERAL";"TAB5",#N/A,TRUE,"GENERAL"}</definedName>
    <definedName name="__z4" localSheetId="2" hidden="1">{"TAB1",#N/A,TRUE,"GENERAL";"TAB2",#N/A,TRUE,"GENERAL";"TAB3",#N/A,TRUE,"GENERAL";"TAB4",#N/A,TRUE,"GENERAL";"TAB5",#N/A,TRUE,"GENERAL"}</definedName>
    <definedName name="__z4" hidden="1">{"TAB1",#N/A,TRUE,"GENERAL";"TAB2",#N/A,TRUE,"GENERAL";"TAB3",#N/A,TRUE,"GENERAL";"TAB4",#N/A,TRUE,"GENERAL";"TAB5",#N/A,TRUE,"GENERAL"}</definedName>
    <definedName name="__z5" localSheetId="1" hidden="1">{"via1",#N/A,TRUE,"general";"via2",#N/A,TRUE,"general";"via3",#N/A,TRUE,"general"}</definedName>
    <definedName name="__z5" localSheetId="5" hidden="1">{"via1",#N/A,TRUE,"general";"via2",#N/A,TRUE,"general";"via3",#N/A,TRUE,"general"}</definedName>
    <definedName name="__z5" localSheetId="2" hidden="1">{"via1",#N/A,TRUE,"general";"via2",#N/A,TRUE,"general";"via3",#N/A,TRUE,"general"}</definedName>
    <definedName name="__z5" hidden="1">{"via1",#N/A,TRUE,"general";"via2",#N/A,TRUE,"general";"via3",#N/A,TRUE,"general"}</definedName>
    <definedName name="__z6" localSheetId="1" hidden="1">{"TAB1",#N/A,TRUE,"GENERAL";"TAB2",#N/A,TRUE,"GENERAL";"TAB3",#N/A,TRUE,"GENERAL";"TAB4",#N/A,TRUE,"GENERAL";"TAB5",#N/A,TRUE,"GENERAL"}</definedName>
    <definedName name="__z6" localSheetId="5" hidden="1">{"TAB1",#N/A,TRUE,"GENERAL";"TAB2",#N/A,TRUE,"GENERAL";"TAB3",#N/A,TRUE,"GENERAL";"TAB4",#N/A,TRUE,"GENERAL";"TAB5",#N/A,TRUE,"GENERAL"}</definedName>
    <definedName name="__z6" localSheetId="2" hidden="1">{"TAB1",#N/A,TRUE,"GENERAL";"TAB2",#N/A,TRUE,"GENERAL";"TAB3",#N/A,TRUE,"GENERAL";"TAB4",#N/A,TRUE,"GENERAL";"TAB5",#N/A,TRUE,"GENERAL"}</definedName>
    <definedName name="__z6" hidden="1">{"TAB1",#N/A,TRUE,"GENERAL";"TAB2",#N/A,TRUE,"GENERAL";"TAB3",#N/A,TRUE,"GENERAL";"TAB4",#N/A,TRUE,"GENERAL";"TAB5",#N/A,TRUE,"GENERAL"}</definedName>
    <definedName name="_1__123Graph_ACart_Utilidad" hidden="1">#REF!</definedName>
    <definedName name="_1__123Graph_ADIAGRAMM_3" localSheetId="1" hidden="1">#REF!</definedName>
    <definedName name="_1__123Graph_ADIAGRAMM_3" localSheetId="5" hidden="1">#REF!</definedName>
    <definedName name="_1__123Graph_ADIAGRAMM_3" localSheetId="2" hidden="1">#REF!</definedName>
    <definedName name="_1__123Graph_ADIAGRAMM_3" hidden="1">#REF!</definedName>
    <definedName name="_10__123Graph_DDIAGRAMM_3" localSheetId="1" hidden="1">#REF!</definedName>
    <definedName name="_10__123Graph_DDIAGRAMM_3" localSheetId="5" hidden="1">#REF!</definedName>
    <definedName name="_10__123Graph_DDIAGRAMM_3" localSheetId="2" hidden="1">#REF!</definedName>
    <definedName name="_10__123Graph_DDIAGRAMM_3" hidden="1">#REF!</definedName>
    <definedName name="_11__123Graph_DDIAGRAMM_4" hidden="1">#REF!</definedName>
    <definedName name="_12__123Graph_DDIAGRAMM_6" hidden="1">#REF!</definedName>
    <definedName name="_123" hidden="1">#REF!</definedName>
    <definedName name="_13__123Graph_EDIAGRAMM_3" hidden="1">#REF!</definedName>
    <definedName name="_14__123Graph_EDIAGRAMM_4" hidden="1">#REF!</definedName>
    <definedName name="_15__123Graph_FDIAGRAMM_3" hidden="1">#REF!</definedName>
    <definedName name="_16__123Graph_FDIAGRAMM_4" hidden="1">#REF!</definedName>
    <definedName name="_17__123Graph_XDIAGRAMM_3" hidden="1">#REF!</definedName>
    <definedName name="_2__123Graph_ADIAGRAMM_4" hidden="1">#REF!</definedName>
    <definedName name="_2__123Graph_BCart_Utilidad" hidden="1">#REF!</definedName>
    <definedName name="_200001__M">#REF!</definedName>
    <definedName name="_234" hidden="1">#REF!</definedName>
    <definedName name="_3__123Graph_ADIAGRAMM_6" hidden="1">#REF!</definedName>
    <definedName name="_3__123Graph_CCart_Utilidad" hidden="1">#REF!</definedName>
    <definedName name="_4__123Graph_BDIAGRAMM_3" hidden="1">#REF!</definedName>
    <definedName name="_4__123Graph_LBL_ACart_Utilidad" hidden="1">#REF!</definedName>
    <definedName name="_456" hidden="1">#REF!</definedName>
    <definedName name="_5__123Graph_BDIAGRAMM_4" hidden="1">#REF!</definedName>
    <definedName name="_5__123Graph_LBL_BCart_Utilidad" hidden="1">#REF!</definedName>
    <definedName name="_6__123Graph_BDIAGRAMM_6" hidden="1">#REF!</definedName>
    <definedName name="_6__123Graph_LBL_CCart_Utilidad" hidden="1">#REF!</definedName>
    <definedName name="_7__123Graph_CDIAGRAMM_3" hidden="1">#REF!</definedName>
    <definedName name="_7__123Graph_XCart_Utilidad" hidden="1">#REF!</definedName>
    <definedName name="_8__123Graph_CDIAGRAMM_4" hidden="1">#REF!</definedName>
    <definedName name="_9__123Graph_CDIAGRAMM_6" hidden="1">#REF!</definedName>
    <definedName name="_a1" localSheetId="1" hidden="1">{"TAB1",#N/A,TRUE,"GENERAL";"TAB2",#N/A,TRUE,"GENERAL";"TAB3",#N/A,TRUE,"GENERAL";"TAB4",#N/A,TRUE,"GENERAL";"TAB5",#N/A,TRUE,"GENERAL"}</definedName>
    <definedName name="_a1" localSheetId="5" hidden="1">{"TAB1",#N/A,TRUE,"GENERAL";"TAB2",#N/A,TRUE,"GENERAL";"TAB3",#N/A,TRUE,"GENERAL";"TAB4",#N/A,TRUE,"GENERAL";"TAB5",#N/A,TRUE,"GENERAL"}</definedName>
    <definedName name="_a1" localSheetId="2" hidden="1">{"TAB1",#N/A,TRUE,"GENERAL";"TAB2",#N/A,TRUE,"GENERAL";"TAB3",#N/A,TRUE,"GENERAL";"TAB4",#N/A,TRUE,"GENERAL";"TAB5",#N/A,TRUE,"GENERAL"}</definedName>
    <definedName name="_a1" hidden="1">{"TAB1",#N/A,TRUE,"GENERAL";"TAB2",#N/A,TRUE,"GENERAL";"TAB3",#N/A,TRUE,"GENERAL";"TAB4",#N/A,TRUE,"GENERAL";"TAB5",#N/A,TRUE,"GENERAL"}</definedName>
    <definedName name="_a3" localSheetId="1" hidden="1">{"TAB1",#N/A,TRUE,"GENERAL";"TAB2",#N/A,TRUE,"GENERAL";"TAB3",#N/A,TRUE,"GENERAL";"TAB4",#N/A,TRUE,"GENERAL";"TAB5",#N/A,TRUE,"GENERAL"}</definedName>
    <definedName name="_a3" localSheetId="5" hidden="1">{"TAB1",#N/A,TRUE,"GENERAL";"TAB2",#N/A,TRUE,"GENERAL";"TAB3",#N/A,TRUE,"GENERAL";"TAB4",#N/A,TRUE,"GENERAL";"TAB5",#N/A,TRUE,"GENERAL"}</definedName>
    <definedName name="_a3" localSheetId="2" hidden="1">{"TAB1",#N/A,TRUE,"GENERAL";"TAB2",#N/A,TRUE,"GENERAL";"TAB3",#N/A,TRUE,"GENERAL";"TAB4",#N/A,TRUE,"GENERAL";"TAB5",#N/A,TRUE,"GENERAL"}</definedName>
    <definedName name="_a3" hidden="1">{"TAB1",#N/A,TRUE,"GENERAL";"TAB2",#N/A,TRUE,"GENERAL";"TAB3",#N/A,TRUE,"GENERAL";"TAB4",#N/A,TRUE,"GENERAL";"TAB5",#N/A,TRUE,"GENERAL"}</definedName>
    <definedName name="_a4" localSheetId="1" hidden="1">{"via1",#N/A,TRUE,"general";"via2",#N/A,TRUE,"general";"via3",#N/A,TRUE,"general"}</definedName>
    <definedName name="_a4" localSheetId="5" hidden="1">{"via1",#N/A,TRUE,"general";"via2",#N/A,TRUE,"general";"via3",#N/A,TRUE,"general"}</definedName>
    <definedName name="_a4" localSheetId="2" hidden="1">{"via1",#N/A,TRUE,"general";"via2",#N/A,TRUE,"general";"via3",#N/A,TRUE,"general"}</definedName>
    <definedName name="_a4" hidden="1">{"via1",#N/A,TRUE,"general";"via2",#N/A,TRUE,"general";"via3",#N/A,TRUE,"general"}</definedName>
    <definedName name="_a5" localSheetId="1" hidden="1">{"TAB1",#N/A,TRUE,"GENERAL";"TAB2",#N/A,TRUE,"GENERAL";"TAB3",#N/A,TRUE,"GENERAL";"TAB4",#N/A,TRUE,"GENERAL";"TAB5",#N/A,TRUE,"GENERAL"}</definedName>
    <definedName name="_a5" localSheetId="5" hidden="1">{"TAB1",#N/A,TRUE,"GENERAL";"TAB2",#N/A,TRUE,"GENERAL";"TAB3",#N/A,TRUE,"GENERAL";"TAB4",#N/A,TRUE,"GENERAL";"TAB5",#N/A,TRUE,"GENERAL"}</definedName>
    <definedName name="_a5" localSheetId="2" hidden="1">{"TAB1",#N/A,TRUE,"GENERAL";"TAB2",#N/A,TRUE,"GENERAL";"TAB3",#N/A,TRUE,"GENERAL";"TAB4",#N/A,TRUE,"GENERAL";"TAB5",#N/A,TRUE,"GENERAL"}</definedName>
    <definedName name="_a5" hidden="1">{"TAB1",#N/A,TRUE,"GENERAL";"TAB2",#N/A,TRUE,"GENERAL";"TAB3",#N/A,TRUE,"GENERAL";"TAB4",#N/A,TRUE,"GENERAL";"TAB5",#N/A,TRUE,"GENERAL"}</definedName>
    <definedName name="_a6" localSheetId="1" hidden="1">{"TAB1",#N/A,TRUE,"GENERAL";"TAB2",#N/A,TRUE,"GENERAL";"TAB3",#N/A,TRUE,"GENERAL";"TAB4",#N/A,TRUE,"GENERAL";"TAB5",#N/A,TRUE,"GENERAL"}</definedName>
    <definedName name="_a6" localSheetId="5" hidden="1">{"TAB1",#N/A,TRUE,"GENERAL";"TAB2",#N/A,TRUE,"GENERAL";"TAB3",#N/A,TRUE,"GENERAL";"TAB4",#N/A,TRUE,"GENERAL";"TAB5",#N/A,TRUE,"GENERAL"}</definedName>
    <definedName name="_a6" localSheetId="2" hidden="1">{"TAB1",#N/A,TRUE,"GENERAL";"TAB2",#N/A,TRUE,"GENERAL";"TAB3",#N/A,TRUE,"GENERAL";"TAB4",#N/A,TRUE,"GENERAL";"TAB5",#N/A,TRUE,"GENERAL"}</definedName>
    <definedName name="_a6" hidden="1">{"TAB1",#N/A,TRUE,"GENERAL";"TAB2",#N/A,TRUE,"GENERAL";"TAB3",#N/A,TRUE,"GENERAL";"TAB4",#N/A,TRUE,"GENERAL";"TAB5",#N/A,TRUE,"GENERAL"}</definedName>
    <definedName name="_aa1" localSheetId="1" hidden="1">{"'I3E'!$A$5:$K$93"}</definedName>
    <definedName name="_aa1" localSheetId="5" hidden="1">{"'I3E'!$A$5:$K$93"}</definedName>
    <definedName name="_aa1" localSheetId="2" hidden="1">{"'I3E'!$A$5:$K$93"}</definedName>
    <definedName name="_aa1" hidden="1">{"'I3E'!$A$5:$K$93"}</definedName>
    <definedName name="_b2" localSheetId="1" hidden="1">{"TAB1",#N/A,TRUE,"GENERAL";"TAB2",#N/A,TRUE,"GENERAL";"TAB3",#N/A,TRUE,"GENERAL";"TAB4",#N/A,TRUE,"GENERAL";"TAB5",#N/A,TRUE,"GENERAL"}</definedName>
    <definedName name="_b2" localSheetId="5" hidden="1">{"TAB1",#N/A,TRUE,"GENERAL";"TAB2",#N/A,TRUE,"GENERAL";"TAB3",#N/A,TRUE,"GENERAL";"TAB4",#N/A,TRUE,"GENERAL";"TAB5",#N/A,TRUE,"GENERAL"}</definedName>
    <definedName name="_b2" localSheetId="2" hidden="1">{"TAB1",#N/A,TRUE,"GENERAL";"TAB2",#N/A,TRUE,"GENERAL";"TAB3",#N/A,TRUE,"GENERAL";"TAB4",#N/A,TRUE,"GENERAL";"TAB5",#N/A,TRUE,"GENERAL"}</definedName>
    <definedName name="_b2" hidden="1">{"TAB1",#N/A,TRUE,"GENERAL";"TAB2",#N/A,TRUE,"GENERAL";"TAB3",#N/A,TRUE,"GENERAL";"TAB4",#N/A,TRUE,"GENERAL";"TAB5",#N/A,TRUE,"GENERAL"}</definedName>
    <definedName name="_b3" localSheetId="1" hidden="1">{"TAB1",#N/A,TRUE,"GENERAL";"TAB2",#N/A,TRUE,"GENERAL";"TAB3",#N/A,TRUE,"GENERAL";"TAB4",#N/A,TRUE,"GENERAL";"TAB5",#N/A,TRUE,"GENERAL"}</definedName>
    <definedName name="_b3" localSheetId="5" hidden="1">{"TAB1",#N/A,TRUE,"GENERAL";"TAB2",#N/A,TRUE,"GENERAL";"TAB3",#N/A,TRUE,"GENERAL";"TAB4",#N/A,TRUE,"GENERAL";"TAB5",#N/A,TRUE,"GENERAL"}</definedName>
    <definedName name="_b3" localSheetId="2" hidden="1">{"TAB1",#N/A,TRUE,"GENERAL";"TAB2",#N/A,TRUE,"GENERAL";"TAB3",#N/A,TRUE,"GENERAL";"TAB4",#N/A,TRUE,"GENERAL";"TAB5",#N/A,TRUE,"GENERAL"}</definedName>
    <definedName name="_b3" hidden="1">{"TAB1",#N/A,TRUE,"GENERAL";"TAB2",#N/A,TRUE,"GENERAL";"TAB3",#N/A,TRUE,"GENERAL";"TAB4",#N/A,TRUE,"GENERAL";"TAB5",#N/A,TRUE,"GENERAL"}</definedName>
    <definedName name="_b4" localSheetId="1" hidden="1">{"TAB1",#N/A,TRUE,"GENERAL";"TAB2",#N/A,TRUE,"GENERAL";"TAB3",#N/A,TRUE,"GENERAL";"TAB4",#N/A,TRUE,"GENERAL";"TAB5",#N/A,TRUE,"GENERAL"}</definedName>
    <definedName name="_b4" localSheetId="5" hidden="1">{"TAB1",#N/A,TRUE,"GENERAL";"TAB2",#N/A,TRUE,"GENERAL";"TAB3",#N/A,TRUE,"GENERAL";"TAB4",#N/A,TRUE,"GENERAL";"TAB5",#N/A,TRUE,"GENERAL"}</definedName>
    <definedName name="_b4" localSheetId="2" hidden="1">{"TAB1",#N/A,TRUE,"GENERAL";"TAB2",#N/A,TRUE,"GENERAL";"TAB3",#N/A,TRUE,"GENERAL";"TAB4",#N/A,TRUE,"GENERAL";"TAB5",#N/A,TRUE,"GENERAL"}</definedName>
    <definedName name="_b4" hidden="1">{"TAB1",#N/A,TRUE,"GENERAL";"TAB2",#N/A,TRUE,"GENERAL";"TAB3",#N/A,TRUE,"GENERAL";"TAB4",#N/A,TRUE,"GENERAL";"TAB5",#N/A,TRUE,"GENERAL"}</definedName>
    <definedName name="_b5" localSheetId="1" hidden="1">{"TAB1",#N/A,TRUE,"GENERAL";"TAB2",#N/A,TRUE,"GENERAL";"TAB3",#N/A,TRUE,"GENERAL";"TAB4",#N/A,TRUE,"GENERAL";"TAB5",#N/A,TRUE,"GENERAL"}</definedName>
    <definedName name="_b5" localSheetId="5" hidden="1">{"TAB1",#N/A,TRUE,"GENERAL";"TAB2",#N/A,TRUE,"GENERAL";"TAB3",#N/A,TRUE,"GENERAL";"TAB4",#N/A,TRUE,"GENERAL";"TAB5",#N/A,TRUE,"GENERAL"}</definedName>
    <definedName name="_b5" localSheetId="2" hidden="1">{"TAB1",#N/A,TRUE,"GENERAL";"TAB2",#N/A,TRUE,"GENERAL";"TAB3",#N/A,TRUE,"GENERAL";"TAB4",#N/A,TRUE,"GENERAL";"TAB5",#N/A,TRUE,"GENERAL"}</definedName>
    <definedName name="_b5" hidden="1">{"TAB1",#N/A,TRUE,"GENERAL";"TAB2",#N/A,TRUE,"GENERAL";"TAB3",#N/A,TRUE,"GENERAL";"TAB4",#N/A,TRUE,"GENERAL";"TAB5",#N/A,TRUE,"GENERAL"}</definedName>
    <definedName name="_b6" localSheetId="1" hidden="1">{"TAB1",#N/A,TRUE,"GENERAL";"TAB2",#N/A,TRUE,"GENERAL";"TAB3",#N/A,TRUE,"GENERAL";"TAB4",#N/A,TRUE,"GENERAL";"TAB5",#N/A,TRUE,"GENERAL"}</definedName>
    <definedName name="_b6" localSheetId="5" hidden="1">{"TAB1",#N/A,TRUE,"GENERAL";"TAB2",#N/A,TRUE,"GENERAL";"TAB3",#N/A,TRUE,"GENERAL";"TAB4",#N/A,TRUE,"GENERAL";"TAB5",#N/A,TRUE,"GENERAL"}</definedName>
    <definedName name="_b6" localSheetId="2" hidden="1">{"TAB1",#N/A,TRUE,"GENERAL";"TAB2",#N/A,TRUE,"GENERAL";"TAB3",#N/A,TRUE,"GENERAL";"TAB4",#N/A,TRUE,"GENERAL";"TAB5",#N/A,TRUE,"GENERAL"}</definedName>
    <definedName name="_b6" hidden="1">{"TAB1",#N/A,TRUE,"GENERAL";"TAB2",#N/A,TRUE,"GENERAL";"TAB3",#N/A,TRUE,"GENERAL";"TAB4",#N/A,TRUE,"GENERAL";"TAB5",#N/A,TRUE,"GENERAL"}</definedName>
    <definedName name="_b7" localSheetId="1" hidden="1">{"via1",#N/A,TRUE,"general";"via2",#N/A,TRUE,"general";"via3",#N/A,TRUE,"general"}</definedName>
    <definedName name="_b7" localSheetId="5" hidden="1">{"via1",#N/A,TRUE,"general";"via2",#N/A,TRUE,"general";"via3",#N/A,TRUE,"general"}</definedName>
    <definedName name="_b7" localSheetId="2" hidden="1">{"via1",#N/A,TRUE,"general";"via2",#N/A,TRUE,"general";"via3",#N/A,TRUE,"general"}</definedName>
    <definedName name="_b7" hidden="1">{"via1",#N/A,TRUE,"general";"via2",#N/A,TRUE,"general";"via3",#N/A,TRUE,"general"}</definedName>
    <definedName name="_b8" localSheetId="1" hidden="1">{"via1",#N/A,TRUE,"general";"via2",#N/A,TRUE,"general";"via3",#N/A,TRUE,"general"}</definedName>
    <definedName name="_b8" localSheetId="5" hidden="1">{"via1",#N/A,TRUE,"general";"via2",#N/A,TRUE,"general";"via3",#N/A,TRUE,"general"}</definedName>
    <definedName name="_b8" localSheetId="2" hidden="1">{"via1",#N/A,TRUE,"general";"via2",#N/A,TRUE,"general";"via3",#N/A,TRUE,"general"}</definedName>
    <definedName name="_b8" hidden="1">{"via1",#N/A,TRUE,"general";"via2",#N/A,TRUE,"general";"via3",#N/A,TRUE,"general"}</definedName>
    <definedName name="_B84013">#REF!</definedName>
    <definedName name="_bb9" localSheetId="1" hidden="1">{"TAB1",#N/A,TRUE,"GENERAL";"TAB2",#N/A,TRUE,"GENERAL";"TAB3",#N/A,TRUE,"GENERAL";"TAB4",#N/A,TRUE,"GENERAL";"TAB5",#N/A,TRUE,"GENERAL"}</definedName>
    <definedName name="_bb9" localSheetId="5" hidden="1">{"TAB1",#N/A,TRUE,"GENERAL";"TAB2",#N/A,TRUE,"GENERAL";"TAB3",#N/A,TRUE,"GENERAL";"TAB4",#N/A,TRUE,"GENERAL";"TAB5",#N/A,TRUE,"GENERAL"}</definedName>
    <definedName name="_bb9" localSheetId="2" hidden="1">{"TAB1",#N/A,TRUE,"GENERAL";"TAB2",#N/A,TRUE,"GENERAL";"TAB3",#N/A,TRUE,"GENERAL";"TAB4",#N/A,TRUE,"GENERAL";"TAB5",#N/A,TRUE,"GENERAL"}</definedName>
    <definedName name="_bb9" hidden="1">{"TAB1",#N/A,TRUE,"GENERAL";"TAB2",#N/A,TRUE,"GENERAL";"TAB3",#N/A,TRUE,"GENERAL";"TAB4",#N/A,TRUE,"GENERAL";"TAB5",#N/A,TRUE,"GENERAL"}</definedName>
    <definedName name="_bgb5" localSheetId="1" hidden="1">{"TAB1",#N/A,TRUE,"GENERAL";"TAB2",#N/A,TRUE,"GENERAL";"TAB3",#N/A,TRUE,"GENERAL";"TAB4",#N/A,TRUE,"GENERAL";"TAB5",#N/A,TRUE,"GENERAL"}</definedName>
    <definedName name="_bgb5" localSheetId="5" hidden="1">{"TAB1",#N/A,TRUE,"GENERAL";"TAB2",#N/A,TRUE,"GENERAL";"TAB3",#N/A,TRUE,"GENERAL";"TAB4",#N/A,TRUE,"GENERAL";"TAB5",#N/A,TRUE,"GENERAL"}</definedName>
    <definedName name="_bgb5" localSheetId="2" hidden="1">{"TAB1",#N/A,TRUE,"GENERAL";"TAB2",#N/A,TRUE,"GENERAL";"TAB3",#N/A,TRUE,"GENERAL";"TAB4",#N/A,TRUE,"GENERAL";"TAB5",#N/A,TRUE,"GENERAL"}</definedName>
    <definedName name="_bgb5" hidden="1">{"TAB1",#N/A,TRUE,"GENERAL";"TAB2",#N/A,TRUE,"GENERAL";"TAB3",#N/A,TRUE,"GENERAL";"TAB4",#N/A,TRUE,"GENERAL";"TAB5",#N/A,TRUE,"GENERAL"}</definedName>
    <definedName name="_CIN1">#REF!</definedName>
    <definedName name="_CIN10" localSheetId="1">#REF!</definedName>
    <definedName name="_CIN10" localSheetId="5">#REF!</definedName>
    <definedName name="_CIN10" localSheetId="2">#REF!</definedName>
    <definedName name="_CIN10">#REF!</definedName>
    <definedName name="_CIN11" localSheetId="1">#REF!</definedName>
    <definedName name="_CIN11" localSheetId="5">#REF!</definedName>
    <definedName name="_CIN11" localSheetId="2">#REF!</definedName>
    <definedName name="_CIN11">#REF!</definedName>
    <definedName name="_CIN12">#REF!</definedName>
    <definedName name="_CIN13">#REF!</definedName>
    <definedName name="_CIN14">#REF!</definedName>
    <definedName name="_CIN15">#REF!</definedName>
    <definedName name="_CIN2">#REF!</definedName>
    <definedName name="_CIN3">#REF!</definedName>
    <definedName name="_CIN4">#REF!</definedName>
    <definedName name="_CIN5">#REF!</definedName>
    <definedName name="_CIN6">#REF!</definedName>
    <definedName name="_CIN7">#REF!</definedName>
    <definedName name="_CIN8">#REF!</definedName>
    <definedName name="_CIN9">#REF!</definedName>
    <definedName name="_CMU005" hidden="1">#REF!</definedName>
    <definedName name="_DIT1">#REF!</definedName>
    <definedName name="_DIT2">#REF!</definedName>
    <definedName name="_DIT3">#REF!</definedName>
    <definedName name="_DIT4">#REF!</definedName>
    <definedName name="_Div1">#REF!</definedName>
    <definedName name="_Div2">#REF!</definedName>
    <definedName name="_Div3">#REF!</definedName>
    <definedName name="_DLX1.INC" localSheetId="5">#REF!</definedName>
    <definedName name="_DLX1.INC">#REF!</definedName>
    <definedName name="_DLX1.USE">#REF!</definedName>
    <definedName name="_DLX11.INC">#REF!</definedName>
    <definedName name="_DLX14.INC">#REF!</definedName>
    <definedName name="_DLX17.INC">#REF!</definedName>
    <definedName name="_DLX2.INC">#REF!</definedName>
    <definedName name="_DLX2.USE">#REF!</definedName>
    <definedName name="_DLX24.INC">#REF!</definedName>
    <definedName name="_DLX26.INC">#REF!</definedName>
    <definedName name="_DLX27.INC">#REF!</definedName>
    <definedName name="_DLX3.INC">#REF!</definedName>
    <definedName name="_DLX30.INC">#REF!</definedName>
    <definedName name="_DLX33.INC">#REF!</definedName>
    <definedName name="_DLX37.INC">#REF!</definedName>
    <definedName name="_DLX39.INC">#REF!</definedName>
    <definedName name="_DLX44.INC">#REF!</definedName>
    <definedName name="_DLX52.INC">#REF!</definedName>
    <definedName name="_DLX53.INC">#REF!</definedName>
    <definedName name="_DLX56.INC">#REF!</definedName>
    <definedName name="_DLX57.INC">#REF!</definedName>
    <definedName name="_DLX58.INC">#REF!</definedName>
    <definedName name="_DLX59.INC">#REF!</definedName>
    <definedName name="_DLX60.INC">#REF!</definedName>
    <definedName name="_DLX61.INC">#REF!</definedName>
    <definedName name="_DLX62.INC">#REF!</definedName>
    <definedName name="_DLX63.INC">#REF!</definedName>
    <definedName name="_DLX65.INC">#REF!</definedName>
    <definedName name="_DLX66.INC">#REF!</definedName>
    <definedName name="_DLX67.INC">#REF!</definedName>
    <definedName name="_DLX70.INC">#REF!</definedName>
    <definedName name="_DLX71.INC">#REF!</definedName>
    <definedName name="_DLX72.INC">#REF!</definedName>
    <definedName name="_DLX73.INC">#REF!</definedName>
    <definedName name="_DLX74.INC">#REF!</definedName>
    <definedName name="_DLX75.INC">#REF!</definedName>
    <definedName name="_DLX76.INC">#REF!</definedName>
    <definedName name="_DLX77.INC">#REF!</definedName>
    <definedName name="_DLX78.INC">#REF!</definedName>
    <definedName name="_DLX79.INC">#REF!</definedName>
    <definedName name="_DLX80.INC">#REF!</definedName>
    <definedName name="_DLX81.INC">#REF!</definedName>
    <definedName name="_DLX82.INC">#REF!</definedName>
    <definedName name="_DLX83.INC">#REF!</definedName>
    <definedName name="_DLX84.INC">#REF!</definedName>
    <definedName name="_DLX85.INC">#REF!</definedName>
    <definedName name="_DLX86.INC">#REF!</definedName>
    <definedName name="_DLX87.INC">#REF!</definedName>
    <definedName name="_DLX88.INC">#REF!</definedName>
    <definedName name="_DLX90.INC">#REF!</definedName>
    <definedName name="_DLX91.INC">#REF!</definedName>
    <definedName name="_DLX92.INC">#REF!</definedName>
    <definedName name="_DLX93.INC">#REF!</definedName>
    <definedName name="_DLX94.INC">#REF!</definedName>
    <definedName name="_DLX95.INC">#REF!</definedName>
    <definedName name="_DLX96.INC">#REF!</definedName>
    <definedName name="_F">#REF!</definedName>
    <definedName name="_Fill" hidden="1">#REF!</definedName>
    <definedName name="_fill2" hidden="1">#REF!</definedName>
    <definedName name="_xlnm._FilterDatabase" localSheetId="1" hidden="1">#REF!</definedName>
    <definedName name="_xlnm._FilterDatabase" localSheetId="4" hidden="1">'Proyecciones Mensuales'!$B$7:$N$19</definedName>
    <definedName name="_xlnm._FilterDatabase" localSheetId="2" hidden="1">#REF!</definedName>
    <definedName name="_xlnm._FilterDatabase" hidden="1">#REF!</definedName>
    <definedName name="_g2" localSheetId="1" hidden="1">{"TAB1",#N/A,TRUE,"GENERAL";"TAB2",#N/A,TRUE,"GENERAL";"TAB3",#N/A,TRUE,"GENERAL";"TAB4",#N/A,TRUE,"GENERAL";"TAB5",#N/A,TRUE,"GENERAL"}</definedName>
    <definedName name="_g2" localSheetId="5" hidden="1">{"TAB1",#N/A,TRUE,"GENERAL";"TAB2",#N/A,TRUE,"GENERAL";"TAB3",#N/A,TRUE,"GENERAL";"TAB4",#N/A,TRUE,"GENERAL";"TAB5",#N/A,TRUE,"GENERAL"}</definedName>
    <definedName name="_g2" localSheetId="2" hidden="1">{"TAB1",#N/A,TRUE,"GENERAL";"TAB2",#N/A,TRUE,"GENERAL";"TAB3",#N/A,TRUE,"GENERAL";"TAB4",#N/A,TRUE,"GENERAL";"TAB5",#N/A,TRUE,"GENERAL"}</definedName>
    <definedName name="_g2" hidden="1">{"TAB1",#N/A,TRUE,"GENERAL";"TAB2",#N/A,TRUE,"GENERAL";"TAB3",#N/A,TRUE,"GENERAL";"TAB4",#N/A,TRUE,"GENERAL";"TAB5",#N/A,TRUE,"GENERAL"}</definedName>
    <definedName name="_g3" localSheetId="1" hidden="1">{"via1",#N/A,TRUE,"general";"via2",#N/A,TRUE,"general";"via3",#N/A,TRUE,"general"}</definedName>
    <definedName name="_g3" localSheetId="5" hidden="1">{"via1",#N/A,TRUE,"general";"via2",#N/A,TRUE,"general";"via3",#N/A,TRUE,"general"}</definedName>
    <definedName name="_g3" localSheetId="2" hidden="1">{"via1",#N/A,TRUE,"general";"via2",#N/A,TRUE,"general";"via3",#N/A,TRUE,"general"}</definedName>
    <definedName name="_g3" hidden="1">{"via1",#N/A,TRUE,"general";"via2",#N/A,TRUE,"general";"via3",#N/A,TRUE,"general"}</definedName>
    <definedName name="_g4" localSheetId="1" hidden="1">{"via1",#N/A,TRUE,"general";"via2",#N/A,TRUE,"general";"via3",#N/A,TRUE,"general"}</definedName>
    <definedName name="_g4" localSheetId="5" hidden="1">{"via1",#N/A,TRUE,"general";"via2",#N/A,TRUE,"general";"via3",#N/A,TRUE,"general"}</definedName>
    <definedName name="_g4" localSheetId="2" hidden="1">{"via1",#N/A,TRUE,"general";"via2",#N/A,TRUE,"general";"via3",#N/A,TRUE,"general"}</definedName>
    <definedName name="_g4" hidden="1">{"via1",#N/A,TRUE,"general";"via2",#N/A,TRUE,"general";"via3",#N/A,TRUE,"general"}</definedName>
    <definedName name="_g42" localSheetId="1" hidden="1">{"'I3E'!$A$5:$K$93"}</definedName>
    <definedName name="_g42" localSheetId="5" hidden="1">{"'I3E'!$A$5:$K$93"}</definedName>
    <definedName name="_g42" localSheetId="2" hidden="1">{"'I3E'!$A$5:$K$93"}</definedName>
    <definedName name="_g42" hidden="1">{"'I3E'!$A$5:$K$93"}</definedName>
    <definedName name="_g5" localSheetId="1" hidden="1">{"via1",#N/A,TRUE,"general";"via2",#N/A,TRUE,"general";"via3",#N/A,TRUE,"general"}</definedName>
    <definedName name="_g5" localSheetId="5" hidden="1">{"via1",#N/A,TRUE,"general";"via2",#N/A,TRUE,"general";"via3",#N/A,TRUE,"general"}</definedName>
    <definedName name="_g5" localSheetId="2" hidden="1">{"via1",#N/A,TRUE,"general";"via2",#N/A,TRUE,"general";"via3",#N/A,TRUE,"general"}</definedName>
    <definedName name="_g5" hidden="1">{"via1",#N/A,TRUE,"general";"via2",#N/A,TRUE,"general";"via3",#N/A,TRUE,"general"}</definedName>
    <definedName name="_g6" localSheetId="1" hidden="1">{"via1",#N/A,TRUE,"general";"via2",#N/A,TRUE,"general";"via3",#N/A,TRUE,"general"}</definedName>
    <definedName name="_g6" localSheetId="5" hidden="1">{"via1",#N/A,TRUE,"general";"via2",#N/A,TRUE,"general";"via3",#N/A,TRUE,"general"}</definedName>
    <definedName name="_g6" localSheetId="2" hidden="1">{"via1",#N/A,TRUE,"general";"via2",#N/A,TRUE,"general";"via3",#N/A,TRUE,"general"}</definedName>
    <definedName name="_g6" hidden="1">{"via1",#N/A,TRUE,"general";"via2",#N/A,TRUE,"general";"via3",#N/A,TRUE,"general"}</definedName>
    <definedName name="_g7" localSheetId="1" hidden="1">{"TAB1",#N/A,TRUE,"GENERAL";"TAB2",#N/A,TRUE,"GENERAL";"TAB3",#N/A,TRUE,"GENERAL";"TAB4",#N/A,TRUE,"GENERAL";"TAB5",#N/A,TRUE,"GENERAL"}</definedName>
    <definedName name="_g7" localSheetId="5" hidden="1">{"TAB1",#N/A,TRUE,"GENERAL";"TAB2",#N/A,TRUE,"GENERAL";"TAB3",#N/A,TRUE,"GENERAL";"TAB4",#N/A,TRUE,"GENERAL";"TAB5",#N/A,TRUE,"GENERAL"}</definedName>
    <definedName name="_g7" localSheetId="2" hidden="1">{"TAB1",#N/A,TRUE,"GENERAL";"TAB2",#N/A,TRUE,"GENERAL";"TAB3",#N/A,TRUE,"GENERAL";"TAB4",#N/A,TRUE,"GENERAL";"TAB5",#N/A,TRUE,"GENERAL"}</definedName>
    <definedName name="_g7" hidden="1">{"TAB1",#N/A,TRUE,"GENERAL";"TAB2",#N/A,TRUE,"GENERAL";"TAB3",#N/A,TRUE,"GENERAL";"TAB4",#N/A,TRUE,"GENERAL";"TAB5",#N/A,TRUE,"GENERAL"}</definedName>
    <definedName name="_GDP97">#REF!</definedName>
    <definedName name="_GDP98" localSheetId="1">#REF!</definedName>
    <definedName name="_GDP98" localSheetId="5">#REF!</definedName>
    <definedName name="_GDP98" localSheetId="2">#REF!</definedName>
    <definedName name="_GDP98">#REF!</definedName>
    <definedName name="_GR1" localSheetId="1" hidden="1">{"TAB1",#N/A,TRUE,"GENERAL";"TAB2",#N/A,TRUE,"GENERAL";"TAB3",#N/A,TRUE,"GENERAL";"TAB4",#N/A,TRUE,"GENERAL";"TAB5",#N/A,TRUE,"GENERAL"}</definedName>
    <definedName name="_GR1" localSheetId="5" hidden="1">{"TAB1",#N/A,TRUE,"GENERAL";"TAB2",#N/A,TRUE,"GENERAL";"TAB3",#N/A,TRUE,"GENERAL";"TAB4",#N/A,TRUE,"GENERAL";"TAB5",#N/A,TRUE,"GENERAL"}</definedName>
    <definedName name="_GR1" localSheetId="2" hidden="1">{"TAB1",#N/A,TRUE,"GENERAL";"TAB2",#N/A,TRUE,"GENERAL";"TAB3",#N/A,TRUE,"GENERAL";"TAB4",#N/A,TRUE,"GENERAL";"TAB5",#N/A,TRUE,"GENERAL"}</definedName>
    <definedName name="_GR1" hidden="1">{"TAB1",#N/A,TRUE,"GENERAL";"TAB2",#N/A,TRUE,"GENERAL";"TAB3",#N/A,TRUE,"GENERAL";"TAB4",#N/A,TRUE,"GENERAL";"TAB5",#N/A,TRUE,"GENERAL"}</definedName>
    <definedName name="_gtr4" localSheetId="1" hidden="1">{"via1",#N/A,TRUE,"general";"via2",#N/A,TRUE,"general";"via3",#N/A,TRUE,"general"}</definedName>
    <definedName name="_gtr4" localSheetId="5" hidden="1">{"via1",#N/A,TRUE,"general";"via2",#N/A,TRUE,"general";"via3",#N/A,TRUE,"general"}</definedName>
    <definedName name="_gtr4" localSheetId="2" hidden="1">{"via1",#N/A,TRUE,"general";"via2",#N/A,TRUE,"general";"via3",#N/A,TRUE,"general"}</definedName>
    <definedName name="_gtr4" hidden="1">{"via1",#N/A,TRUE,"general";"via2",#N/A,TRUE,"general";"via3",#N/A,TRUE,"general"}</definedName>
    <definedName name="_h2" localSheetId="1" hidden="1">{"via1",#N/A,TRUE,"general";"via2",#N/A,TRUE,"general";"via3",#N/A,TRUE,"general"}</definedName>
    <definedName name="_h2" localSheetId="5" hidden="1">{"via1",#N/A,TRUE,"general";"via2",#N/A,TRUE,"general";"via3",#N/A,TRUE,"general"}</definedName>
    <definedName name="_h2" localSheetId="2" hidden="1">{"via1",#N/A,TRUE,"general";"via2",#N/A,TRUE,"general";"via3",#N/A,TRUE,"general"}</definedName>
    <definedName name="_h2" hidden="1">{"via1",#N/A,TRUE,"general";"via2",#N/A,TRUE,"general";"via3",#N/A,TRUE,"general"}</definedName>
    <definedName name="_h3" localSheetId="1" hidden="1">{"via1",#N/A,TRUE,"general";"via2",#N/A,TRUE,"general";"via3",#N/A,TRUE,"general"}</definedName>
    <definedName name="_h3" localSheetId="5" hidden="1">{"via1",#N/A,TRUE,"general";"via2",#N/A,TRUE,"general";"via3",#N/A,TRUE,"general"}</definedName>
    <definedName name="_h3" localSheetId="2" hidden="1">{"via1",#N/A,TRUE,"general";"via2",#N/A,TRUE,"general";"via3",#N/A,TRUE,"general"}</definedName>
    <definedName name="_h3" hidden="1">{"via1",#N/A,TRUE,"general";"via2",#N/A,TRUE,"general";"via3",#N/A,TRUE,"general"}</definedName>
    <definedName name="_h4" localSheetId="1" hidden="1">{"TAB1",#N/A,TRUE,"GENERAL";"TAB2",#N/A,TRUE,"GENERAL";"TAB3",#N/A,TRUE,"GENERAL";"TAB4",#N/A,TRUE,"GENERAL";"TAB5",#N/A,TRUE,"GENERAL"}</definedName>
    <definedName name="_h4" localSheetId="5" hidden="1">{"TAB1",#N/A,TRUE,"GENERAL";"TAB2",#N/A,TRUE,"GENERAL";"TAB3",#N/A,TRUE,"GENERAL";"TAB4",#N/A,TRUE,"GENERAL";"TAB5",#N/A,TRUE,"GENERAL"}</definedName>
    <definedName name="_h4" localSheetId="2" hidden="1">{"TAB1",#N/A,TRUE,"GENERAL";"TAB2",#N/A,TRUE,"GENERAL";"TAB3",#N/A,TRUE,"GENERAL";"TAB4",#N/A,TRUE,"GENERAL";"TAB5",#N/A,TRUE,"GENERAL"}</definedName>
    <definedName name="_h4" hidden="1">{"TAB1",#N/A,TRUE,"GENERAL";"TAB2",#N/A,TRUE,"GENERAL";"TAB3",#N/A,TRUE,"GENERAL";"TAB4",#N/A,TRUE,"GENERAL";"TAB5",#N/A,TRUE,"GENERAL"}</definedName>
    <definedName name="_h5" localSheetId="1" hidden="1">{"TAB1",#N/A,TRUE,"GENERAL";"TAB2",#N/A,TRUE,"GENERAL";"TAB3",#N/A,TRUE,"GENERAL";"TAB4",#N/A,TRUE,"GENERAL";"TAB5",#N/A,TRUE,"GENERAL"}</definedName>
    <definedName name="_h5" localSheetId="5" hidden="1">{"TAB1",#N/A,TRUE,"GENERAL";"TAB2",#N/A,TRUE,"GENERAL";"TAB3",#N/A,TRUE,"GENERAL";"TAB4",#N/A,TRUE,"GENERAL";"TAB5",#N/A,TRUE,"GENERAL"}</definedName>
    <definedName name="_h5" localSheetId="2" hidden="1">{"TAB1",#N/A,TRUE,"GENERAL";"TAB2",#N/A,TRUE,"GENERAL";"TAB3",#N/A,TRUE,"GENERAL";"TAB4",#N/A,TRUE,"GENERAL";"TAB5",#N/A,TRUE,"GENERAL"}</definedName>
    <definedName name="_h5" hidden="1">{"TAB1",#N/A,TRUE,"GENERAL";"TAB2",#N/A,TRUE,"GENERAL";"TAB3",#N/A,TRUE,"GENERAL";"TAB4",#N/A,TRUE,"GENERAL";"TAB5",#N/A,TRUE,"GENERAL"}</definedName>
    <definedName name="_h6" localSheetId="1" hidden="1">{"via1",#N/A,TRUE,"general";"via2",#N/A,TRUE,"general";"via3",#N/A,TRUE,"general"}</definedName>
    <definedName name="_h6" localSheetId="5" hidden="1">{"via1",#N/A,TRUE,"general";"via2",#N/A,TRUE,"general";"via3",#N/A,TRUE,"general"}</definedName>
    <definedName name="_h6" localSheetId="2" hidden="1">{"via1",#N/A,TRUE,"general";"via2",#N/A,TRUE,"general";"via3",#N/A,TRUE,"general"}</definedName>
    <definedName name="_h6" hidden="1">{"via1",#N/A,TRUE,"general";"via2",#N/A,TRUE,"general";"via3",#N/A,TRUE,"general"}</definedName>
    <definedName name="_h7" localSheetId="1" hidden="1">{"TAB1",#N/A,TRUE,"GENERAL";"TAB2",#N/A,TRUE,"GENERAL";"TAB3",#N/A,TRUE,"GENERAL";"TAB4",#N/A,TRUE,"GENERAL";"TAB5",#N/A,TRUE,"GENERAL"}</definedName>
    <definedName name="_h7" localSheetId="5" hidden="1">{"TAB1",#N/A,TRUE,"GENERAL";"TAB2",#N/A,TRUE,"GENERAL";"TAB3",#N/A,TRUE,"GENERAL";"TAB4",#N/A,TRUE,"GENERAL";"TAB5",#N/A,TRUE,"GENERAL"}</definedName>
    <definedName name="_h7" localSheetId="2" hidden="1">{"TAB1",#N/A,TRUE,"GENERAL";"TAB2",#N/A,TRUE,"GENERAL";"TAB3",#N/A,TRUE,"GENERAL";"TAB4",#N/A,TRUE,"GENERAL";"TAB5",#N/A,TRUE,"GENERAL"}</definedName>
    <definedName name="_h7" hidden="1">{"TAB1",#N/A,TRUE,"GENERAL";"TAB2",#N/A,TRUE,"GENERAL";"TAB3",#N/A,TRUE,"GENERAL";"TAB4",#N/A,TRUE,"GENERAL";"TAB5",#N/A,TRUE,"GENERAL"}</definedName>
    <definedName name="_h8" localSheetId="1" hidden="1">{"via1",#N/A,TRUE,"general";"via2",#N/A,TRUE,"general";"via3",#N/A,TRUE,"general"}</definedName>
    <definedName name="_h8" localSheetId="5" hidden="1">{"via1",#N/A,TRUE,"general";"via2",#N/A,TRUE,"general";"via3",#N/A,TRUE,"general"}</definedName>
    <definedName name="_h8" localSheetId="2" hidden="1">{"via1",#N/A,TRUE,"general";"via2",#N/A,TRUE,"general";"via3",#N/A,TRUE,"general"}</definedName>
    <definedName name="_h8" hidden="1">{"via1",#N/A,TRUE,"general";"via2",#N/A,TRUE,"general";"via3",#N/A,TRUE,"general"}</definedName>
    <definedName name="_hfh7" localSheetId="1" hidden="1">{"via1",#N/A,TRUE,"general";"via2",#N/A,TRUE,"general";"via3",#N/A,TRUE,"general"}</definedName>
    <definedName name="_hfh7" localSheetId="5" hidden="1">{"via1",#N/A,TRUE,"general";"via2",#N/A,TRUE,"general";"via3",#N/A,TRUE,"general"}</definedName>
    <definedName name="_hfh7" localSheetId="2" hidden="1">{"via1",#N/A,TRUE,"general";"via2",#N/A,TRUE,"general";"via3",#N/A,TRUE,"general"}</definedName>
    <definedName name="_hfh7" hidden="1">{"via1",#N/A,TRUE,"general";"via2",#N/A,TRUE,"general";"via3",#N/A,TRUE,"general"}</definedName>
    <definedName name="_i4" localSheetId="1" hidden="1">{"via1",#N/A,TRUE,"general";"via2",#N/A,TRUE,"general";"via3",#N/A,TRUE,"general"}</definedName>
    <definedName name="_i4" localSheetId="5" hidden="1">{"via1",#N/A,TRUE,"general";"via2",#N/A,TRUE,"general";"via3",#N/A,TRUE,"general"}</definedName>
    <definedName name="_i4" localSheetId="2" hidden="1">{"via1",#N/A,TRUE,"general";"via2",#N/A,TRUE,"general";"via3",#N/A,TRUE,"general"}</definedName>
    <definedName name="_i4" hidden="1">{"via1",#N/A,TRUE,"general";"via2",#N/A,TRUE,"general";"via3",#N/A,TRUE,"general"}</definedName>
    <definedName name="_i5" localSheetId="1" hidden="1">{"TAB1",#N/A,TRUE,"GENERAL";"TAB2",#N/A,TRUE,"GENERAL";"TAB3",#N/A,TRUE,"GENERAL";"TAB4",#N/A,TRUE,"GENERAL";"TAB5",#N/A,TRUE,"GENERAL"}</definedName>
    <definedName name="_i5" localSheetId="5" hidden="1">{"TAB1",#N/A,TRUE,"GENERAL";"TAB2",#N/A,TRUE,"GENERAL";"TAB3",#N/A,TRUE,"GENERAL";"TAB4",#N/A,TRUE,"GENERAL";"TAB5",#N/A,TRUE,"GENERAL"}</definedName>
    <definedName name="_i5" localSheetId="2" hidden="1">{"TAB1",#N/A,TRUE,"GENERAL";"TAB2",#N/A,TRUE,"GENERAL";"TAB3",#N/A,TRUE,"GENERAL";"TAB4",#N/A,TRUE,"GENERAL";"TAB5",#N/A,TRUE,"GENERAL"}</definedName>
    <definedName name="_i5" hidden="1">{"TAB1",#N/A,TRUE,"GENERAL";"TAB2",#N/A,TRUE,"GENERAL";"TAB3",#N/A,TRUE,"GENERAL";"TAB4",#N/A,TRUE,"GENERAL";"TAB5",#N/A,TRUE,"GENERAL"}</definedName>
    <definedName name="_i6" localSheetId="1" hidden="1">{"TAB1",#N/A,TRUE,"GENERAL";"TAB2",#N/A,TRUE,"GENERAL";"TAB3",#N/A,TRUE,"GENERAL";"TAB4",#N/A,TRUE,"GENERAL";"TAB5",#N/A,TRUE,"GENERAL"}</definedName>
    <definedName name="_i6" localSheetId="5" hidden="1">{"TAB1",#N/A,TRUE,"GENERAL";"TAB2",#N/A,TRUE,"GENERAL";"TAB3",#N/A,TRUE,"GENERAL";"TAB4",#N/A,TRUE,"GENERAL";"TAB5",#N/A,TRUE,"GENERAL"}</definedName>
    <definedName name="_i6" localSheetId="2" hidden="1">{"TAB1",#N/A,TRUE,"GENERAL";"TAB2",#N/A,TRUE,"GENERAL";"TAB3",#N/A,TRUE,"GENERAL";"TAB4",#N/A,TRUE,"GENERAL";"TAB5",#N/A,TRUE,"GENERAL"}</definedName>
    <definedName name="_i6" hidden="1">{"TAB1",#N/A,TRUE,"GENERAL";"TAB2",#N/A,TRUE,"GENERAL";"TAB3",#N/A,TRUE,"GENERAL";"TAB4",#N/A,TRUE,"GENERAL";"TAB5",#N/A,TRUE,"GENERAL"}</definedName>
    <definedName name="_i7" localSheetId="1" hidden="1">{"via1",#N/A,TRUE,"general";"via2",#N/A,TRUE,"general";"via3",#N/A,TRUE,"general"}</definedName>
    <definedName name="_i7" localSheetId="5" hidden="1">{"via1",#N/A,TRUE,"general";"via2",#N/A,TRUE,"general";"via3",#N/A,TRUE,"general"}</definedName>
    <definedName name="_i7" localSheetId="2" hidden="1">{"via1",#N/A,TRUE,"general";"via2",#N/A,TRUE,"general";"via3",#N/A,TRUE,"general"}</definedName>
    <definedName name="_i7" hidden="1">{"via1",#N/A,TRUE,"general";"via2",#N/A,TRUE,"general";"via3",#N/A,TRUE,"general"}</definedName>
    <definedName name="_i77" localSheetId="1" hidden="1">{"TAB1",#N/A,TRUE,"GENERAL";"TAB2",#N/A,TRUE,"GENERAL";"TAB3",#N/A,TRUE,"GENERAL";"TAB4",#N/A,TRUE,"GENERAL";"TAB5",#N/A,TRUE,"GENERAL"}</definedName>
    <definedName name="_i77" localSheetId="5" hidden="1">{"TAB1",#N/A,TRUE,"GENERAL";"TAB2",#N/A,TRUE,"GENERAL";"TAB3",#N/A,TRUE,"GENERAL";"TAB4",#N/A,TRUE,"GENERAL";"TAB5",#N/A,TRUE,"GENERAL"}</definedName>
    <definedName name="_i77" localSheetId="2" hidden="1">{"TAB1",#N/A,TRUE,"GENERAL";"TAB2",#N/A,TRUE,"GENERAL";"TAB3",#N/A,TRUE,"GENERAL";"TAB4",#N/A,TRUE,"GENERAL";"TAB5",#N/A,TRUE,"GENERAL"}</definedName>
    <definedName name="_i77" hidden="1">{"TAB1",#N/A,TRUE,"GENERAL";"TAB2",#N/A,TRUE,"GENERAL";"TAB3",#N/A,TRUE,"GENERAL";"TAB4",#N/A,TRUE,"GENERAL";"TAB5",#N/A,TRUE,"GENERAL"}</definedName>
    <definedName name="_i8" localSheetId="1" hidden="1">{"via1",#N/A,TRUE,"general";"via2",#N/A,TRUE,"general";"via3",#N/A,TRUE,"general"}</definedName>
    <definedName name="_i8" localSheetId="5" hidden="1">{"via1",#N/A,TRUE,"general";"via2",#N/A,TRUE,"general";"via3",#N/A,TRUE,"general"}</definedName>
    <definedName name="_i8" localSheetId="2" hidden="1">{"via1",#N/A,TRUE,"general";"via2",#N/A,TRUE,"general";"via3",#N/A,TRUE,"general"}</definedName>
    <definedName name="_i8" hidden="1">{"via1",#N/A,TRUE,"general";"via2",#N/A,TRUE,"general";"via3",#N/A,TRUE,"general"}</definedName>
    <definedName name="_i9" localSheetId="1" hidden="1">{"TAB1",#N/A,TRUE,"GENERAL";"TAB2",#N/A,TRUE,"GENERAL";"TAB3",#N/A,TRUE,"GENERAL";"TAB4",#N/A,TRUE,"GENERAL";"TAB5",#N/A,TRUE,"GENERAL"}</definedName>
    <definedName name="_i9" localSheetId="5" hidden="1">{"TAB1",#N/A,TRUE,"GENERAL";"TAB2",#N/A,TRUE,"GENERAL";"TAB3",#N/A,TRUE,"GENERAL";"TAB4",#N/A,TRUE,"GENERAL";"TAB5",#N/A,TRUE,"GENERAL"}</definedName>
    <definedName name="_i9" localSheetId="2" hidden="1">{"TAB1",#N/A,TRUE,"GENERAL";"TAB2",#N/A,TRUE,"GENERAL";"TAB3",#N/A,TRUE,"GENERAL";"TAB4",#N/A,TRUE,"GENERAL";"TAB5",#N/A,TRUE,"GENERAL"}</definedName>
    <definedName name="_i9" hidden="1">{"TAB1",#N/A,TRUE,"GENERAL";"TAB2",#N/A,TRUE,"GENERAL";"TAB3",#N/A,TRUE,"GENERAL";"TAB4",#N/A,TRUE,"GENERAL";"TAB5",#N/A,TRUE,"GENERAL"}</definedName>
    <definedName name="_IMP1013">#REF!</definedName>
    <definedName name="_imp111" localSheetId="1">#REF!</definedName>
    <definedName name="_imp111" localSheetId="5">#REF!</definedName>
    <definedName name="_imp111" localSheetId="2">#REF!</definedName>
    <definedName name="_imp111">#REF!</definedName>
    <definedName name="_imp1110" localSheetId="1">#REF!</definedName>
    <definedName name="_imp1110" localSheetId="5">#REF!</definedName>
    <definedName name="_imp1110" localSheetId="2">#REF!</definedName>
    <definedName name="_imp1110">#REF!</definedName>
    <definedName name="_IMP1111">#REF!</definedName>
    <definedName name="_IMP1112">#REF!</definedName>
    <definedName name="_IMP1113">#REF!</definedName>
    <definedName name="_IMP1114">#REF!</definedName>
    <definedName name="_IMP1115">#REF!</definedName>
    <definedName name="_IMP1116">#REF!</definedName>
    <definedName name="_imp112">#REF!</definedName>
    <definedName name="_imp113">#REF!</definedName>
    <definedName name="_IMP1132">#REF!</definedName>
    <definedName name="_IMP1133">#REF!</definedName>
    <definedName name="_imp114">#REF!</definedName>
    <definedName name="_IMP115">#REF!</definedName>
    <definedName name="_IMP116">#REF!</definedName>
    <definedName name="_imp117">#REF!</definedName>
    <definedName name="_imp118">#REF!</definedName>
    <definedName name="_imp119">#REF!</definedName>
    <definedName name="_imp84">#REF!</definedName>
    <definedName name="_INV1">#REF!</definedName>
    <definedName name="_INV2">#REF!</definedName>
    <definedName name="_INV3">#REF!</definedName>
    <definedName name="_INV4">#REF!</definedName>
    <definedName name="_IPC02">#REF!</definedName>
    <definedName name="_IPC03">#REF!</definedName>
    <definedName name="_IPC04">#REF!</definedName>
    <definedName name="_IPC05">#REF!</definedName>
    <definedName name="_IPC06">#REF!</definedName>
    <definedName name="_IPC07">#REF!</definedName>
    <definedName name="_k3" localSheetId="1" hidden="1">{"TAB1",#N/A,TRUE,"GENERAL";"TAB2",#N/A,TRUE,"GENERAL";"TAB3",#N/A,TRUE,"GENERAL";"TAB4",#N/A,TRUE,"GENERAL";"TAB5",#N/A,TRUE,"GENERAL"}</definedName>
    <definedName name="_k3" localSheetId="5" hidden="1">{"TAB1",#N/A,TRUE,"GENERAL";"TAB2",#N/A,TRUE,"GENERAL";"TAB3",#N/A,TRUE,"GENERAL";"TAB4",#N/A,TRUE,"GENERAL";"TAB5",#N/A,TRUE,"GENERAL"}</definedName>
    <definedName name="_k3" localSheetId="2" hidden="1">{"TAB1",#N/A,TRUE,"GENERAL";"TAB2",#N/A,TRUE,"GENERAL";"TAB3",#N/A,TRUE,"GENERAL";"TAB4",#N/A,TRUE,"GENERAL";"TAB5",#N/A,TRUE,"GENERAL"}</definedName>
    <definedName name="_k3" hidden="1">{"TAB1",#N/A,TRUE,"GENERAL";"TAB2",#N/A,TRUE,"GENERAL";"TAB3",#N/A,TRUE,"GENERAL";"TAB4",#N/A,TRUE,"GENERAL";"TAB5",#N/A,TRUE,"GENERAL"}</definedName>
    <definedName name="_k4" localSheetId="1" hidden="1">{"via1",#N/A,TRUE,"general";"via2",#N/A,TRUE,"general";"via3",#N/A,TRUE,"general"}</definedName>
    <definedName name="_k4" localSheetId="5" hidden="1">{"via1",#N/A,TRUE,"general";"via2",#N/A,TRUE,"general";"via3",#N/A,TRUE,"general"}</definedName>
    <definedName name="_k4" localSheetId="2" hidden="1">{"via1",#N/A,TRUE,"general";"via2",#N/A,TRUE,"general";"via3",#N/A,TRUE,"general"}</definedName>
    <definedName name="_k4" hidden="1">{"via1",#N/A,TRUE,"general";"via2",#N/A,TRUE,"general";"via3",#N/A,TRUE,"general"}</definedName>
    <definedName name="_k5" localSheetId="1" hidden="1">{"via1",#N/A,TRUE,"general";"via2",#N/A,TRUE,"general";"via3",#N/A,TRUE,"general"}</definedName>
    <definedName name="_k5" localSheetId="5" hidden="1">{"via1",#N/A,TRUE,"general";"via2",#N/A,TRUE,"general";"via3",#N/A,TRUE,"general"}</definedName>
    <definedName name="_k5" localSheetId="2" hidden="1">{"via1",#N/A,TRUE,"general";"via2",#N/A,TRUE,"general";"via3",#N/A,TRUE,"general"}</definedName>
    <definedName name="_k5" hidden="1">{"via1",#N/A,TRUE,"general";"via2",#N/A,TRUE,"general";"via3",#N/A,TRUE,"general"}</definedName>
    <definedName name="_k6" localSheetId="1" hidden="1">{"TAB1",#N/A,TRUE,"GENERAL";"TAB2",#N/A,TRUE,"GENERAL";"TAB3",#N/A,TRUE,"GENERAL";"TAB4",#N/A,TRUE,"GENERAL";"TAB5",#N/A,TRUE,"GENERAL"}</definedName>
    <definedName name="_k6" localSheetId="5" hidden="1">{"TAB1",#N/A,TRUE,"GENERAL";"TAB2",#N/A,TRUE,"GENERAL";"TAB3",#N/A,TRUE,"GENERAL";"TAB4",#N/A,TRUE,"GENERAL";"TAB5",#N/A,TRUE,"GENERAL"}</definedName>
    <definedName name="_k6" localSheetId="2" hidden="1">{"TAB1",#N/A,TRUE,"GENERAL";"TAB2",#N/A,TRUE,"GENERAL";"TAB3",#N/A,TRUE,"GENERAL";"TAB4",#N/A,TRUE,"GENERAL";"TAB5",#N/A,TRUE,"GENERAL"}</definedName>
    <definedName name="_k6" hidden="1">{"TAB1",#N/A,TRUE,"GENERAL";"TAB2",#N/A,TRUE,"GENERAL";"TAB3",#N/A,TRUE,"GENERAL";"TAB4",#N/A,TRUE,"GENERAL";"TAB5",#N/A,TRUE,"GENERAL"}</definedName>
    <definedName name="_k7" localSheetId="1" hidden="1">{"via1",#N/A,TRUE,"general";"via2",#N/A,TRUE,"general";"via3",#N/A,TRUE,"general"}</definedName>
    <definedName name="_k7" localSheetId="5" hidden="1">{"via1",#N/A,TRUE,"general";"via2",#N/A,TRUE,"general";"via3",#N/A,TRUE,"general"}</definedName>
    <definedName name="_k7" localSheetId="2" hidden="1">{"via1",#N/A,TRUE,"general";"via2",#N/A,TRUE,"general";"via3",#N/A,TRUE,"general"}</definedName>
    <definedName name="_k7" hidden="1">{"via1",#N/A,TRUE,"general";"via2",#N/A,TRUE,"general";"via3",#N/A,TRUE,"general"}</definedName>
    <definedName name="_k8" localSheetId="1" hidden="1">{"via1",#N/A,TRUE,"general";"via2",#N/A,TRUE,"general";"via3",#N/A,TRUE,"general"}</definedName>
    <definedName name="_k8" localSheetId="5" hidden="1">{"via1",#N/A,TRUE,"general";"via2",#N/A,TRUE,"general";"via3",#N/A,TRUE,"general"}</definedName>
    <definedName name="_k8" localSheetId="2" hidden="1">{"via1",#N/A,TRUE,"general";"via2",#N/A,TRUE,"general";"via3",#N/A,TRUE,"general"}</definedName>
    <definedName name="_k8" hidden="1">{"via1",#N/A,TRUE,"general";"via2",#N/A,TRUE,"general";"via3",#N/A,TRUE,"general"}</definedName>
    <definedName name="_k9" localSheetId="1" hidden="1">{"TAB1",#N/A,TRUE,"GENERAL";"TAB2",#N/A,TRUE,"GENERAL";"TAB3",#N/A,TRUE,"GENERAL";"TAB4",#N/A,TRUE,"GENERAL";"TAB5",#N/A,TRUE,"GENERAL"}</definedName>
    <definedName name="_k9" localSheetId="5" hidden="1">{"TAB1",#N/A,TRUE,"GENERAL";"TAB2",#N/A,TRUE,"GENERAL";"TAB3",#N/A,TRUE,"GENERAL";"TAB4",#N/A,TRUE,"GENERAL";"TAB5",#N/A,TRUE,"GENERAL"}</definedName>
    <definedName name="_k9" localSheetId="2" hidden="1">{"TAB1",#N/A,TRUE,"GENERAL";"TAB2",#N/A,TRUE,"GENERAL";"TAB3",#N/A,TRUE,"GENERAL";"TAB4",#N/A,TRUE,"GENERAL";"TAB5",#N/A,TRUE,"GENERAL"}</definedName>
    <definedName name="_k9" hidden="1">{"TAB1",#N/A,TRUE,"GENERAL";"TAB2",#N/A,TRUE,"GENERAL";"TAB3",#N/A,TRUE,"GENERAL";"TAB4",#N/A,TRUE,"GENERAL";"TAB5",#N/A,TRUE,"GENERAL"}</definedName>
    <definedName name="_Key1" hidden="1">#REF!</definedName>
    <definedName name="_Key2" localSheetId="1" hidden="1">#REF!</definedName>
    <definedName name="_Key2" localSheetId="5" hidden="1">#REF!</definedName>
    <definedName name="_Key2" localSheetId="2" hidden="1">#REF!</definedName>
    <definedName name="_Key2" hidden="1">#REF!</definedName>
    <definedName name="_kjk6" localSheetId="1" hidden="1">{"TAB1",#N/A,TRUE,"GENERAL";"TAB2",#N/A,TRUE,"GENERAL";"TAB3",#N/A,TRUE,"GENERAL";"TAB4",#N/A,TRUE,"GENERAL";"TAB5",#N/A,TRUE,"GENERAL"}</definedName>
    <definedName name="_kjk6" localSheetId="5" hidden="1">{"TAB1",#N/A,TRUE,"GENERAL";"TAB2",#N/A,TRUE,"GENERAL";"TAB3",#N/A,TRUE,"GENERAL";"TAB4",#N/A,TRUE,"GENERAL";"TAB5",#N/A,TRUE,"GENERAL"}</definedName>
    <definedName name="_kjk6" localSheetId="2" hidden="1">{"TAB1",#N/A,TRUE,"GENERAL";"TAB2",#N/A,TRUE,"GENERAL";"TAB3",#N/A,TRUE,"GENERAL";"TAB4",#N/A,TRUE,"GENERAL";"TAB5",#N/A,TRUE,"GENERAL"}</definedName>
    <definedName name="_kjk6" hidden="1">{"TAB1",#N/A,TRUE,"GENERAL";"TAB2",#N/A,TRUE,"GENERAL";"TAB3",#N/A,TRUE,"GENERAL";"TAB4",#N/A,TRUE,"GENERAL";"TAB5",#N/A,TRUE,"GENERAL"}</definedName>
    <definedName name="_Lu" localSheetId="1" hidden="1">{"TAB1",#N/A,TRUE,"GENERAL";"TAB2",#N/A,TRUE,"GENERAL";"TAB3",#N/A,TRUE,"GENERAL";"TAB4",#N/A,TRUE,"GENERAL";"TAB5",#N/A,TRUE,"GENERAL"}</definedName>
    <definedName name="_Lu" localSheetId="5" hidden="1">{"TAB1",#N/A,TRUE,"GENERAL";"TAB2",#N/A,TRUE,"GENERAL";"TAB3",#N/A,TRUE,"GENERAL";"TAB4",#N/A,TRUE,"GENERAL";"TAB5",#N/A,TRUE,"GENERAL"}</definedName>
    <definedName name="_Lu" localSheetId="2" hidden="1">{"TAB1",#N/A,TRUE,"GENERAL";"TAB2",#N/A,TRUE,"GENERAL";"TAB3",#N/A,TRUE,"GENERAL";"TAB4",#N/A,TRUE,"GENERAL";"TAB5",#N/A,TRUE,"GENERAL"}</definedName>
    <definedName name="_Lu" hidden="1">{"TAB1",#N/A,TRUE,"GENERAL";"TAB2",#N/A,TRUE,"GENERAL";"TAB3",#N/A,TRUE,"GENERAL";"TAB4",#N/A,TRUE,"GENERAL";"TAB5",#N/A,TRUE,"GENERAL"}</definedName>
    <definedName name="_m3" localSheetId="1" hidden="1">{"via1",#N/A,TRUE,"general";"via2",#N/A,TRUE,"general";"via3",#N/A,TRUE,"general"}</definedName>
    <definedName name="_m3" localSheetId="5" hidden="1">{"via1",#N/A,TRUE,"general";"via2",#N/A,TRUE,"general";"via3",#N/A,TRUE,"general"}</definedName>
    <definedName name="_m3" localSheetId="2" hidden="1">{"via1",#N/A,TRUE,"general";"via2",#N/A,TRUE,"general";"via3",#N/A,TRUE,"general"}</definedName>
    <definedName name="_m3" hidden="1">{"via1",#N/A,TRUE,"general";"via2",#N/A,TRUE,"general";"via3",#N/A,TRUE,"general"}</definedName>
    <definedName name="_m4" localSheetId="1" hidden="1">{"TAB1",#N/A,TRUE,"GENERAL";"TAB2",#N/A,TRUE,"GENERAL";"TAB3",#N/A,TRUE,"GENERAL";"TAB4",#N/A,TRUE,"GENERAL";"TAB5",#N/A,TRUE,"GENERAL"}</definedName>
    <definedName name="_m4" localSheetId="5" hidden="1">{"TAB1",#N/A,TRUE,"GENERAL";"TAB2",#N/A,TRUE,"GENERAL";"TAB3",#N/A,TRUE,"GENERAL";"TAB4",#N/A,TRUE,"GENERAL";"TAB5",#N/A,TRUE,"GENERAL"}</definedName>
    <definedName name="_m4" localSheetId="2" hidden="1">{"TAB1",#N/A,TRUE,"GENERAL";"TAB2",#N/A,TRUE,"GENERAL";"TAB3",#N/A,TRUE,"GENERAL";"TAB4",#N/A,TRUE,"GENERAL";"TAB5",#N/A,TRUE,"GENERAL"}</definedName>
    <definedName name="_m4" hidden="1">{"TAB1",#N/A,TRUE,"GENERAL";"TAB2",#N/A,TRUE,"GENERAL";"TAB3",#N/A,TRUE,"GENERAL";"TAB4",#N/A,TRUE,"GENERAL";"TAB5",#N/A,TRUE,"GENERAL"}</definedName>
    <definedName name="_m5" localSheetId="1" hidden="1">{"via1",#N/A,TRUE,"general";"via2",#N/A,TRUE,"general";"via3",#N/A,TRUE,"general"}</definedName>
    <definedName name="_m5" localSheetId="5" hidden="1">{"via1",#N/A,TRUE,"general";"via2",#N/A,TRUE,"general";"via3",#N/A,TRUE,"general"}</definedName>
    <definedName name="_m5" localSheetId="2" hidden="1">{"via1",#N/A,TRUE,"general";"via2",#N/A,TRUE,"general";"via3",#N/A,TRUE,"general"}</definedName>
    <definedName name="_m5" hidden="1">{"via1",#N/A,TRUE,"general";"via2",#N/A,TRUE,"general";"via3",#N/A,TRUE,"general"}</definedName>
    <definedName name="_m6" localSheetId="1" hidden="1">{"TAB1",#N/A,TRUE,"GENERAL";"TAB2",#N/A,TRUE,"GENERAL";"TAB3",#N/A,TRUE,"GENERAL";"TAB4",#N/A,TRUE,"GENERAL";"TAB5",#N/A,TRUE,"GENERAL"}</definedName>
    <definedName name="_m6" localSheetId="5" hidden="1">{"TAB1",#N/A,TRUE,"GENERAL";"TAB2",#N/A,TRUE,"GENERAL";"TAB3",#N/A,TRUE,"GENERAL";"TAB4",#N/A,TRUE,"GENERAL";"TAB5",#N/A,TRUE,"GENERAL"}</definedName>
    <definedName name="_m6" localSheetId="2" hidden="1">{"TAB1",#N/A,TRUE,"GENERAL";"TAB2",#N/A,TRUE,"GENERAL";"TAB3",#N/A,TRUE,"GENERAL";"TAB4",#N/A,TRUE,"GENERAL";"TAB5",#N/A,TRUE,"GENERAL"}</definedName>
    <definedName name="_m6" hidden="1">{"TAB1",#N/A,TRUE,"GENERAL";"TAB2",#N/A,TRUE,"GENERAL";"TAB3",#N/A,TRUE,"GENERAL";"TAB4",#N/A,TRUE,"GENERAL";"TAB5",#N/A,TRUE,"GENERAL"}</definedName>
    <definedName name="_m7" localSheetId="1" hidden="1">{"TAB1",#N/A,TRUE,"GENERAL";"TAB2",#N/A,TRUE,"GENERAL";"TAB3",#N/A,TRUE,"GENERAL";"TAB4",#N/A,TRUE,"GENERAL";"TAB5",#N/A,TRUE,"GENERAL"}</definedName>
    <definedName name="_m7" localSheetId="5" hidden="1">{"TAB1",#N/A,TRUE,"GENERAL";"TAB2",#N/A,TRUE,"GENERAL";"TAB3",#N/A,TRUE,"GENERAL";"TAB4",#N/A,TRUE,"GENERAL";"TAB5",#N/A,TRUE,"GENERAL"}</definedName>
    <definedName name="_m7" localSheetId="2" hidden="1">{"TAB1",#N/A,TRUE,"GENERAL";"TAB2",#N/A,TRUE,"GENERAL";"TAB3",#N/A,TRUE,"GENERAL";"TAB4",#N/A,TRUE,"GENERAL";"TAB5",#N/A,TRUE,"GENERAL"}</definedName>
    <definedName name="_m7" hidden="1">{"TAB1",#N/A,TRUE,"GENERAL";"TAB2",#N/A,TRUE,"GENERAL";"TAB3",#N/A,TRUE,"GENERAL";"TAB4",#N/A,TRUE,"GENERAL";"TAB5",#N/A,TRUE,"GENERAL"}</definedName>
    <definedName name="_m8" localSheetId="1" hidden="1">{"via1",#N/A,TRUE,"general";"via2",#N/A,TRUE,"general";"via3",#N/A,TRUE,"general"}</definedName>
    <definedName name="_m8" localSheetId="5" hidden="1">{"via1",#N/A,TRUE,"general";"via2",#N/A,TRUE,"general";"via3",#N/A,TRUE,"general"}</definedName>
    <definedName name="_m8" localSheetId="2" hidden="1">{"via1",#N/A,TRUE,"general";"via2",#N/A,TRUE,"general";"via3",#N/A,TRUE,"general"}</definedName>
    <definedName name="_m8" hidden="1">{"via1",#N/A,TRUE,"general";"via2",#N/A,TRUE,"general";"via3",#N/A,TRUE,"general"}</definedName>
    <definedName name="_m9" localSheetId="1" hidden="1">{"via1",#N/A,TRUE,"general";"via2",#N/A,TRUE,"general";"via3",#N/A,TRUE,"general"}</definedName>
    <definedName name="_m9" localSheetId="5" hidden="1">{"via1",#N/A,TRUE,"general";"via2",#N/A,TRUE,"general";"via3",#N/A,TRUE,"general"}</definedName>
    <definedName name="_m9" localSheetId="2" hidden="1">{"via1",#N/A,TRUE,"general";"via2",#N/A,TRUE,"general";"via3",#N/A,TRUE,"general"}</definedName>
    <definedName name="_m9" hidden="1">{"via1",#N/A,TRUE,"general";"via2",#N/A,TRUE,"general";"via3",#N/A,TRUE,"general"}</definedName>
    <definedName name="_MCI1">#REF!</definedName>
    <definedName name="_MCI10" localSheetId="1">#REF!</definedName>
    <definedName name="_MCI10" localSheetId="5">#REF!</definedName>
    <definedName name="_MCI10" localSheetId="2">#REF!</definedName>
    <definedName name="_MCI10">#REF!</definedName>
    <definedName name="_MCI11" localSheetId="1">#REF!</definedName>
    <definedName name="_MCI11" localSheetId="5">#REF!</definedName>
    <definedName name="_MCI11" localSheetId="2">#REF!</definedName>
    <definedName name="_MCI11">#REF!</definedName>
    <definedName name="_MCI12">#REF!</definedName>
    <definedName name="_MCI13">#REF!</definedName>
    <definedName name="_MCI14">#REF!</definedName>
    <definedName name="_MCI15">#REF!</definedName>
    <definedName name="_MCI2">#REF!</definedName>
    <definedName name="_MCI3">#REF!</definedName>
    <definedName name="_MCI4">#REF!</definedName>
    <definedName name="_MCI5">#REF!</definedName>
    <definedName name="_MCI6">#REF!</definedName>
    <definedName name="_MCI7">#REF!</definedName>
    <definedName name="_MCI8">#REF!</definedName>
    <definedName name="_MCI9">#REF!</definedName>
    <definedName name="_MDC1">#REF!</definedName>
    <definedName name="_MDC2">#REF!</definedName>
    <definedName name="_n3" localSheetId="1" hidden="1">{"TAB1",#N/A,TRUE,"GENERAL";"TAB2",#N/A,TRUE,"GENERAL";"TAB3",#N/A,TRUE,"GENERAL";"TAB4",#N/A,TRUE,"GENERAL";"TAB5",#N/A,TRUE,"GENERAL"}</definedName>
    <definedName name="_n3" localSheetId="5" hidden="1">{"TAB1",#N/A,TRUE,"GENERAL";"TAB2",#N/A,TRUE,"GENERAL";"TAB3",#N/A,TRUE,"GENERAL";"TAB4",#N/A,TRUE,"GENERAL";"TAB5",#N/A,TRUE,"GENERAL"}</definedName>
    <definedName name="_n3" localSheetId="2" hidden="1">{"TAB1",#N/A,TRUE,"GENERAL";"TAB2",#N/A,TRUE,"GENERAL";"TAB3",#N/A,TRUE,"GENERAL";"TAB4",#N/A,TRUE,"GENERAL";"TAB5",#N/A,TRUE,"GENERAL"}</definedName>
    <definedName name="_n3" hidden="1">{"TAB1",#N/A,TRUE,"GENERAL";"TAB2",#N/A,TRUE,"GENERAL";"TAB3",#N/A,TRUE,"GENERAL";"TAB4",#N/A,TRUE,"GENERAL";"TAB5",#N/A,TRUE,"GENERAL"}</definedName>
    <definedName name="_n4" localSheetId="1" hidden="1">{"via1",#N/A,TRUE,"general";"via2",#N/A,TRUE,"general";"via3",#N/A,TRUE,"general"}</definedName>
    <definedName name="_n4" localSheetId="5" hidden="1">{"via1",#N/A,TRUE,"general";"via2",#N/A,TRUE,"general";"via3",#N/A,TRUE,"general"}</definedName>
    <definedName name="_n4" localSheetId="2" hidden="1">{"via1",#N/A,TRUE,"general";"via2",#N/A,TRUE,"general";"via3",#N/A,TRUE,"general"}</definedName>
    <definedName name="_n4" hidden="1">{"via1",#N/A,TRUE,"general";"via2",#N/A,TRUE,"general";"via3",#N/A,TRUE,"general"}</definedName>
    <definedName name="_n5" localSheetId="1" hidden="1">{"TAB1",#N/A,TRUE,"GENERAL";"TAB2",#N/A,TRUE,"GENERAL";"TAB3",#N/A,TRUE,"GENERAL";"TAB4",#N/A,TRUE,"GENERAL";"TAB5",#N/A,TRUE,"GENERAL"}</definedName>
    <definedName name="_n5" localSheetId="5" hidden="1">{"TAB1",#N/A,TRUE,"GENERAL";"TAB2",#N/A,TRUE,"GENERAL";"TAB3",#N/A,TRUE,"GENERAL";"TAB4",#N/A,TRUE,"GENERAL";"TAB5",#N/A,TRUE,"GENERAL"}</definedName>
    <definedName name="_n5" localSheetId="2" hidden="1">{"TAB1",#N/A,TRUE,"GENERAL";"TAB2",#N/A,TRUE,"GENERAL";"TAB3",#N/A,TRUE,"GENERAL";"TAB4",#N/A,TRUE,"GENERAL";"TAB5",#N/A,TRUE,"GENERAL"}</definedName>
    <definedName name="_n5" hidden="1">{"TAB1",#N/A,TRUE,"GENERAL";"TAB2",#N/A,TRUE,"GENERAL";"TAB3",#N/A,TRUE,"GENERAL";"TAB4",#N/A,TRUE,"GENERAL";"TAB5",#N/A,TRUE,"GENERAL"}</definedName>
    <definedName name="_nyn7" localSheetId="1" hidden="1">{"via1",#N/A,TRUE,"general";"via2",#N/A,TRUE,"general";"via3",#N/A,TRUE,"general"}</definedName>
    <definedName name="_nyn7" localSheetId="5" hidden="1">{"via1",#N/A,TRUE,"general";"via2",#N/A,TRUE,"general";"via3",#N/A,TRUE,"general"}</definedName>
    <definedName name="_nyn7" localSheetId="2" hidden="1">{"via1",#N/A,TRUE,"general";"via2",#N/A,TRUE,"general";"via3",#N/A,TRUE,"general"}</definedName>
    <definedName name="_nyn7" hidden="1">{"via1",#N/A,TRUE,"general";"via2",#N/A,TRUE,"general";"via3",#N/A,TRUE,"general"}</definedName>
    <definedName name="_o4" localSheetId="1" hidden="1">{"via1",#N/A,TRUE,"general";"via2",#N/A,TRUE,"general";"via3",#N/A,TRUE,"general"}</definedName>
    <definedName name="_o4" localSheetId="5" hidden="1">{"via1",#N/A,TRUE,"general";"via2",#N/A,TRUE,"general";"via3",#N/A,TRUE,"general"}</definedName>
    <definedName name="_o4" localSheetId="2" hidden="1">{"via1",#N/A,TRUE,"general";"via2",#N/A,TRUE,"general";"via3",#N/A,TRUE,"general"}</definedName>
    <definedName name="_o4" hidden="1">{"via1",#N/A,TRUE,"general";"via2",#N/A,TRUE,"general";"via3",#N/A,TRUE,"general"}</definedName>
    <definedName name="_o5" localSheetId="1" hidden="1">{"TAB1",#N/A,TRUE,"GENERAL";"TAB2",#N/A,TRUE,"GENERAL";"TAB3",#N/A,TRUE,"GENERAL";"TAB4",#N/A,TRUE,"GENERAL";"TAB5",#N/A,TRUE,"GENERAL"}</definedName>
    <definedName name="_o5" localSheetId="5" hidden="1">{"TAB1",#N/A,TRUE,"GENERAL";"TAB2",#N/A,TRUE,"GENERAL";"TAB3",#N/A,TRUE,"GENERAL";"TAB4",#N/A,TRUE,"GENERAL";"TAB5",#N/A,TRUE,"GENERAL"}</definedName>
    <definedName name="_o5" localSheetId="2" hidden="1">{"TAB1",#N/A,TRUE,"GENERAL";"TAB2",#N/A,TRUE,"GENERAL";"TAB3",#N/A,TRUE,"GENERAL";"TAB4",#N/A,TRUE,"GENERAL";"TAB5",#N/A,TRUE,"GENERAL"}</definedName>
    <definedName name="_o5" hidden="1">{"TAB1",#N/A,TRUE,"GENERAL";"TAB2",#N/A,TRUE,"GENERAL";"TAB3",#N/A,TRUE,"GENERAL";"TAB4",#N/A,TRUE,"GENERAL";"TAB5",#N/A,TRUE,"GENERAL"}</definedName>
    <definedName name="_o6" localSheetId="1" hidden="1">{"TAB1",#N/A,TRUE,"GENERAL";"TAB2",#N/A,TRUE,"GENERAL";"TAB3",#N/A,TRUE,"GENERAL";"TAB4",#N/A,TRUE,"GENERAL";"TAB5",#N/A,TRUE,"GENERAL"}</definedName>
    <definedName name="_o6" localSheetId="5" hidden="1">{"TAB1",#N/A,TRUE,"GENERAL";"TAB2",#N/A,TRUE,"GENERAL";"TAB3",#N/A,TRUE,"GENERAL";"TAB4",#N/A,TRUE,"GENERAL";"TAB5",#N/A,TRUE,"GENERAL"}</definedName>
    <definedName name="_o6" localSheetId="2" hidden="1">{"TAB1",#N/A,TRUE,"GENERAL";"TAB2",#N/A,TRUE,"GENERAL";"TAB3",#N/A,TRUE,"GENERAL";"TAB4",#N/A,TRUE,"GENERAL";"TAB5",#N/A,TRUE,"GENERAL"}</definedName>
    <definedName name="_o6" hidden="1">{"TAB1",#N/A,TRUE,"GENERAL";"TAB2",#N/A,TRUE,"GENERAL";"TAB3",#N/A,TRUE,"GENERAL";"TAB4",#N/A,TRUE,"GENERAL";"TAB5",#N/A,TRUE,"GENERAL"}</definedName>
    <definedName name="_o7" localSheetId="1" hidden="1">{"TAB1",#N/A,TRUE,"GENERAL";"TAB2",#N/A,TRUE,"GENERAL";"TAB3",#N/A,TRUE,"GENERAL";"TAB4",#N/A,TRUE,"GENERAL";"TAB5",#N/A,TRUE,"GENERAL"}</definedName>
    <definedName name="_o7" localSheetId="5" hidden="1">{"TAB1",#N/A,TRUE,"GENERAL";"TAB2",#N/A,TRUE,"GENERAL";"TAB3",#N/A,TRUE,"GENERAL";"TAB4",#N/A,TRUE,"GENERAL";"TAB5",#N/A,TRUE,"GENERAL"}</definedName>
    <definedName name="_o7" localSheetId="2" hidden="1">{"TAB1",#N/A,TRUE,"GENERAL";"TAB2",#N/A,TRUE,"GENERAL";"TAB3",#N/A,TRUE,"GENERAL";"TAB4",#N/A,TRUE,"GENERAL";"TAB5",#N/A,TRUE,"GENERAL"}</definedName>
    <definedName name="_o7" hidden="1">{"TAB1",#N/A,TRUE,"GENERAL";"TAB2",#N/A,TRUE,"GENERAL";"TAB3",#N/A,TRUE,"GENERAL";"TAB4",#N/A,TRUE,"GENERAL";"TAB5",#N/A,TRUE,"GENERAL"}</definedName>
    <definedName name="_o8" localSheetId="1" hidden="1">{"via1",#N/A,TRUE,"general";"via2",#N/A,TRUE,"general";"via3",#N/A,TRUE,"general"}</definedName>
    <definedName name="_o8" localSheetId="5" hidden="1">{"via1",#N/A,TRUE,"general";"via2",#N/A,TRUE,"general";"via3",#N/A,TRUE,"general"}</definedName>
    <definedName name="_o8" localSheetId="2" hidden="1">{"via1",#N/A,TRUE,"general";"via2",#N/A,TRUE,"general";"via3",#N/A,TRUE,"general"}</definedName>
    <definedName name="_o8" hidden="1">{"via1",#N/A,TRUE,"general";"via2",#N/A,TRUE,"general";"via3",#N/A,TRUE,"general"}</definedName>
    <definedName name="_o9" localSheetId="1" hidden="1">{"TAB1",#N/A,TRUE,"GENERAL";"TAB2",#N/A,TRUE,"GENERAL";"TAB3",#N/A,TRUE,"GENERAL";"TAB4",#N/A,TRUE,"GENERAL";"TAB5",#N/A,TRUE,"GENERAL"}</definedName>
    <definedName name="_o9" localSheetId="5" hidden="1">{"TAB1",#N/A,TRUE,"GENERAL";"TAB2",#N/A,TRUE,"GENERAL";"TAB3",#N/A,TRUE,"GENERAL";"TAB4",#N/A,TRUE,"GENERAL";"TAB5",#N/A,TRUE,"GENERAL"}</definedName>
    <definedName name="_o9" localSheetId="2" hidden="1">{"TAB1",#N/A,TRUE,"GENERAL";"TAB2",#N/A,TRUE,"GENERAL";"TAB3",#N/A,TRUE,"GENERAL";"TAB4",#N/A,TRUE,"GENERAL";"TAB5",#N/A,TRUE,"GENERAL"}</definedName>
    <definedName name="_o9" hidden="1">{"TAB1",#N/A,TRUE,"GENERAL";"TAB2",#N/A,TRUE,"GENERAL";"TAB3",#N/A,TRUE,"GENERAL";"TAB4",#N/A,TRUE,"GENERAL";"TAB5",#N/A,TRUE,"GENERAL"}</definedName>
    <definedName name="_Order1" hidden="1">255</definedName>
    <definedName name="_Order2" hidden="1">255</definedName>
    <definedName name="_p6" localSheetId="1" hidden="1">{"via1",#N/A,TRUE,"general";"via2",#N/A,TRUE,"general";"via3",#N/A,TRUE,"general"}</definedName>
    <definedName name="_p6" localSheetId="5" hidden="1">{"via1",#N/A,TRUE,"general";"via2",#N/A,TRUE,"general";"via3",#N/A,TRUE,"general"}</definedName>
    <definedName name="_p6" localSheetId="2" hidden="1">{"via1",#N/A,TRUE,"general";"via2",#N/A,TRUE,"general";"via3",#N/A,TRUE,"general"}</definedName>
    <definedName name="_p6" hidden="1">{"via1",#N/A,TRUE,"general";"via2",#N/A,TRUE,"general";"via3",#N/A,TRUE,"general"}</definedName>
    <definedName name="_p7" localSheetId="1" hidden="1">{"via1",#N/A,TRUE,"general";"via2",#N/A,TRUE,"general";"via3",#N/A,TRUE,"general"}</definedName>
    <definedName name="_p7" localSheetId="5" hidden="1">{"via1",#N/A,TRUE,"general";"via2",#N/A,TRUE,"general";"via3",#N/A,TRUE,"general"}</definedName>
    <definedName name="_p7" localSheetId="2" hidden="1">{"via1",#N/A,TRUE,"general";"via2",#N/A,TRUE,"general";"via3",#N/A,TRUE,"general"}</definedName>
    <definedName name="_p7" hidden="1">{"via1",#N/A,TRUE,"general";"via2",#N/A,TRUE,"general";"via3",#N/A,TRUE,"general"}</definedName>
    <definedName name="_p8" localSheetId="1" hidden="1">{"TAB1",#N/A,TRUE,"GENERAL";"TAB2",#N/A,TRUE,"GENERAL";"TAB3",#N/A,TRUE,"GENERAL";"TAB4",#N/A,TRUE,"GENERAL";"TAB5",#N/A,TRUE,"GENERAL"}</definedName>
    <definedName name="_p8" localSheetId="5" hidden="1">{"TAB1",#N/A,TRUE,"GENERAL";"TAB2",#N/A,TRUE,"GENERAL";"TAB3",#N/A,TRUE,"GENERAL";"TAB4",#N/A,TRUE,"GENERAL";"TAB5",#N/A,TRUE,"GENERAL"}</definedName>
    <definedName name="_p8" localSheetId="2" hidden="1">{"TAB1",#N/A,TRUE,"GENERAL";"TAB2",#N/A,TRUE,"GENERAL";"TAB3",#N/A,TRUE,"GENERAL";"TAB4",#N/A,TRUE,"GENERAL";"TAB5",#N/A,TRUE,"GENERAL"}</definedName>
    <definedName name="_p8" hidden="1">{"TAB1",#N/A,TRUE,"GENERAL";"TAB2",#N/A,TRUE,"GENERAL";"TAB3",#N/A,TRUE,"GENERAL";"TAB4",#N/A,TRUE,"GENERAL";"TAB5",#N/A,TRUE,"GENERAL"}</definedName>
    <definedName name="_PAR1">#REF!</definedName>
    <definedName name="_PAR2">#REF!</definedName>
    <definedName name="_PRT1" localSheetId="1">#REF!</definedName>
    <definedName name="_PRT1" localSheetId="5">#REF!</definedName>
    <definedName name="_PRT1" localSheetId="2">#REF!</definedName>
    <definedName name="_PRT1">#REF!</definedName>
    <definedName name="_PRT2" localSheetId="1">#REF!</definedName>
    <definedName name="_PRT2" localSheetId="5">#REF!</definedName>
    <definedName name="_PRT2" localSheetId="2">#REF!</definedName>
    <definedName name="_PRT2">#REF!</definedName>
    <definedName name="_PRT3" localSheetId="1">#REF!</definedName>
    <definedName name="_PRT3" localSheetId="5">#REF!</definedName>
    <definedName name="_PRT3" localSheetId="2">#REF!</definedName>
    <definedName name="_PRT3">#REF!</definedName>
    <definedName name="_PRT4">#REF!</definedName>
    <definedName name="_r" localSheetId="1" hidden="1">{"TAB1",#N/A,TRUE,"GENERAL";"TAB2",#N/A,TRUE,"GENERAL";"TAB3",#N/A,TRUE,"GENERAL";"TAB4",#N/A,TRUE,"GENERAL";"TAB5",#N/A,TRUE,"GENERAL"}</definedName>
    <definedName name="_r" localSheetId="5" hidden="1">{"TAB1",#N/A,TRUE,"GENERAL";"TAB2",#N/A,TRUE,"GENERAL";"TAB3",#N/A,TRUE,"GENERAL";"TAB4",#N/A,TRUE,"GENERAL";"TAB5",#N/A,TRUE,"GENERAL"}</definedName>
    <definedName name="_r" localSheetId="2" hidden="1">{"TAB1",#N/A,TRUE,"GENERAL";"TAB2",#N/A,TRUE,"GENERAL";"TAB3",#N/A,TRUE,"GENERAL";"TAB4",#N/A,TRUE,"GENERAL";"TAB5",#N/A,TRUE,"GENERAL"}</definedName>
    <definedName name="_r" hidden="1">{"TAB1",#N/A,TRUE,"GENERAL";"TAB2",#N/A,TRUE,"GENERAL";"TAB3",#N/A,TRUE,"GENERAL";"TAB4",#N/A,TRUE,"GENERAL";"TAB5",#N/A,TRUE,"GENERAL"}</definedName>
    <definedName name="_r4r" localSheetId="1" hidden="1">{"via1",#N/A,TRUE,"general";"via2",#N/A,TRUE,"general";"via3",#N/A,TRUE,"general"}</definedName>
    <definedName name="_r4r" localSheetId="5" hidden="1">{"via1",#N/A,TRUE,"general";"via2",#N/A,TRUE,"general";"via3",#N/A,TRUE,"general"}</definedName>
    <definedName name="_r4r" localSheetId="2" hidden="1">{"via1",#N/A,TRUE,"general";"via2",#N/A,TRUE,"general";"via3",#N/A,TRUE,"general"}</definedName>
    <definedName name="_r4r" hidden="1">{"via1",#N/A,TRUE,"general";"via2",#N/A,TRUE,"general";"via3",#N/A,TRUE,"general"}</definedName>
    <definedName name="_RAN1">#REF!</definedName>
    <definedName name="_Regression_Out" localSheetId="1" hidden="1">#REF!</definedName>
    <definedName name="_Regression_Out" localSheetId="5" hidden="1">#REF!</definedName>
    <definedName name="_Regression_Out" localSheetId="2" hidden="1">#REF!</definedName>
    <definedName name="_Regression_Out" hidden="1">#REF!</definedName>
    <definedName name="_Regression_X" localSheetId="1" hidden="1">#REF!</definedName>
    <definedName name="_Regression_X" localSheetId="5" hidden="1">#REF!</definedName>
    <definedName name="_Regression_X" localSheetId="2" hidden="1">#REF!</definedName>
    <definedName name="_Regression_X" hidden="1">#REF!</definedName>
    <definedName name="_Regression_Y" localSheetId="5" hidden="1">#REF!</definedName>
    <definedName name="_Regression_Y" hidden="1">#REF!</definedName>
    <definedName name="_rtu6" localSheetId="1" hidden="1">{"via1",#N/A,TRUE,"general";"via2",#N/A,TRUE,"general";"via3",#N/A,TRUE,"general"}</definedName>
    <definedName name="_rtu6" localSheetId="5" hidden="1">{"via1",#N/A,TRUE,"general";"via2",#N/A,TRUE,"general";"via3",#N/A,TRUE,"general"}</definedName>
    <definedName name="_rtu6" localSheetId="2" hidden="1">{"via1",#N/A,TRUE,"general";"via2",#N/A,TRUE,"general";"via3",#N/A,TRUE,"general"}</definedName>
    <definedName name="_rtu6" hidden="1">{"via1",#N/A,TRUE,"general";"via2",#N/A,TRUE,"general";"via3",#N/A,TRUE,"general"}</definedName>
    <definedName name="_s1" localSheetId="1" hidden="1">{"via1",#N/A,TRUE,"general";"via2",#N/A,TRUE,"general";"via3",#N/A,TRUE,"general"}</definedName>
    <definedName name="_s1" localSheetId="5" hidden="1">{"via1",#N/A,TRUE,"general";"via2",#N/A,TRUE,"general";"via3",#N/A,TRUE,"general"}</definedName>
    <definedName name="_s1" localSheetId="2" hidden="1">{"via1",#N/A,TRUE,"general";"via2",#N/A,TRUE,"general";"via3",#N/A,TRUE,"general"}</definedName>
    <definedName name="_s1" hidden="1">{"via1",#N/A,TRUE,"general";"via2",#N/A,TRUE,"general";"via3",#N/A,TRUE,"general"}</definedName>
    <definedName name="_s2" localSheetId="1" hidden="1">{"TAB1",#N/A,TRUE,"GENERAL";"TAB2",#N/A,TRUE,"GENERAL";"TAB3",#N/A,TRUE,"GENERAL";"TAB4",#N/A,TRUE,"GENERAL";"TAB5",#N/A,TRUE,"GENERAL"}</definedName>
    <definedName name="_s2" localSheetId="5" hidden="1">{"TAB1",#N/A,TRUE,"GENERAL";"TAB2",#N/A,TRUE,"GENERAL";"TAB3",#N/A,TRUE,"GENERAL";"TAB4",#N/A,TRUE,"GENERAL";"TAB5",#N/A,TRUE,"GENERAL"}</definedName>
    <definedName name="_s2" localSheetId="2" hidden="1">{"TAB1",#N/A,TRUE,"GENERAL";"TAB2",#N/A,TRUE,"GENERAL";"TAB3",#N/A,TRUE,"GENERAL";"TAB4",#N/A,TRUE,"GENERAL";"TAB5",#N/A,TRUE,"GENERAL"}</definedName>
    <definedName name="_s2" hidden="1">{"TAB1",#N/A,TRUE,"GENERAL";"TAB2",#N/A,TRUE,"GENERAL";"TAB3",#N/A,TRUE,"GENERAL";"TAB4",#N/A,TRUE,"GENERAL";"TAB5",#N/A,TRUE,"GENERAL"}</definedName>
    <definedName name="_s3" localSheetId="1" hidden="1">{"TAB1",#N/A,TRUE,"GENERAL";"TAB2",#N/A,TRUE,"GENERAL";"TAB3",#N/A,TRUE,"GENERAL";"TAB4",#N/A,TRUE,"GENERAL";"TAB5",#N/A,TRUE,"GENERAL"}</definedName>
    <definedName name="_s3" localSheetId="5" hidden="1">{"TAB1",#N/A,TRUE,"GENERAL";"TAB2",#N/A,TRUE,"GENERAL";"TAB3",#N/A,TRUE,"GENERAL";"TAB4",#N/A,TRUE,"GENERAL";"TAB5",#N/A,TRUE,"GENERAL"}</definedName>
    <definedName name="_s3" localSheetId="2" hidden="1">{"TAB1",#N/A,TRUE,"GENERAL";"TAB2",#N/A,TRUE,"GENERAL";"TAB3",#N/A,TRUE,"GENERAL";"TAB4",#N/A,TRUE,"GENERAL";"TAB5",#N/A,TRUE,"GENERAL"}</definedName>
    <definedName name="_s3" hidden="1">{"TAB1",#N/A,TRUE,"GENERAL";"TAB2",#N/A,TRUE,"GENERAL";"TAB3",#N/A,TRUE,"GENERAL";"TAB4",#N/A,TRUE,"GENERAL";"TAB5",#N/A,TRUE,"GENERAL"}</definedName>
    <definedName name="_s4" localSheetId="1" hidden="1">{"via1",#N/A,TRUE,"general";"via2",#N/A,TRUE,"general";"via3",#N/A,TRUE,"general"}</definedName>
    <definedName name="_s4" localSheetId="5" hidden="1">{"via1",#N/A,TRUE,"general";"via2",#N/A,TRUE,"general";"via3",#N/A,TRUE,"general"}</definedName>
    <definedName name="_s4" localSheetId="2" hidden="1">{"via1",#N/A,TRUE,"general";"via2",#N/A,TRUE,"general";"via3",#N/A,TRUE,"general"}</definedName>
    <definedName name="_s4" hidden="1">{"via1",#N/A,TRUE,"general";"via2",#N/A,TRUE,"general";"via3",#N/A,TRUE,"general"}</definedName>
    <definedName name="_s5" localSheetId="1" hidden="1">{"via1",#N/A,TRUE,"general";"via2",#N/A,TRUE,"general";"via3",#N/A,TRUE,"general"}</definedName>
    <definedName name="_s5" localSheetId="5" hidden="1">{"via1",#N/A,TRUE,"general";"via2",#N/A,TRUE,"general";"via3",#N/A,TRUE,"general"}</definedName>
    <definedName name="_s5" localSheetId="2" hidden="1">{"via1",#N/A,TRUE,"general";"via2",#N/A,TRUE,"general";"via3",#N/A,TRUE,"general"}</definedName>
    <definedName name="_s5" hidden="1">{"via1",#N/A,TRUE,"general";"via2",#N/A,TRUE,"general";"via3",#N/A,TRUE,"general"}</definedName>
    <definedName name="_s6" localSheetId="1" hidden="1">{"TAB1",#N/A,TRUE,"GENERAL";"TAB2",#N/A,TRUE,"GENERAL";"TAB3",#N/A,TRUE,"GENERAL";"TAB4",#N/A,TRUE,"GENERAL";"TAB5",#N/A,TRUE,"GENERAL"}</definedName>
    <definedName name="_s6" localSheetId="5" hidden="1">{"TAB1",#N/A,TRUE,"GENERAL";"TAB2",#N/A,TRUE,"GENERAL";"TAB3",#N/A,TRUE,"GENERAL";"TAB4",#N/A,TRUE,"GENERAL";"TAB5",#N/A,TRUE,"GENERAL"}</definedName>
    <definedName name="_s6" localSheetId="2" hidden="1">{"TAB1",#N/A,TRUE,"GENERAL";"TAB2",#N/A,TRUE,"GENERAL";"TAB3",#N/A,TRUE,"GENERAL";"TAB4",#N/A,TRUE,"GENERAL";"TAB5",#N/A,TRUE,"GENERAL"}</definedName>
    <definedName name="_s6" hidden="1">{"TAB1",#N/A,TRUE,"GENERAL";"TAB2",#N/A,TRUE,"GENERAL";"TAB3",#N/A,TRUE,"GENERAL";"TAB4",#N/A,TRUE,"GENERAL";"TAB5",#N/A,TRUE,"GENERAL"}</definedName>
    <definedName name="_s7" localSheetId="1" hidden="1">{"via1",#N/A,TRUE,"general";"via2",#N/A,TRUE,"general";"via3",#N/A,TRUE,"general"}</definedName>
    <definedName name="_s7" localSheetId="5" hidden="1">{"via1",#N/A,TRUE,"general";"via2",#N/A,TRUE,"general";"via3",#N/A,TRUE,"general"}</definedName>
    <definedName name="_s7" localSheetId="2" hidden="1">{"via1",#N/A,TRUE,"general";"via2",#N/A,TRUE,"general";"via3",#N/A,TRUE,"general"}</definedName>
    <definedName name="_s7" hidden="1">{"via1",#N/A,TRUE,"general";"via2",#N/A,TRUE,"general";"via3",#N/A,TRUE,"general"}</definedName>
    <definedName name="_SOR1">#REF!</definedName>
    <definedName name="_SOR2" localSheetId="1">#REF!</definedName>
    <definedName name="_SOR2" localSheetId="5">#REF!</definedName>
    <definedName name="_SOR2" localSheetId="2">#REF!</definedName>
    <definedName name="_SOR2">#REF!</definedName>
    <definedName name="_Sort" localSheetId="1" hidden="1">#REF!</definedName>
    <definedName name="_Sort" localSheetId="5" hidden="1">#REF!</definedName>
    <definedName name="_Sort" localSheetId="2" hidden="1">#REF!</definedName>
    <definedName name="_Sort" hidden="1">#REF!</definedName>
    <definedName name="_t3" localSheetId="1" hidden="1">{"TAB1",#N/A,TRUE,"GENERAL";"TAB2",#N/A,TRUE,"GENERAL";"TAB3",#N/A,TRUE,"GENERAL";"TAB4",#N/A,TRUE,"GENERAL";"TAB5",#N/A,TRUE,"GENERAL"}</definedName>
    <definedName name="_t3" localSheetId="5" hidden="1">{"TAB1",#N/A,TRUE,"GENERAL";"TAB2",#N/A,TRUE,"GENERAL";"TAB3",#N/A,TRUE,"GENERAL";"TAB4",#N/A,TRUE,"GENERAL";"TAB5",#N/A,TRUE,"GENERAL"}</definedName>
    <definedName name="_t3" localSheetId="2" hidden="1">{"TAB1",#N/A,TRUE,"GENERAL";"TAB2",#N/A,TRUE,"GENERAL";"TAB3",#N/A,TRUE,"GENERAL";"TAB4",#N/A,TRUE,"GENERAL";"TAB5",#N/A,TRUE,"GENERAL"}</definedName>
    <definedName name="_t3" hidden="1">{"TAB1",#N/A,TRUE,"GENERAL";"TAB2",#N/A,TRUE,"GENERAL";"TAB3",#N/A,TRUE,"GENERAL";"TAB4",#N/A,TRUE,"GENERAL";"TAB5",#N/A,TRUE,"GENERAL"}</definedName>
    <definedName name="_t4" localSheetId="1" hidden="1">{"via1",#N/A,TRUE,"general";"via2",#N/A,TRUE,"general";"via3",#N/A,TRUE,"general"}</definedName>
    <definedName name="_t4" localSheetId="5" hidden="1">{"via1",#N/A,TRUE,"general";"via2",#N/A,TRUE,"general";"via3",#N/A,TRUE,"general"}</definedName>
    <definedName name="_t4" localSheetId="2" hidden="1">{"via1",#N/A,TRUE,"general";"via2",#N/A,TRUE,"general";"via3",#N/A,TRUE,"general"}</definedName>
    <definedName name="_t4" hidden="1">{"via1",#N/A,TRUE,"general";"via2",#N/A,TRUE,"general";"via3",#N/A,TRUE,"general"}</definedName>
    <definedName name="_t5" localSheetId="1" hidden="1">{"TAB1",#N/A,TRUE,"GENERAL";"TAB2",#N/A,TRUE,"GENERAL";"TAB3",#N/A,TRUE,"GENERAL";"TAB4",#N/A,TRUE,"GENERAL";"TAB5",#N/A,TRUE,"GENERAL"}</definedName>
    <definedName name="_t5" localSheetId="5" hidden="1">{"TAB1",#N/A,TRUE,"GENERAL";"TAB2",#N/A,TRUE,"GENERAL";"TAB3",#N/A,TRUE,"GENERAL";"TAB4",#N/A,TRUE,"GENERAL";"TAB5",#N/A,TRUE,"GENERAL"}</definedName>
    <definedName name="_t5" localSheetId="2" hidden="1">{"TAB1",#N/A,TRUE,"GENERAL";"TAB2",#N/A,TRUE,"GENERAL";"TAB3",#N/A,TRUE,"GENERAL";"TAB4",#N/A,TRUE,"GENERAL";"TAB5",#N/A,TRUE,"GENERAL"}</definedName>
    <definedName name="_t5" hidden="1">{"TAB1",#N/A,TRUE,"GENERAL";"TAB2",#N/A,TRUE,"GENERAL";"TAB3",#N/A,TRUE,"GENERAL";"TAB4",#N/A,TRUE,"GENERAL";"TAB5",#N/A,TRUE,"GENERAL"}</definedName>
    <definedName name="_t6" localSheetId="1" hidden="1">{"via1",#N/A,TRUE,"general";"via2",#N/A,TRUE,"general";"via3",#N/A,TRUE,"general"}</definedName>
    <definedName name="_t6" localSheetId="5" hidden="1">{"via1",#N/A,TRUE,"general";"via2",#N/A,TRUE,"general";"via3",#N/A,TRUE,"general"}</definedName>
    <definedName name="_t6" localSheetId="2" hidden="1">{"via1",#N/A,TRUE,"general";"via2",#N/A,TRUE,"general";"via3",#N/A,TRUE,"general"}</definedName>
    <definedName name="_t6" hidden="1">{"via1",#N/A,TRUE,"general";"via2",#N/A,TRUE,"general";"via3",#N/A,TRUE,"general"}</definedName>
    <definedName name="_t66" localSheetId="1" hidden="1">{"TAB1",#N/A,TRUE,"GENERAL";"TAB2",#N/A,TRUE,"GENERAL";"TAB3",#N/A,TRUE,"GENERAL";"TAB4",#N/A,TRUE,"GENERAL";"TAB5",#N/A,TRUE,"GENERAL"}</definedName>
    <definedName name="_t66" localSheetId="5" hidden="1">{"TAB1",#N/A,TRUE,"GENERAL";"TAB2",#N/A,TRUE,"GENERAL";"TAB3",#N/A,TRUE,"GENERAL";"TAB4",#N/A,TRUE,"GENERAL";"TAB5",#N/A,TRUE,"GENERAL"}</definedName>
    <definedName name="_t66" localSheetId="2" hidden="1">{"TAB1",#N/A,TRUE,"GENERAL";"TAB2",#N/A,TRUE,"GENERAL";"TAB3",#N/A,TRUE,"GENERAL";"TAB4",#N/A,TRUE,"GENERAL";"TAB5",#N/A,TRUE,"GENERAL"}</definedName>
    <definedName name="_t66" hidden="1">{"TAB1",#N/A,TRUE,"GENERAL";"TAB2",#N/A,TRUE,"GENERAL";"TAB3",#N/A,TRUE,"GENERAL";"TAB4",#N/A,TRUE,"GENERAL";"TAB5",#N/A,TRUE,"GENERAL"}</definedName>
    <definedName name="_t7" localSheetId="1" hidden="1">{"via1",#N/A,TRUE,"general";"via2",#N/A,TRUE,"general";"via3",#N/A,TRUE,"general"}</definedName>
    <definedName name="_t7" localSheetId="5" hidden="1">{"via1",#N/A,TRUE,"general";"via2",#N/A,TRUE,"general";"via3",#N/A,TRUE,"general"}</definedName>
    <definedName name="_t7" localSheetId="2" hidden="1">{"via1",#N/A,TRUE,"general";"via2",#N/A,TRUE,"general";"via3",#N/A,TRUE,"general"}</definedName>
    <definedName name="_t7" hidden="1">{"via1",#N/A,TRUE,"general";"via2",#N/A,TRUE,"general";"via3",#N/A,TRUE,"general"}</definedName>
    <definedName name="_t77" localSheetId="1" hidden="1">{"TAB1",#N/A,TRUE,"GENERAL";"TAB2",#N/A,TRUE,"GENERAL";"TAB3",#N/A,TRUE,"GENERAL";"TAB4",#N/A,TRUE,"GENERAL";"TAB5",#N/A,TRUE,"GENERAL"}</definedName>
    <definedName name="_t77" localSheetId="5" hidden="1">{"TAB1",#N/A,TRUE,"GENERAL";"TAB2",#N/A,TRUE,"GENERAL";"TAB3",#N/A,TRUE,"GENERAL";"TAB4",#N/A,TRUE,"GENERAL";"TAB5",#N/A,TRUE,"GENERAL"}</definedName>
    <definedName name="_t77" localSheetId="2" hidden="1">{"TAB1",#N/A,TRUE,"GENERAL";"TAB2",#N/A,TRUE,"GENERAL";"TAB3",#N/A,TRUE,"GENERAL";"TAB4",#N/A,TRUE,"GENERAL";"TAB5",#N/A,TRUE,"GENERAL"}</definedName>
    <definedName name="_t77" hidden="1">{"TAB1",#N/A,TRUE,"GENERAL";"TAB2",#N/A,TRUE,"GENERAL";"TAB3",#N/A,TRUE,"GENERAL";"TAB4",#N/A,TRUE,"GENERAL";"TAB5",#N/A,TRUE,"GENERAL"}</definedName>
    <definedName name="_t8" localSheetId="1" hidden="1">{"TAB1",#N/A,TRUE,"GENERAL";"TAB2",#N/A,TRUE,"GENERAL";"TAB3",#N/A,TRUE,"GENERAL";"TAB4",#N/A,TRUE,"GENERAL";"TAB5",#N/A,TRUE,"GENERAL"}</definedName>
    <definedName name="_t8" localSheetId="5" hidden="1">{"TAB1",#N/A,TRUE,"GENERAL";"TAB2",#N/A,TRUE,"GENERAL";"TAB3",#N/A,TRUE,"GENERAL";"TAB4",#N/A,TRUE,"GENERAL";"TAB5",#N/A,TRUE,"GENERAL"}</definedName>
    <definedName name="_t8" localSheetId="2" hidden="1">{"TAB1",#N/A,TRUE,"GENERAL";"TAB2",#N/A,TRUE,"GENERAL";"TAB3",#N/A,TRUE,"GENERAL";"TAB4",#N/A,TRUE,"GENERAL";"TAB5",#N/A,TRUE,"GENERAL"}</definedName>
    <definedName name="_t8" hidden="1">{"TAB1",#N/A,TRUE,"GENERAL";"TAB2",#N/A,TRUE,"GENERAL";"TAB3",#N/A,TRUE,"GENERAL";"TAB4",#N/A,TRUE,"GENERAL";"TAB5",#N/A,TRUE,"GENERAL"}</definedName>
    <definedName name="_t88" localSheetId="1" hidden="1">{"via1",#N/A,TRUE,"general";"via2",#N/A,TRUE,"general";"via3",#N/A,TRUE,"general"}</definedName>
    <definedName name="_t88" localSheetId="5" hidden="1">{"via1",#N/A,TRUE,"general";"via2",#N/A,TRUE,"general";"via3",#N/A,TRUE,"general"}</definedName>
    <definedName name="_t88" localSheetId="2" hidden="1">{"via1",#N/A,TRUE,"general";"via2",#N/A,TRUE,"general";"via3",#N/A,TRUE,"general"}</definedName>
    <definedName name="_t88" hidden="1">{"via1",#N/A,TRUE,"general";"via2",#N/A,TRUE,"general";"via3",#N/A,TRUE,"general"}</definedName>
    <definedName name="_t9" localSheetId="1" hidden="1">{"TAB1",#N/A,TRUE,"GENERAL";"TAB2",#N/A,TRUE,"GENERAL";"TAB3",#N/A,TRUE,"GENERAL";"TAB4",#N/A,TRUE,"GENERAL";"TAB5",#N/A,TRUE,"GENERAL"}</definedName>
    <definedName name="_t9" localSheetId="5" hidden="1">{"TAB1",#N/A,TRUE,"GENERAL";"TAB2",#N/A,TRUE,"GENERAL";"TAB3",#N/A,TRUE,"GENERAL";"TAB4",#N/A,TRUE,"GENERAL";"TAB5",#N/A,TRUE,"GENERAL"}</definedName>
    <definedName name="_t9" localSheetId="2" hidden="1">{"TAB1",#N/A,TRUE,"GENERAL";"TAB2",#N/A,TRUE,"GENERAL";"TAB3",#N/A,TRUE,"GENERAL";"TAB4",#N/A,TRUE,"GENERAL";"TAB5",#N/A,TRUE,"GENERAL"}</definedName>
    <definedName name="_t9" hidden="1">{"TAB1",#N/A,TRUE,"GENERAL";"TAB2",#N/A,TRUE,"GENERAL";"TAB3",#N/A,TRUE,"GENERAL";"TAB4",#N/A,TRUE,"GENERAL";"TAB5",#N/A,TRUE,"GENERAL"}</definedName>
    <definedName name="_t99" localSheetId="1" hidden="1">{"via1",#N/A,TRUE,"general";"via2",#N/A,TRUE,"general";"via3",#N/A,TRUE,"general"}</definedName>
    <definedName name="_t99" localSheetId="5" hidden="1">{"via1",#N/A,TRUE,"general";"via2",#N/A,TRUE,"general";"via3",#N/A,TRUE,"general"}</definedName>
    <definedName name="_t99" localSheetId="2" hidden="1">{"via1",#N/A,TRUE,"general";"via2",#N/A,TRUE,"general";"via3",#N/A,TRUE,"general"}</definedName>
    <definedName name="_t99" hidden="1">{"via1",#N/A,TRUE,"general";"via2",#N/A,TRUE,"general";"via3",#N/A,TRUE,"general"}</definedName>
    <definedName name="_Table2_Out" hidden="1">#REF!</definedName>
    <definedName name="_u4" localSheetId="1" hidden="1">{"TAB1",#N/A,TRUE,"GENERAL";"TAB2",#N/A,TRUE,"GENERAL";"TAB3",#N/A,TRUE,"GENERAL";"TAB4",#N/A,TRUE,"GENERAL";"TAB5",#N/A,TRUE,"GENERAL"}</definedName>
    <definedName name="_u4" localSheetId="5" hidden="1">{"TAB1",#N/A,TRUE,"GENERAL";"TAB2",#N/A,TRUE,"GENERAL";"TAB3",#N/A,TRUE,"GENERAL";"TAB4",#N/A,TRUE,"GENERAL";"TAB5",#N/A,TRUE,"GENERAL"}</definedName>
    <definedName name="_u4" localSheetId="2" hidden="1">{"TAB1",#N/A,TRUE,"GENERAL";"TAB2",#N/A,TRUE,"GENERAL";"TAB3",#N/A,TRUE,"GENERAL";"TAB4",#N/A,TRUE,"GENERAL";"TAB5",#N/A,TRUE,"GENERAL"}</definedName>
    <definedName name="_u4" hidden="1">{"TAB1",#N/A,TRUE,"GENERAL";"TAB2",#N/A,TRUE,"GENERAL";"TAB3",#N/A,TRUE,"GENERAL";"TAB4",#N/A,TRUE,"GENERAL";"TAB5",#N/A,TRUE,"GENERAL"}</definedName>
    <definedName name="_u5" localSheetId="1" hidden="1">{"TAB1",#N/A,TRUE,"GENERAL";"TAB2",#N/A,TRUE,"GENERAL";"TAB3",#N/A,TRUE,"GENERAL";"TAB4",#N/A,TRUE,"GENERAL";"TAB5",#N/A,TRUE,"GENERAL"}</definedName>
    <definedName name="_u5" localSheetId="5" hidden="1">{"TAB1",#N/A,TRUE,"GENERAL";"TAB2",#N/A,TRUE,"GENERAL";"TAB3",#N/A,TRUE,"GENERAL";"TAB4",#N/A,TRUE,"GENERAL";"TAB5",#N/A,TRUE,"GENERAL"}</definedName>
    <definedName name="_u5" localSheetId="2" hidden="1">{"TAB1",#N/A,TRUE,"GENERAL";"TAB2",#N/A,TRUE,"GENERAL";"TAB3",#N/A,TRUE,"GENERAL";"TAB4",#N/A,TRUE,"GENERAL";"TAB5",#N/A,TRUE,"GENERAL"}</definedName>
    <definedName name="_u5" hidden="1">{"TAB1",#N/A,TRUE,"GENERAL";"TAB2",#N/A,TRUE,"GENERAL";"TAB3",#N/A,TRUE,"GENERAL";"TAB4",#N/A,TRUE,"GENERAL";"TAB5",#N/A,TRUE,"GENERAL"}</definedName>
    <definedName name="_u6" localSheetId="1" hidden="1">{"TAB1",#N/A,TRUE,"GENERAL";"TAB2",#N/A,TRUE,"GENERAL";"TAB3",#N/A,TRUE,"GENERAL";"TAB4",#N/A,TRUE,"GENERAL";"TAB5",#N/A,TRUE,"GENERAL"}</definedName>
    <definedName name="_u6" localSheetId="5" hidden="1">{"TAB1",#N/A,TRUE,"GENERAL";"TAB2",#N/A,TRUE,"GENERAL";"TAB3",#N/A,TRUE,"GENERAL";"TAB4",#N/A,TRUE,"GENERAL";"TAB5",#N/A,TRUE,"GENERAL"}</definedName>
    <definedName name="_u6" localSheetId="2" hidden="1">{"TAB1",#N/A,TRUE,"GENERAL";"TAB2",#N/A,TRUE,"GENERAL";"TAB3",#N/A,TRUE,"GENERAL";"TAB4",#N/A,TRUE,"GENERAL";"TAB5",#N/A,TRUE,"GENERAL"}</definedName>
    <definedName name="_u6" hidden="1">{"TAB1",#N/A,TRUE,"GENERAL";"TAB2",#N/A,TRUE,"GENERAL";"TAB3",#N/A,TRUE,"GENERAL";"TAB4",#N/A,TRUE,"GENERAL";"TAB5",#N/A,TRUE,"GENERAL"}</definedName>
    <definedName name="_u7" localSheetId="1" hidden="1">{"via1",#N/A,TRUE,"general";"via2",#N/A,TRUE,"general";"via3",#N/A,TRUE,"general"}</definedName>
    <definedName name="_u7" localSheetId="5" hidden="1">{"via1",#N/A,TRUE,"general";"via2",#N/A,TRUE,"general";"via3",#N/A,TRUE,"general"}</definedName>
    <definedName name="_u7" localSheetId="2" hidden="1">{"via1",#N/A,TRUE,"general";"via2",#N/A,TRUE,"general";"via3",#N/A,TRUE,"general"}</definedName>
    <definedName name="_u7" hidden="1">{"via1",#N/A,TRUE,"general";"via2",#N/A,TRUE,"general";"via3",#N/A,TRUE,"general"}</definedName>
    <definedName name="_u8" localSheetId="1" hidden="1">{"TAB1",#N/A,TRUE,"GENERAL";"TAB2",#N/A,TRUE,"GENERAL";"TAB3",#N/A,TRUE,"GENERAL";"TAB4",#N/A,TRUE,"GENERAL";"TAB5",#N/A,TRUE,"GENERAL"}</definedName>
    <definedName name="_u8" localSheetId="5" hidden="1">{"TAB1",#N/A,TRUE,"GENERAL";"TAB2",#N/A,TRUE,"GENERAL";"TAB3",#N/A,TRUE,"GENERAL";"TAB4",#N/A,TRUE,"GENERAL";"TAB5",#N/A,TRUE,"GENERAL"}</definedName>
    <definedName name="_u8" localSheetId="2" hidden="1">{"TAB1",#N/A,TRUE,"GENERAL";"TAB2",#N/A,TRUE,"GENERAL";"TAB3",#N/A,TRUE,"GENERAL";"TAB4",#N/A,TRUE,"GENERAL";"TAB5",#N/A,TRUE,"GENERAL"}</definedName>
    <definedName name="_u8" hidden="1">{"TAB1",#N/A,TRUE,"GENERAL";"TAB2",#N/A,TRUE,"GENERAL";"TAB3",#N/A,TRUE,"GENERAL";"TAB4",#N/A,TRUE,"GENERAL";"TAB5",#N/A,TRUE,"GENERAL"}</definedName>
    <definedName name="_u9" localSheetId="1" hidden="1">{"TAB1",#N/A,TRUE,"GENERAL";"TAB2",#N/A,TRUE,"GENERAL";"TAB3",#N/A,TRUE,"GENERAL";"TAB4",#N/A,TRUE,"GENERAL";"TAB5",#N/A,TRUE,"GENERAL"}</definedName>
    <definedName name="_u9" localSheetId="5" hidden="1">{"TAB1",#N/A,TRUE,"GENERAL";"TAB2",#N/A,TRUE,"GENERAL";"TAB3",#N/A,TRUE,"GENERAL";"TAB4",#N/A,TRUE,"GENERAL";"TAB5",#N/A,TRUE,"GENERAL"}</definedName>
    <definedName name="_u9" localSheetId="2" hidden="1">{"TAB1",#N/A,TRUE,"GENERAL";"TAB2",#N/A,TRUE,"GENERAL";"TAB3",#N/A,TRUE,"GENERAL";"TAB4",#N/A,TRUE,"GENERAL";"TAB5",#N/A,TRUE,"GENERAL"}</definedName>
    <definedName name="_u9" hidden="1">{"TAB1",#N/A,TRUE,"GENERAL";"TAB2",#N/A,TRUE,"GENERAL";"TAB3",#N/A,TRUE,"GENERAL";"TAB4",#N/A,TRUE,"GENERAL";"TAB5",#N/A,TRUE,"GENERAL"}</definedName>
    <definedName name="_U92016">#REF!</definedName>
    <definedName name="_U92017" localSheetId="1">#REF!</definedName>
    <definedName name="_U92017" localSheetId="5">#REF!</definedName>
    <definedName name="_U92017" localSheetId="2">#REF!</definedName>
    <definedName name="_U92017">#REF!</definedName>
    <definedName name="_U92018" localSheetId="1">#REF!</definedName>
    <definedName name="_U92018" localSheetId="5">#REF!</definedName>
    <definedName name="_U92018" localSheetId="2">#REF!</definedName>
    <definedName name="_U92018">#REF!</definedName>
    <definedName name="_UNT1">#REF!</definedName>
    <definedName name="_UNT2">#REF!</definedName>
    <definedName name="_UNT3">#REF!</definedName>
    <definedName name="_UNT4">#REF!</definedName>
    <definedName name="_ur7" localSheetId="1" hidden="1">{"TAB1",#N/A,TRUE,"GENERAL";"TAB2",#N/A,TRUE,"GENERAL";"TAB3",#N/A,TRUE,"GENERAL";"TAB4",#N/A,TRUE,"GENERAL";"TAB5",#N/A,TRUE,"GENERAL"}</definedName>
    <definedName name="_ur7" localSheetId="5" hidden="1">{"TAB1",#N/A,TRUE,"GENERAL";"TAB2",#N/A,TRUE,"GENERAL";"TAB3",#N/A,TRUE,"GENERAL";"TAB4",#N/A,TRUE,"GENERAL";"TAB5",#N/A,TRUE,"GENERAL"}</definedName>
    <definedName name="_ur7" localSheetId="2" hidden="1">{"TAB1",#N/A,TRUE,"GENERAL";"TAB2",#N/A,TRUE,"GENERAL";"TAB3",#N/A,TRUE,"GENERAL";"TAB4",#N/A,TRUE,"GENERAL";"TAB5",#N/A,TRUE,"GENERAL"}</definedName>
    <definedName name="_ur7" hidden="1">{"TAB1",#N/A,TRUE,"GENERAL";"TAB2",#N/A,TRUE,"GENERAL";"TAB3",#N/A,TRUE,"GENERAL";"TAB4",#N/A,TRUE,"GENERAL";"TAB5",#N/A,TRUE,"GENERAL"}</definedName>
    <definedName name="_v2" localSheetId="1" hidden="1">{"via1",#N/A,TRUE,"general";"via2",#N/A,TRUE,"general";"via3",#N/A,TRUE,"general"}</definedName>
    <definedName name="_v2" localSheetId="5" hidden="1">{"via1",#N/A,TRUE,"general";"via2",#N/A,TRUE,"general";"via3",#N/A,TRUE,"general"}</definedName>
    <definedName name="_v2" localSheetId="2" hidden="1">{"via1",#N/A,TRUE,"general";"via2",#N/A,TRUE,"general";"via3",#N/A,TRUE,"general"}</definedName>
    <definedName name="_v2" hidden="1">{"via1",#N/A,TRUE,"general";"via2",#N/A,TRUE,"general";"via3",#N/A,TRUE,"general"}</definedName>
    <definedName name="_v3" localSheetId="1" hidden="1">{"TAB1",#N/A,TRUE,"GENERAL";"TAB2",#N/A,TRUE,"GENERAL";"TAB3",#N/A,TRUE,"GENERAL";"TAB4",#N/A,TRUE,"GENERAL";"TAB5",#N/A,TRUE,"GENERAL"}</definedName>
    <definedName name="_v3" localSheetId="5" hidden="1">{"TAB1",#N/A,TRUE,"GENERAL";"TAB2",#N/A,TRUE,"GENERAL";"TAB3",#N/A,TRUE,"GENERAL";"TAB4",#N/A,TRUE,"GENERAL";"TAB5",#N/A,TRUE,"GENERAL"}</definedName>
    <definedName name="_v3" localSheetId="2" hidden="1">{"TAB1",#N/A,TRUE,"GENERAL";"TAB2",#N/A,TRUE,"GENERAL";"TAB3",#N/A,TRUE,"GENERAL";"TAB4",#N/A,TRUE,"GENERAL";"TAB5",#N/A,TRUE,"GENERAL"}</definedName>
    <definedName name="_v3" hidden="1">{"TAB1",#N/A,TRUE,"GENERAL";"TAB2",#N/A,TRUE,"GENERAL";"TAB3",#N/A,TRUE,"GENERAL";"TAB4",#N/A,TRUE,"GENERAL";"TAB5",#N/A,TRUE,"GENERAL"}</definedName>
    <definedName name="_v4" localSheetId="1" hidden="1">{"TAB1",#N/A,TRUE,"GENERAL";"TAB2",#N/A,TRUE,"GENERAL";"TAB3",#N/A,TRUE,"GENERAL";"TAB4",#N/A,TRUE,"GENERAL";"TAB5",#N/A,TRUE,"GENERAL"}</definedName>
    <definedName name="_v4" localSheetId="5" hidden="1">{"TAB1",#N/A,TRUE,"GENERAL";"TAB2",#N/A,TRUE,"GENERAL";"TAB3",#N/A,TRUE,"GENERAL";"TAB4",#N/A,TRUE,"GENERAL";"TAB5",#N/A,TRUE,"GENERAL"}</definedName>
    <definedName name="_v4" localSheetId="2" hidden="1">{"TAB1",#N/A,TRUE,"GENERAL";"TAB2",#N/A,TRUE,"GENERAL";"TAB3",#N/A,TRUE,"GENERAL";"TAB4",#N/A,TRUE,"GENERAL";"TAB5",#N/A,TRUE,"GENERAL"}</definedName>
    <definedName name="_v4" hidden="1">{"TAB1",#N/A,TRUE,"GENERAL";"TAB2",#N/A,TRUE,"GENERAL";"TAB3",#N/A,TRUE,"GENERAL";"TAB4",#N/A,TRUE,"GENERAL";"TAB5",#N/A,TRUE,"GENERAL"}</definedName>
    <definedName name="_v5" localSheetId="1" hidden="1">{"TAB1",#N/A,TRUE,"GENERAL";"TAB2",#N/A,TRUE,"GENERAL";"TAB3",#N/A,TRUE,"GENERAL";"TAB4",#N/A,TRUE,"GENERAL";"TAB5",#N/A,TRUE,"GENERAL"}</definedName>
    <definedName name="_v5" localSheetId="5" hidden="1">{"TAB1",#N/A,TRUE,"GENERAL";"TAB2",#N/A,TRUE,"GENERAL";"TAB3",#N/A,TRUE,"GENERAL";"TAB4",#N/A,TRUE,"GENERAL";"TAB5",#N/A,TRUE,"GENERAL"}</definedName>
    <definedName name="_v5" localSheetId="2" hidden="1">{"TAB1",#N/A,TRUE,"GENERAL";"TAB2",#N/A,TRUE,"GENERAL";"TAB3",#N/A,TRUE,"GENERAL";"TAB4",#N/A,TRUE,"GENERAL";"TAB5",#N/A,TRUE,"GENERAL"}</definedName>
    <definedName name="_v5" hidden="1">{"TAB1",#N/A,TRUE,"GENERAL";"TAB2",#N/A,TRUE,"GENERAL";"TAB3",#N/A,TRUE,"GENERAL";"TAB4",#N/A,TRUE,"GENERAL";"TAB5",#N/A,TRUE,"GENERAL"}</definedName>
    <definedName name="_v6" localSheetId="1" hidden="1">{"TAB1",#N/A,TRUE,"GENERAL";"TAB2",#N/A,TRUE,"GENERAL";"TAB3",#N/A,TRUE,"GENERAL";"TAB4",#N/A,TRUE,"GENERAL";"TAB5",#N/A,TRUE,"GENERAL"}</definedName>
    <definedName name="_v6" localSheetId="5" hidden="1">{"TAB1",#N/A,TRUE,"GENERAL";"TAB2",#N/A,TRUE,"GENERAL";"TAB3",#N/A,TRUE,"GENERAL";"TAB4",#N/A,TRUE,"GENERAL";"TAB5",#N/A,TRUE,"GENERAL"}</definedName>
    <definedName name="_v6" localSheetId="2" hidden="1">{"TAB1",#N/A,TRUE,"GENERAL";"TAB2",#N/A,TRUE,"GENERAL";"TAB3",#N/A,TRUE,"GENERAL";"TAB4",#N/A,TRUE,"GENERAL";"TAB5",#N/A,TRUE,"GENERAL"}</definedName>
    <definedName name="_v6" hidden="1">{"TAB1",#N/A,TRUE,"GENERAL";"TAB2",#N/A,TRUE,"GENERAL";"TAB3",#N/A,TRUE,"GENERAL";"TAB4",#N/A,TRUE,"GENERAL";"TAB5",#N/A,TRUE,"GENERAL"}</definedName>
    <definedName name="_v7" localSheetId="1" hidden="1">{"via1",#N/A,TRUE,"general";"via2",#N/A,TRUE,"general";"via3",#N/A,TRUE,"general"}</definedName>
    <definedName name="_v7" localSheetId="5" hidden="1">{"via1",#N/A,TRUE,"general";"via2",#N/A,TRUE,"general";"via3",#N/A,TRUE,"general"}</definedName>
    <definedName name="_v7" localSheetId="2" hidden="1">{"via1",#N/A,TRUE,"general";"via2",#N/A,TRUE,"general";"via3",#N/A,TRUE,"general"}</definedName>
    <definedName name="_v7" hidden="1">{"via1",#N/A,TRUE,"general";"via2",#N/A,TRUE,"general";"via3",#N/A,TRUE,"general"}</definedName>
    <definedName name="_v8" localSheetId="1" hidden="1">{"TAB1",#N/A,TRUE,"GENERAL";"TAB2",#N/A,TRUE,"GENERAL";"TAB3",#N/A,TRUE,"GENERAL";"TAB4",#N/A,TRUE,"GENERAL";"TAB5",#N/A,TRUE,"GENERAL"}</definedName>
    <definedName name="_v8" localSheetId="5" hidden="1">{"TAB1",#N/A,TRUE,"GENERAL";"TAB2",#N/A,TRUE,"GENERAL";"TAB3",#N/A,TRUE,"GENERAL";"TAB4",#N/A,TRUE,"GENERAL";"TAB5",#N/A,TRUE,"GENERAL"}</definedName>
    <definedName name="_v8" localSheetId="2" hidden="1">{"TAB1",#N/A,TRUE,"GENERAL";"TAB2",#N/A,TRUE,"GENERAL";"TAB3",#N/A,TRUE,"GENERAL";"TAB4",#N/A,TRUE,"GENERAL";"TAB5",#N/A,TRUE,"GENERAL"}</definedName>
    <definedName name="_v8" hidden="1">{"TAB1",#N/A,TRUE,"GENERAL";"TAB2",#N/A,TRUE,"GENERAL";"TAB3",#N/A,TRUE,"GENERAL";"TAB4",#N/A,TRUE,"GENERAL";"TAB5",#N/A,TRUE,"GENERAL"}</definedName>
    <definedName name="_v9" localSheetId="1" hidden="1">{"TAB1",#N/A,TRUE,"GENERAL";"TAB2",#N/A,TRUE,"GENERAL";"TAB3",#N/A,TRUE,"GENERAL";"TAB4",#N/A,TRUE,"GENERAL";"TAB5",#N/A,TRUE,"GENERAL"}</definedName>
    <definedName name="_v9" localSheetId="5" hidden="1">{"TAB1",#N/A,TRUE,"GENERAL";"TAB2",#N/A,TRUE,"GENERAL";"TAB3",#N/A,TRUE,"GENERAL";"TAB4",#N/A,TRUE,"GENERAL";"TAB5",#N/A,TRUE,"GENERAL"}</definedName>
    <definedName name="_v9" localSheetId="2" hidden="1">{"TAB1",#N/A,TRUE,"GENERAL";"TAB2",#N/A,TRUE,"GENERAL";"TAB3",#N/A,TRUE,"GENERAL";"TAB4",#N/A,TRUE,"GENERAL";"TAB5",#N/A,TRUE,"GENERAL"}</definedName>
    <definedName name="_v9" hidden="1">{"TAB1",#N/A,TRUE,"GENERAL";"TAB2",#N/A,TRUE,"GENERAL";"TAB3",#N/A,TRUE,"GENERAL";"TAB4",#N/A,TRUE,"GENERAL";"TAB5",#N/A,TRUE,"GENERAL"}</definedName>
    <definedName name="_vfv4" localSheetId="1" hidden="1">{"via1",#N/A,TRUE,"general";"via2",#N/A,TRUE,"general";"via3",#N/A,TRUE,"general"}</definedName>
    <definedName name="_vfv4" localSheetId="5" hidden="1">{"via1",#N/A,TRUE,"general";"via2",#N/A,TRUE,"general";"via3",#N/A,TRUE,"general"}</definedName>
    <definedName name="_vfv4" localSheetId="2" hidden="1">{"via1",#N/A,TRUE,"general";"via2",#N/A,TRUE,"general";"via3",#N/A,TRUE,"general"}</definedName>
    <definedName name="_vfv4" hidden="1">{"via1",#N/A,TRUE,"general";"via2",#N/A,TRUE,"general";"via3",#N/A,TRUE,"general"}</definedName>
    <definedName name="_x1" localSheetId="1" hidden="1">{"TAB1",#N/A,TRUE,"GENERAL";"TAB2",#N/A,TRUE,"GENERAL";"TAB3",#N/A,TRUE,"GENERAL";"TAB4",#N/A,TRUE,"GENERAL";"TAB5",#N/A,TRUE,"GENERAL"}</definedName>
    <definedName name="_x1" localSheetId="5" hidden="1">{"TAB1",#N/A,TRUE,"GENERAL";"TAB2",#N/A,TRUE,"GENERAL";"TAB3",#N/A,TRUE,"GENERAL";"TAB4",#N/A,TRUE,"GENERAL";"TAB5",#N/A,TRUE,"GENERAL"}</definedName>
    <definedName name="_x1" localSheetId="2" hidden="1">{"TAB1",#N/A,TRUE,"GENERAL";"TAB2",#N/A,TRUE,"GENERAL";"TAB3",#N/A,TRUE,"GENERAL";"TAB4",#N/A,TRUE,"GENERAL";"TAB5",#N/A,TRUE,"GENERAL"}</definedName>
    <definedName name="_x1" hidden="1">{"TAB1",#N/A,TRUE,"GENERAL";"TAB2",#N/A,TRUE,"GENERAL";"TAB3",#N/A,TRUE,"GENERAL";"TAB4",#N/A,TRUE,"GENERAL";"TAB5",#N/A,TRUE,"GENERAL"}</definedName>
    <definedName name="_x2" localSheetId="1" hidden="1">{"via1",#N/A,TRUE,"general";"via2",#N/A,TRUE,"general";"via3",#N/A,TRUE,"general"}</definedName>
    <definedName name="_x2" localSheetId="5" hidden="1">{"via1",#N/A,TRUE,"general";"via2",#N/A,TRUE,"general";"via3",#N/A,TRUE,"general"}</definedName>
    <definedName name="_x2" localSheetId="2" hidden="1">{"via1",#N/A,TRUE,"general";"via2",#N/A,TRUE,"general";"via3",#N/A,TRUE,"general"}</definedName>
    <definedName name="_x2" hidden="1">{"via1",#N/A,TRUE,"general";"via2",#N/A,TRUE,"general";"via3",#N/A,TRUE,"general"}</definedName>
    <definedName name="_x3" localSheetId="1" hidden="1">{"via1",#N/A,TRUE,"general";"via2",#N/A,TRUE,"general";"via3",#N/A,TRUE,"general"}</definedName>
    <definedName name="_x3" localSheetId="5" hidden="1">{"via1",#N/A,TRUE,"general";"via2",#N/A,TRUE,"general";"via3",#N/A,TRUE,"general"}</definedName>
    <definedName name="_x3" localSheetId="2" hidden="1">{"via1",#N/A,TRUE,"general";"via2",#N/A,TRUE,"general";"via3",#N/A,TRUE,"general"}</definedName>
    <definedName name="_x3" hidden="1">{"via1",#N/A,TRUE,"general";"via2",#N/A,TRUE,"general";"via3",#N/A,TRUE,"general"}</definedName>
    <definedName name="_x4" localSheetId="1" hidden="1">{"via1",#N/A,TRUE,"general";"via2",#N/A,TRUE,"general";"via3",#N/A,TRUE,"general"}</definedName>
    <definedName name="_x4" localSheetId="5" hidden="1">{"via1",#N/A,TRUE,"general";"via2",#N/A,TRUE,"general";"via3",#N/A,TRUE,"general"}</definedName>
    <definedName name="_x4" localSheetId="2" hidden="1">{"via1",#N/A,TRUE,"general";"via2",#N/A,TRUE,"general";"via3",#N/A,TRUE,"general"}</definedName>
    <definedName name="_x4" hidden="1">{"via1",#N/A,TRUE,"general";"via2",#N/A,TRUE,"general";"via3",#N/A,TRUE,"general"}</definedName>
    <definedName name="_x5" localSheetId="1" hidden="1">{"TAB1",#N/A,TRUE,"GENERAL";"TAB2",#N/A,TRUE,"GENERAL";"TAB3",#N/A,TRUE,"GENERAL";"TAB4",#N/A,TRUE,"GENERAL";"TAB5",#N/A,TRUE,"GENERAL"}</definedName>
    <definedName name="_x5" localSheetId="5" hidden="1">{"TAB1",#N/A,TRUE,"GENERAL";"TAB2",#N/A,TRUE,"GENERAL";"TAB3",#N/A,TRUE,"GENERAL";"TAB4",#N/A,TRUE,"GENERAL";"TAB5",#N/A,TRUE,"GENERAL"}</definedName>
    <definedName name="_x5" localSheetId="2" hidden="1">{"TAB1",#N/A,TRUE,"GENERAL";"TAB2",#N/A,TRUE,"GENERAL";"TAB3",#N/A,TRUE,"GENERAL";"TAB4",#N/A,TRUE,"GENERAL";"TAB5",#N/A,TRUE,"GENERAL"}</definedName>
    <definedName name="_x5" hidden="1">{"TAB1",#N/A,TRUE,"GENERAL";"TAB2",#N/A,TRUE,"GENERAL";"TAB3",#N/A,TRUE,"GENERAL";"TAB4",#N/A,TRUE,"GENERAL";"TAB5",#N/A,TRUE,"GENERAL"}</definedName>
    <definedName name="_x6" localSheetId="1" hidden="1">{"TAB1",#N/A,TRUE,"GENERAL";"TAB2",#N/A,TRUE,"GENERAL";"TAB3",#N/A,TRUE,"GENERAL";"TAB4",#N/A,TRUE,"GENERAL";"TAB5",#N/A,TRUE,"GENERAL"}</definedName>
    <definedName name="_x6" localSheetId="5" hidden="1">{"TAB1",#N/A,TRUE,"GENERAL";"TAB2",#N/A,TRUE,"GENERAL";"TAB3",#N/A,TRUE,"GENERAL";"TAB4",#N/A,TRUE,"GENERAL";"TAB5",#N/A,TRUE,"GENERAL"}</definedName>
    <definedName name="_x6" localSheetId="2" hidden="1">{"TAB1",#N/A,TRUE,"GENERAL";"TAB2",#N/A,TRUE,"GENERAL";"TAB3",#N/A,TRUE,"GENERAL";"TAB4",#N/A,TRUE,"GENERAL";"TAB5",#N/A,TRUE,"GENERAL"}</definedName>
    <definedName name="_x6" hidden="1">{"TAB1",#N/A,TRUE,"GENERAL";"TAB2",#N/A,TRUE,"GENERAL";"TAB3",#N/A,TRUE,"GENERAL";"TAB4",#N/A,TRUE,"GENERAL";"TAB5",#N/A,TRUE,"GENERAL"}</definedName>
    <definedName name="_x7" localSheetId="1" hidden="1">{"TAB1",#N/A,TRUE,"GENERAL";"TAB2",#N/A,TRUE,"GENERAL";"TAB3",#N/A,TRUE,"GENERAL";"TAB4",#N/A,TRUE,"GENERAL";"TAB5",#N/A,TRUE,"GENERAL"}</definedName>
    <definedName name="_x7" localSheetId="5" hidden="1">{"TAB1",#N/A,TRUE,"GENERAL";"TAB2",#N/A,TRUE,"GENERAL";"TAB3",#N/A,TRUE,"GENERAL";"TAB4",#N/A,TRUE,"GENERAL";"TAB5",#N/A,TRUE,"GENERAL"}</definedName>
    <definedName name="_x7" localSheetId="2" hidden="1">{"TAB1",#N/A,TRUE,"GENERAL";"TAB2",#N/A,TRUE,"GENERAL";"TAB3",#N/A,TRUE,"GENERAL";"TAB4",#N/A,TRUE,"GENERAL";"TAB5",#N/A,TRUE,"GENERAL"}</definedName>
    <definedName name="_x7" hidden="1">{"TAB1",#N/A,TRUE,"GENERAL";"TAB2",#N/A,TRUE,"GENERAL";"TAB3",#N/A,TRUE,"GENERAL";"TAB4",#N/A,TRUE,"GENERAL";"TAB5",#N/A,TRUE,"GENERAL"}</definedName>
    <definedName name="_x8" localSheetId="1" hidden="1">{"via1",#N/A,TRUE,"general";"via2",#N/A,TRUE,"general";"via3",#N/A,TRUE,"general"}</definedName>
    <definedName name="_x8" localSheetId="5" hidden="1">{"via1",#N/A,TRUE,"general";"via2",#N/A,TRUE,"general";"via3",#N/A,TRUE,"general"}</definedName>
    <definedName name="_x8" localSheetId="2" hidden="1">{"via1",#N/A,TRUE,"general";"via2",#N/A,TRUE,"general";"via3",#N/A,TRUE,"general"}</definedName>
    <definedName name="_x8" hidden="1">{"via1",#N/A,TRUE,"general";"via2",#N/A,TRUE,"general";"via3",#N/A,TRUE,"general"}</definedName>
    <definedName name="_x9" localSheetId="1" hidden="1">{"TAB1",#N/A,TRUE,"GENERAL";"TAB2",#N/A,TRUE,"GENERAL";"TAB3",#N/A,TRUE,"GENERAL";"TAB4",#N/A,TRUE,"GENERAL";"TAB5",#N/A,TRUE,"GENERAL"}</definedName>
    <definedName name="_x9" localSheetId="5" hidden="1">{"TAB1",#N/A,TRUE,"GENERAL";"TAB2",#N/A,TRUE,"GENERAL";"TAB3",#N/A,TRUE,"GENERAL";"TAB4",#N/A,TRUE,"GENERAL";"TAB5",#N/A,TRUE,"GENERAL"}</definedName>
    <definedName name="_x9" localSheetId="2" hidden="1">{"TAB1",#N/A,TRUE,"GENERAL";"TAB2",#N/A,TRUE,"GENERAL";"TAB3",#N/A,TRUE,"GENERAL";"TAB4",#N/A,TRUE,"GENERAL";"TAB5",#N/A,TRUE,"GENERAL"}</definedName>
    <definedName name="_x9" hidden="1">{"TAB1",#N/A,TRUE,"GENERAL";"TAB2",#N/A,TRUE,"GENERAL";"TAB3",#N/A,TRUE,"GENERAL";"TAB4",#N/A,TRUE,"GENERAL";"TAB5",#N/A,TRUE,"GENERAL"}</definedName>
    <definedName name="_y2" localSheetId="1" hidden="1">{"TAB1",#N/A,TRUE,"GENERAL";"TAB2",#N/A,TRUE,"GENERAL";"TAB3",#N/A,TRUE,"GENERAL";"TAB4",#N/A,TRUE,"GENERAL";"TAB5",#N/A,TRUE,"GENERAL"}</definedName>
    <definedName name="_y2" localSheetId="5" hidden="1">{"TAB1",#N/A,TRUE,"GENERAL";"TAB2",#N/A,TRUE,"GENERAL";"TAB3",#N/A,TRUE,"GENERAL";"TAB4",#N/A,TRUE,"GENERAL";"TAB5",#N/A,TRUE,"GENERAL"}</definedName>
    <definedName name="_y2" localSheetId="2" hidden="1">{"TAB1",#N/A,TRUE,"GENERAL";"TAB2",#N/A,TRUE,"GENERAL";"TAB3",#N/A,TRUE,"GENERAL";"TAB4",#N/A,TRUE,"GENERAL";"TAB5",#N/A,TRUE,"GENERAL"}</definedName>
    <definedName name="_y2" hidden="1">{"TAB1",#N/A,TRUE,"GENERAL";"TAB2",#N/A,TRUE,"GENERAL";"TAB3",#N/A,TRUE,"GENERAL";"TAB4",#N/A,TRUE,"GENERAL";"TAB5",#N/A,TRUE,"GENERAL"}</definedName>
    <definedName name="_y3" localSheetId="1" hidden="1">{"via1",#N/A,TRUE,"general";"via2",#N/A,TRUE,"general";"via3",#N/A,TRUE,"general"}</definedName>
    <definedName name="_y3" localSheetId="5" hidden="1">{"via1",#N/A,TRUE,"general";"via2",#N/A,TRUE,"general";"via3",#N/A,TRUE,"general"}</definedName>
    <definedName name="_y3" localSheetId="2" hidden="1">{"via1",#N/A,TRUE,"general";"via2",#N/A,TRUE,"general";"via3",#N/A,TRUE,"general"}</definedName>
    <definedName name="_y3" hidden="1">{"via1",#N/A,TRUE,"general";"via2",#N/A,TRUE,"general";"via3",#N/A,TRUE,"general"}</definedName>
    <definedName name="_y4" localSheetId="1" hidden="1">{"via1",#N/A,TRUE,"general";"via2",#N/A,TRUE,"general";"via3",#N/A,TRUE,"general"}</definedName>
    <definedName name="_y4" localSheetId="5" hidden="1">{"via1",#N/A,TRUE,"general";"via2",#N/A,TRUE,"general";"via3",#N/A,TRUE,"general"}</definedName>
    <definedName name="_y4" localSheetId="2" hidden="1">{"via1",#N/A,TRUE,"general";"via2",#N/A,TRUE,"general";"via3",#N/A,TRUE,"general"}</definedName>
    <definedName name="_y4" hidden="1">{"via1",#N/A,TRUE,"general";"via2",#N/A,TRUE,"general";"via3",#N/A,TRUE,"general"}</definedName>
    <definedName name="_y5" localSheetId="1" hidden="1">{"TAB1",#N/A,TRUE,"GENERAL";"TAB2",#N/A,TRUE,"GENERAL";"TAB3",#N/A,TRUE,"GENERAL";"TAB4",#N/A,TRUE,"GENERAL";"TAB5",#N/A,TRUE,"GENERAL"}</definedName>
    <definedName name="_y5" localSheetId="5" hidden="1">{"TAB1",#N/A,TRUE,"GENERAL";"TAB2",#N/A,TRUE,"GENERAL";"TAB3",#N/A,TRUE,"GENERAL";"TAB4",#N/A,TRUE,"GENERAL";"TAB5",#N/A,TRUE,"GENERAL"}</definedName>
    <definedName name="_y5" localSheetId="2" hidden="1">{"TAB1",#N/A,TRUE,"GENERAL";"TAB2",#N/A,TRUE,"GENERAL";"TAB3",#N/A,TRUE,"GENERAL";"TAB4",#N/A,TRUE,"GENERAL";"TAB5",#N/A,TRUE,"GENERAL"}</definedName>
    <definedName name="_y5" hidden="1">{"TAB1",#N/A,TRUE,"GENERAL";"TAB2",#N/A,TRUE,"GENERAL";"TAB3",#N/A,TRUE,"GENERAL";"TAB4",#N/A,TRUE,"GENERAL";"TAB5",#N/A,TRUE,"GENERAL"}</definedName>
    <definedName name="_y6" localSheetId="1" hidden="1">{"via1",#N/A,TRUE,"general";"via2",#N/A,TRUE,"general";"via3",#N/A,TRUE,"general"}</definedName>
    <definedName name="_y6" localSheetId="5" hidden="1">{"via1",#N/A,TRUE,"general";"via2",#N/A,TRUE,"general";"via3",#N/A,TRUE,"general"}</definedName>
    <definedName name="_y6" localSheetId="2" hidden="1">{"via1",#N/A,TRUE,"general";"via2",#N/A,TRUE,"general";"via3",#N/A,TRUE,"general"}</definedName>
    <definedName name="_y6" hidden="1">{"via1",#N/A,TRUE,"general";"via2",#N/A,TRUE,"general";"via3",#N/A,TRUE,"general"}</definedName>
    <definedName name="_y7" localSheetId="1" hidden="1">{"via1",#N/A,TRUE,"general";"via2",#N/A,TRUE,"general";"via3",#N/A,TRUE,"general"}</definedName>
    <definedName name="_y7" localSheetId="5" hidden="1">{"via1",#N/A,TRUE,"general";"via2",#N/A,TRUE,"general";"via3",#N/A,TRUE,"general"}</definedName>
    <definedName name="_y7" localSheetId="2" hidden="1">{"via1",#N/A,TRUE,"general";"via2",#N/A,TRUE,"general";"via3",#N/A,TRUE,"general"}</definedName>
    <definedName name="_y7" hidden="1">{"via1",#N/A,TRUE,"general";"via2",#N/A,TRUE,"general";"via3",#N/A,TRUE,"general"}</definedName>
    <definedName name="_y8" localSheetId="1" hidden="1">{"via1",#N/A,TRUE,"general";"via2",#N/A,TRUE,"general";"via3",#N/A,TRUE,"general"}</definedName>
    <definedName name="_y8" localSheetId="5" hidden="1">{"via1",#N/A,TRUE,"general";"via2",#N/A,TRUE,"general";"via3",#N/A,TRUE,"general"}</definedName>
    <definedName name="_y8" localSheetId="2" hidden="1">{"via1",#N/A,TRUE,"general";"via2",#N/A,TRUE,"general";"via3",#N/A,TRUE,"general"}</definedName>
    <definedName name="_y8" hidden="1">{"via1",#N/A,TRUE,"general";"via2",#N/A,TRUE,"general";"via3",#N/A,TRUE,"general"}</definedName>
    <definedName name="_y9" localSheetId="1" hidden="1">{"TAB1",#N/A,TRUE,"GENERAL";"TAB2",#N/A,TRUE,"GENERAL";"TAB3",#N/A,TRUE,"GENERAL";"TAB4",#N/A,TRUE,"GENERAL";"TAB5",#N/A,TRUE,"GENERAL"}</definedName>
    <definedName name="_y9" localSheetId="5" hidden="1">{"TAB1",#N/A,TRUE,"GENERAL";"TAB2",#N/A,TRUE,"GENERAL";"TAB3",#N/A,TRUE,"GENERAL";"TAB4",#N/A,TRUE,"GENERAL";"TAB5",#N/A,TRUE,"GENERAL"}</definedName>
    <definedName name="_y9" localSheetId="2" hidden="1">{"TAB1",#N/A,TRUE,"GENERAL";"TAB2",#N/A,TRUE,"GENERAL";"TAB3",#N/A,TRUE,"GENERAL";"TAB4",#N/A,TRUE,"GENERAL";"TAB5",#N/A,TRUE,"GENERAL"}</definedName>
    <definedName name="_y9" hidden="1">{"TAB1",#N/A,TRUE,"GENERAL";"TAB2",#N/A,TRUE,"GENERAL";"TAB3",#N/A,TRUE,"GENERAL";"TAB4",#N/A,TRUE,"GENERAL";"TAB5",#N/A,TRUE,"GENERAL"}</definedName>
    <definedName name="_z1" localSheetId="1" hidden="1">{"TAB1",#N/A,TRUE,"GENERAL";"TAB2",#N/A,TRUE,"GENERAL";"TAB3",#N/A,TRUE,"GENERAL";"TAB4",#N/A,TRUE,"GENERAL";"TAB5",#N/A,TRUE,"GENERAL"}</definedName>
    <definedName name="_z1" localSheetId="5" hidden="1">{"TAB1",#N/A,TRUE,"GENERAL";"TAB2",#N/A,TRUE,"GENERAL";"TAB3",#N/A,TRUE,"GENERAL";"TAB4",#N/A,TRUE,"GENERAL";"TAB5",#N/A,TRUE,"GENERAL"}</definedName>
    <definedName name="_z1" localSheetId="2" hidden="1">{"TAB1",#N/A,TRUE,"GENERAL";"TAB2",#N/A,TRUE,"GENERAL";"TAB3",#N/A,TRUE,"GENERAL";"TAB4",#N/A,TRUE,"GENERAL";"TAB5",#N/A,TRUE,"GENERAL"}</definedName>
    <definedName name="_z1" hidden="1">{"TAB1",#N/A,TRUE,"GENERAL";"TAB2",#N/A,TRUE,"GENERAL";"TAB3",#N/A,TRUE,"GENERAL";"TAB4",#N/A,TRUE,"GENERAL";"TAB5",#N/A,TRUE,"GENERAL"}</definedName>
    <definedName name="_z2" localSheetId="1" hidden="1">{"via1",#N/A,TRUE,"general";"via2",#N/A,TRUE,"general";"via3",#N/A,TRUE,"general"}</definedName>
    <definedName name="_z2" localSheetId="5" hidden="1">{"via1",#N/A,TRUE,"general";"via2",#N/A,TRUE,"general";"via3",#N/A,TRUE,"general"}</definedName>
    <definedName name="_z2" localSheetId="2" hidden="1">{"via1",#N/A,TRUE,"general";"via2",#N/A,TRUE,"general";"via3",#N/A,TRUE,"general"}</definedName>
    <definedName name="_z2" hidden="1">{"via1",#N/A,TRUE,"general";"via2",#N/A,TRUE,"general";"via3",#N/A,TRUE,"general"}</definedName>
    <definedName name="_z3" localSheetId="1" hidden="1">{"via1",#N/A,TRUE,"general";"via2",#N/A,TRUE,"general";"via3",#N/A,TRUE,"general"}</definedName>
    <definedName name="_z3" localSheetId="5" hidden="1">{"via1",#N/A,TRUE,"general";"via2",#N/A,TRUE,"general";"via3",#N/A,TRUE,"general"}</definedName>
    <definedName name="_z3" localSheetId="2" hidden="1">{"via1",#N/A,TRUE,"general";"via2",#N/A,TRUE,"general";"via3",#N/A,TRUE,"general"}</definedName>
    <definedName name="_z3" hidden="1">{"via1",#N/A,TRUE,"general";"via2",#N/A,TRUE,"general";"via3",#N/A,TRUE,"general"}</definedName>
    <definedName name="_z4" localSheetId="1" hidden="1">{"TAB1",#N/A,TRUE,"GENERAL";"TAB2",#N/A,TRUE,"GENERAL";"TAB3",#N/A,TRUE,"GENERAL";"TAB4",#N/A,TRUE,"GENERAL";"TAB5",#N/A,TRUE,"GENERAL"}</definedName>
    <definedName name="_z4" localSheetId="5" hidden="1">{"TAB1",#N/A,TRUE,"GENERAL";"TAB2",#N/A,TRUE,"GENERAL";"TAB3",#N/A,TRUE,"GENERAL";"TAB4",#N/A,TRUE,"GENERAL";"TAB5",#N/A,TRUE,"GENERAL"}</definedName>
    <definedName name="_z4" localSheetId="2" hidden="1">{"TAB1",#N/A,TRUE,"GENERAL";"TAB2",#N/A,TRUE,"GENERAL";"TAB3",#N/A,TRUE,"GENERAL";"TAB4",#N/A,TRUE,"GENERAL";"TAB5",#N/A,TRUE,"GENERAL"}</definedName>
    <definedName name="_z4" hidden="1">{"TAB1",#N/A,TRUE,"GENERAL";"TAB2",#N/A,TRUE,"GENERAL";"TAB3",#N/A,TRUE,"GENERAL";"TAB4",#N/A,TRUE,"GENERAL";"TAB5",#N/A,TRUE,"GENERAL"}</definedName>
    <definedName name="_z5" localSheetId="1" hidden="1">{"via1",#N/A,TRUE,"general";"via2",#N/A,TRUE,"general";"via3",#N/A,TRUE,"general"}</definedName>
    <definedName name="_z5" localSheetId="5" hidden="1">{"via1",#N/A,TRUE,"general";"via2",#N/A,TRUE,"general";"via3",#N/A,TRUE,"general"}</definedName>
    <definedName name="_z5" localSheetId="2" hidden="1">{"via1",#N/A,TRUE,"general";"via2",#N/A,TRUE,"general";"via3",#N/A,TRUE,"general"}</definedName>
    <definedName name="_z5" hidden="1">{"via1",#N/A,TRUE,"general";"via2",#N/A,TRUE,"general";"via3",#N/A,TRUE,"general"}</definedName>
    <definedName name="_z6" localSheetId="1" hidden="1">{"TAB1",#N/A,TRUE,"GENERAL";"TAB2",#N/A,TRUE,"GENERAL";"TAB3",#N/A,TRUE,"GENERAL";"TAB4",#N/A,TRUE,"GENERAL";"TAB5",#N/A,TRUE,"GENERAL"}</definedName>
    <definedName name="_z6" localSheetId="5" hidden="1">{"TAB1",#N/A,TRUE,"GENERAL";"TAB2",#N/A,TRUE,"GENERAL";"TAB3",#N/A,TRUE,"GENERAL";"TAB4",#N/A,TRUE,"GENERAL";"TAB5",#N/A,TRUE,"GENERAL"}</definedName>
    <definedName name="_z6" localSheetId="2" hidden="1">{"TAB1",#N/A,TRUE,"GENERAL";"TAB2",#N/A,TRUE,"GENERAL";"TAB3",#N/A,TRUE,"GENERAL";"TAB4",#N/A,TRUE,"GENERAL";"TAB5",#N/A,TRUE,"GENERAL"}</definedName>
    <definedName name="_z6" hidden="1">{"TAB1",#N/A,TRUE,"GENERAL";"TAB2",#N/A,TRUE,"GENERAL";"TAB3",#N/A,TRUE,"GENERAL";"TAB4",#N/A,TRUE,"GENERAL";"TAB5",#N/A,TRUE,"GENERAL"}</definedName>
    <definedName name="A" localSheetId="1" hidden="1">{#N/A,#N/A,FALSE,"GRAFICO";#N/A,#N/A,FALSE,"CAJA (2)";#N/A,#N/A,FALSE,"TERCEROS-PROMEDIO";#N/A,#N/A,FALSE,"CAJA";#N/A,#N/A,FALSE,"INGRESOS1995-2003";#N/A,#N/A,FALSE,"GASTOS1995-2003"}</definedName>
    <definedName name="A" localSheetId="5" hidden="1">{#N/A,#N/A,FALSE,"GRAFICO";#N/A,#N/A,FALSE,"CAJA (2)";#N/A,#N/A,FALSE,"TERCEROS-PROMEDIO";#N/A,#N/A,FALSE,"CAJA";#N/A,#N/A,FALSE,"INGRESOS1995-2003";#N/A,#N/A,FALSE,"GASTOS1995-2003"}</definedName>
    <definedName name="A" localSheetId="2" hidden="1">{#N/A,#N/A,FALSE,"GRAFICO";#N/A,#N/A,FALSE,"CAJA (2)";#N/A,#N/A,FALSE,"TERCEROS-PROMEDIO";#N/A,#N/A,FALSE,"CAJA";#N/A,#N/A,FALSE,"INGRESOS1995-2003";#N/A,#N/A,FALSE,"GASTOS1995-2003"}</definedName>
    <definedName name="A" hidden="1">{#N/A,#N/A,FALSE,"GRAFICO";#N/A,#N/A,FALSE,"CAJA (2)";#N/A,#N/A,FALSE,"TERCEROS-PROMEDIO";#N/A,#N/A,FALSE,"CAJA";#N/A,#N/A,FALSE,"INGRESOS1995-2003";#N/A,#N/A,FALSE,"GASTOS1995-2003"}</definedName>
    <definedName name="A_IMPRESIÓN_IM">#REF!</definedName>
    <definedName name="a1a2" localSheetId="1" hidden="1">{"'I3E'!$A$5:$K$93"}</definedName>
    <definedName name="a1a2" localSheetId="5" hidden="1">{"'I3E'!$A$5:$K$93"}</definedName>
    <definedName name="a1a2" localSheetId="2" hidden="1">{"'I3E'!$A$5:$K$93"}</definedName>
    <definedName name="a1a2" hidden="1">{"'I3E'!$A$5:$K$93"}</definedName>
    <definedName name="a2a" localSheetId="1" hidden="1">{"TAB1",#N/A,TRUE,"GENERAL";"TAB2",#N/A,TRUE,"GENERAL";"TAB3",#N/A,TRUE,"GENERAL";"TAB4",#N/A,TRUE,"GENERAL";"TAB5",#N/A,TRUE,"GENERAL"}</definedName>
    <definedName name="a2a" localSheetId="5" hidden="1">{"TAB1",#N/A,TRUE,"GENERAL";"TAB2",#N/A,TRUE,"GENERAL";"TAB3",#N/A,TRUE,"GENERAL";"TAB4",#N/A,TRUE,"GENERAL";"TAB5",#N/A,TRUE,"GENERAL"}</definedName>
    <definedName name="a2a" localSheetId="2" hidden="1">{"TAB1",#N/A,TRUE,"GENERAL";"TAB2",#N/A,TRUE,"GENERAL";"TAB3",#N/A,TRUE,"GENERAL";"TAB4",#N/A,TRUE,"GENERAL";"TAB5",#N/A,TRUE,"GENERAL"}</definedName>
    <definedName name="a2a" hidden="1">{"TAB1",#N/A,TRUE,"GENERAL";"TAB2",#N/A,TRUE,"GENERAL";"TAB3",#N/A,TRUE,"GENERAL";"TAB4",#N/A,TRUE,"GENERAL";"TAB5",#N/A,TRUE,"GENERAL"}</definedName>
    <definedName name="aa" localSheetId="1" hidden="1">{"'I3E'!$A$5:$K$93"}</definedName>
    <definedName name="aa" localSheetId="5" hidden="1">{"'I3E'!$A$5:$K$93"}</definedName>
    <definedName name="aa" localSheetId="2" hidden="1">{"'I3E'!$A$5:$K$93"}</definedName>
    <definedName name="aa" hidden="1">{"'I3E'!$A$5:$K$93"}</definedName>
    <definedName name="aa1a3" localSheetId="1" hidden="1">{"'I3E'!$A$5:$K$93"}</definedName>
    <definedName name="aa1a3" localSheetId="5" hidden="1">{"'I3E'!$A$5:$K$93"}</definedName>
    <definedName name="aa1a3" localSheetId="2" hidden="1">{"'I3E'!$A$5:$K$93"}</definedName>
    <definedName name="aa1a3" hidden="1">{"'I3E'!$A$5:$K$93"}</definedName>
    <definedName name="aaaa" localSheetId="1" hidden="1">{#N/A,#N/A,FALSE,"GRAFICO";#N/A,#N/A,FALSE,"CAJA (2)";#N/A,#N/A,FALSE,"TERCEROS-PROMEDIO";#N/A,#N/A,FALSE,"CAJA";#N/A,#N/A,FALSE,"INGRESOS1995-2003";#N/A,#N/A,FALSE,"GASTOS1995-2003"}</definedName>
    <definedName name="aaaa" localSheetId="5" hidden="1">{#N/A,#N/A,FALSE,"GRAFICO";#N/A,#N/A,FALSE,"CAJA (2)";#N/A,#N/A,FALSE,"TERCEROS-PROMEDIO";#N/A,#N/A,FALSE,"CAJA";#N/A,#N/A,FALSE,"INGRESOS1995-2003";#N/A,#N/A,FALSE,"GASTOS1995-2003"}</definedName>
    <definedName name="aaaa" localSheetId="2" hidden="1">{#N/A,#N/A,FALSE,"GRAFICO";#N/A,#N/A,FALSE,"CAJA (2)";#N/A,#N/A,FALSE,"TERCEROS-PROMEDIO";#N/A,#N/A,FALSE,"CAJA";#N/A,#N/A,FALSE,"INGRESOS1995-2003";#N/A,#N/A,FALSE,"GASTOS1995-2003"}</definedName>
    <definedName name="aaaa" hidden="1">{#N/A,#N/A,FALSE,"GRAFICO";#N/A,#N/A,FALSE,"CAJA (2)";#N/A,#N/A,FALSE,"TERCEROS-PROMEDIO";#N/A,#N/A,FALSE,"CAJA";#N/A,#N/A,FALSE,"INGRESOS1995-2003";#N/A,#N/A,FALSE,"GASTOS1995-2003"}</definedName>
    <definedName name="aaaaas" localSheetId="1" hidden="1">{"TAB1",#N/A,TRUE,"GENERAL";"TAB2",#N/A,TRUE,"GENERAL";"TAB3",#N/A,TRUE,"GENERAL";"TAB4",#N/A,TRUE,"GENERAL";"TAB5",#N/A,TRUE,"GENERAL"}</definedName>
    <definedName name="aaaaas" localSheetId="5" hidden="1">{"TAB1",#N/A,TRUE,"GENERAL";"TAB2",#N/A,TRUE,"GENERAL";"TAB3",#N/A,TRUE,"GENERAL";"TAB4",#N/A,TRUE,"GENERAL";"TAB5",#N/A,TRUE,"GENERAL"}</definedName>
    <definedName name="aaaaas" localSheetId="2" hidden="1">{"TAB1",#N/A,TRUE,"GENERAL";"TAB2",#N/A,TRUE,"GENERAL";"TAB3",#N/A,TRUE,"GENERAL";"TAB4",#N/A,TRUE,"GENERAL";"TAB5",#N/A,TRUE,"GENERAL"}</definedName>
    <definedName name="aaaaas" hidden="1">{"TAB1",#N/A,TRUE,"GENERAL";"TAB2",#N/A,TRUE,"GENERAL";"TAB3",#N/A,TRUE,"GENERAL";"TAB4",#N/A,TRUE,"GENERAL";"TAB5",#N/A,TRUE,"GENERAL"}</definedName>
    <definedName name="aas" localSheetId="1" hidden="1">{"TAB1",#N/A,TRUE,"GENERAL";"TAB2",#N/A,TRUE,"GENERAL";"TAB3",#N/A,TRUE,"GENERAL";"TAB4",#N/A,TRUE,"GENERAL";"TAB5",#N/A,TRUE,"GENERAL"}</definedName>
    <definedName name="aas" localSheetId="5" hidden="1">{"TAB1",#N/A,TRUE,"GENERAL";"TAB2",#N/A,TRUE,"GENERAL";"TAB3",#N/A,TRUE,"GENERAL";"TAB4",#N/A,TRUE,"GENERAL";"TAB5",#N/A,TRUE,"GENERAL"}</definedName>
    <definedName name="aas" localSheetId="2" hidden="1">{"TAB1",#N/A,TRUE,"GENERAL";"TAB2",#N/A,TRUE,"GENERAL";"TAB3",#N/A,TRUE,"GENERAL";"TAB4",#N/A,TRUE,"GENERAL";"TAB5",#N/A,TRUE,"GENERAL"}</definedName>
    <definedName name="aas" hidden="1">{"TAB1",#N/A,TRUE,"GENERAL";"TAB2",#N/A,TRUE,"GENERAL";"TAB3",#N/A,TRUE,"GENERAL";"TAB4",#N/A,TRUE,"GENERAL";"TAB5",#N/A,TRUE,"GENERAL"}</definedName>
    <definedName name="abc">#REF!</definedName>
    <definedName name="Abri" localSheetId="1" hidden="1">{#N/A,#N/A,FALSE,"Resultados_is";#N/A,#N/A,FALSE,"IngresosG_is";#N/A,#N/A,FALSE,"Ingresosp_is";#N/A,#N/A,FALSE,"Financiero_is";#N/A,#N/A,FALSE,"Estructura_is";#N/A,#N/A,FALSE,"EstructuraG_is";#N/A,#N/A,FALSE,"FComercio_is";#N/A,#N/A,FALSE,"Pbeneficios_is";#N/A,#N/A,FALSE,"Gerenciamiento_is";#N/A,#N/A,FALSE,"Desinv_is"}</definedName>
    <definedName name="Abri" localSheetId="5" hidden="1">{#N/A,#N/A,FALSE,"Resultados_is";#N/A,#N/A,FALSE,"IngresosG_is";#N/A,#N/A,FALSE,"Ingresosp_is";#N/A,#N/A,FALSE,"Financiero_is";#N/A,#N/A,FALSE,"Estructura_is";#N/A,#N/A,FALSE,"EstructuraG_is";#N/A,#N/A,FALSE,"FComercio_is";#N/A,#N/A,FALSE,"Pbeneficios_is";#N/A,#N/A,FALSE,"Gerenciamiento_is";#N/A,#N/A,FALSE,"Desinv_is"}</definedName>
    <definedName name="Abri" localSheetId="2" hidden="1">{#N/A,#N/A,FALSE,"Resultados_is";#N/A,#N/A,FALSE,"IngresosG_is";#N/A,#N/A,FALSE,"Ingresosp_is";#N/A,#N/A,FALSE,"Financiero_is";#N/A,#N/A,FALSE,"Estructura_is";#N/A,#N/A,FALSE,"EstructuraG_is";#N/A,#N/A,FALSE,"FComercio_is";#N/A,#N/A,FALSE,"Pbeneficios_is";#N/A,#N/A,FALSE,"Gerenciamiento_is";#N/A,#N/A,FALSE,"Desinv_is"}</definedName>
    <definedName name="Abri" hidden="1">{#N/A,#N/A,FALSE,"Resultados_is";#N/A,#N/A,FALSE,"IngresosG_is";#N/A,#N/A,FALSE,"Ingresosp_is";#N/A,#N/A,FALSE,"Financiero_is";#N/A,#N/A,FALSE,"Estructura_is";#N/A,#N/A,FALSE,"EstructuraG_is";#N/A,#N/A,FALSE,"FComercio_is";#N/A,#N/A,FALSE,"Pbeneficios_is";#N/A,#N/A,FALSE,"Gerenciamiento_is";#N/A,#N/A,FALSE,"Desinv_is"}</definedName>
    <definedName name="ABRIL">#REF!</definedName>
    <definedName name="ACA">#REF!</definedName>
    <definedName name="AccessDatabase" hidden="1">"C:\C-314\VOLUMENES\volfin4.mdb"</definedName>
    <definedName name="Activototal">#REF!</definedName>
    <definedName name="activototal1">#REF!</definedName>
    <definedName name="Activototal2">#REF!</definedName>
    <definedName name="Activototal3">#REF!</definedName>
    <definedName name="Acumulado" localSheetId="5">#REF!</definedName>
    <definedName name="Acumulado">#REF!</definedName>
    <definedName name="ADFGSDB" localSheetId="1" hidden="1">{"via1",#N/A,TRUE,"general";"via2",#N/A,TRUE,"general";"via3",#N/A,TRUE,"general"}</definedName>
    <definedName name="ADFGSDB" localSheetId="5" hidden="1">{"via1",#N/A,TRUE,"general";"via2",#N/A,TRUE,"general";"via3",#N/A,TRUE,"general"}</definedName>
    <definedName name="ADFGSDB" localSheetId="2" hidden="1">{"via1",#N/A,TRUE,"general";"via2",#N/A,TRUE,"general";"via3",#N/A,TRUE,"general"}</definedName>
    <definedName name="ADFGSDB" hidden="1">{"via1",#N/A,TRUE,"general";"via2",#N/A,TRUE,"general";"via3",#N/A,TRUE,"general"}</definedName>
    <definedName name="ADMINISTRATIVA">#REF!</definedName>
    <definedName name="ADSAD" localSheetId="1" hidden="1">{"TAB1",#N/A,TRUE,"GENERAL";"TAB2",#N/A,TRUE,"GENERAL";"TAB3",#N/A,TRUE,"GENERAL";"TAB4",#N/A,TRUE,"GENERAL";"TAB5",#N/A,TRUE,"GENERAL"}</definedName>
    <definedName name="ADSAD" localSheetId="5" hidden="1">{"TAB1",#N/A,TRUE,"GENERAL";"TAB2",#N/A,TRUE,"GENERAL";"TAB3",#N/A,TRUE,"GENERAL";"TAB4",#N/A,TRUE,"GENERAL";"TAB5",#N/A,TRUE,"GENERAL"}</definedName>
    <definedName name="ADSAD" localSheetId="2" hidden="1">{"TAB1",#N/A,TRUE,"GENERAL";"TAB2",#N/A,TRUE,"GENERAL";"TAB3",#N/A,TRUE,"GENERAL";"TAB4",#N/A,TRUE,"GENERAL";"TAB5",#N/A,TRUE,"GENERAL"}</definedName>
    <definedName name="ADSAD" hidden="1">{"TAB1",#N/A,TRUE,"GENERAL";"TAB2",#N/A,TRUE,"GENERAL";"TAB3",#N/A,TRUE,"GENERAL";"TAB4",#N/A,TRUE,"GENERAL";"TAB5",#N/A,TRUE,"GENERAL"}</definedName>
    <definedName name="aefa" localSheetId="1" hidden="1">{"via1",#N/A,TRUE,"general";"via2",#N/A,TRUE,"general";"via3",#N/A,TRUE,"general"}</definedName>
    <definedName name="aefa" localSheetId="5" hidden="1">{"via1",#N/A,TRUE,"general";"via2",#N/A,TRUE,"general";"via3",#N/A,TRUE,"general"}</definedName>
    <definedName name="aefa" localSheetId="2" hidden="1">{"via1",#N/A,TRUE,"general";"via2",#N/A,TRUE,"general";"via3",#N/A,TRUE,"general"}</definedName>
    <definedName name="aefa" hidden="1">{"via1",#N/A,TRUE,"general";"via2",#N/A,TRUE,"general";"via3",#N/A,TRUE,"general"}</definedName>
    <definedName name="Afdrukbereik_MI">#REF!</definedName>
    <definedName name="afdsw" localSheetId="1" hidden="1">{"TAB1",#N/A,TRUE,"GENERAL";"TAB2",#N/A,TRUE,"GENERAL";"TAB3",#N/A,TRUE,"GENERAL";"TAB4",#N/A,TRUE,"GENERAL";"TAB5",#N/A,TRUE,"GENERAL"}</definedName>
    <definedName name="afdsw" localSheetId="5" hidden="1">{"TAB1",#N/A,TRUE,"GENERAL";"TAB2",#N/A,TRUE,"GENERAL";"TAB3",#N/A,TRUE,"GENERAL";"TAB4",#N/A,TRUE,"GENERAL";"TAB5",#N/A,TRUE,"GENERAL"}</definedName>
    <definedName name="afdsw" localSheetId="2" hidden="1">{"TAB1",#N/A,TRUE,"GENERAL";"TAB2",#N/A,TRUE,"GENERAL";"TAB3",#N/A,TRUE,"GENERAL";"TAB4",#N/A,TRUE,"GENERAL";"TAB5",#N/A,TRUE,"GENERAL"}</definedName>
    <definedName name="afdsw" hidden="1">{"TAB1",#N/A,TRUE,"GENERAL";"TAB2",#N/A,TRUE,"GENERAL";"TAB3",#N/A,TRUE,"GENERAL";"TAB4",#N/A,TRUE,"GENERAL";"TAB5",#N/A,TRUE,"GENERAL"}</definedName>
    <definedName name="AfEaefAEF" localSheetId="1" hidden="1">{"TAB1",#N/A,TRUE,"GENERAL";"TAB2",#N/A,TRUE,"GENERAL";"TAB3",#N/A,TRUE,"GENERAL";"TAB4",#N/A,TRUE,"GENERAL";"TAB5",#N/A,TRUE,"GENERAL"}</definedName>
    <definedName name="AfEaefAEF" localSheetId="5" hidden="1">{"TAB1",#N/A,TRUE,"GENERAL";"TAB2",#N/A,TRUE,"GENERAL";"TAB3",#N/A,TRUE,"GENERAL";"TAB4",#N/A,TRUE,"GENERAL";"TAB5",#N/A,TRUE,"GENERAL"}</definedName>
    <definedName name="AfEaefAEF" localSheetId="2" hidden="1">{"TAB1",#N/A,TRUE,"GENERAL";"TAB2",#N/A,TRUE,"GENERAL";"TAB3",#N/A,TRUE,"GENERAL";"TAB4",#N/A,TRUE,"GENERAL";"TAB5",#N/A,TRUE,"GENERAL"}</definedName>
    <definedName name="AfEaefAEF" hidden="1">{"TAB1",#N/A,TRUE,"GENERAL";"TAB2",#N/A,TRUE,"GENERAL";"TAB3",#N/A,TRUE,"GENERAL";"TAB4",#N/A,TRUE,"GENERAL";"TAB5",#N/A,TRUE,"GENERAL"}</definedName>
    <definedName name="agdsgg" localSheetId="1" hidden="1">{"via1",#N/A,TRUE,"general";"via2",#N/A,TRUE,"general";"via3",#N/A,TRUE,"general"}</definedName>
    <definedName name="agdsgg" localSheetId="5" hidden="1">{"via1",#N/A,TRUE,"general";"via2",#N/A,TRUE,"general";"via3",#N/A,TRUE,"general"}</definedName>
    <definedName name="agdsgg" localSheetId="2" hidden="1">{"via1",#N/A,TRUE,"general";"via2",#N/A,TRUE,"general";"via3",#N/A,TRUE,"general"}</definedName>
    <definedName name="agdsgg" hidden="1">{"via1",#N/A,TRUE,"general";"via2",#N/A,TRUE,"general";"via3",#N/A,TRUE,"general"}</definedName>
    <definedName name="AGOSTO">#REF!</definedName>
    <definedName name="AJUSTES" localSheetId="1">#REF!</definedName>
    <definedName name="AJUSTES" localSheetId="5">#REF!</definedName>
    <definedName name="AJUSTES" localSheetId="2">#REF!</definedName>
    <definedName name="AJUSTES">#REF!</definedName>
    <definedName name="Ale" localSheetId="1">#REF!</definedName>
    <definedName name="Ale" localSheetId="5">#REF!</definedName>
    <definedName name="Ale" localSheetId="2">#REF!</definedName>
    <definedName name="Ale">#REF!</definedName>
    <definedName name="AMPOBRAS">#REF!</definedName>
    <definedName name="Analyst" localSheetId="1" hidden="1">#REF!</definedName>
    <definedName name="Analyst" localSheetId="5" hidden="1">#REF!</definedName>
    <definedName name="Analyst" localSheetId="2" hidden="1">#REF!</definedName>
    <definedName name="Analyst" hidden="1">#REF!</definedName>
    <definedName name="ANDEN">#REF!</definedName>
    <definedName name="andres" localSheetId="1" hidden="1">{"via1",#N/A,TRUE,"general";"via2",#N/A,TRUE,"general";"via3",#N/A,TRUE,"general"}</definedName>
    <definedName name="andres" localSheetId="5" hidden="1">{"via1",#N/A,TRUE,"general";"via2",#N/A,TRUE,"general";"via3",#N/A,TRUE,"general"}</definedName>
    <definedName name="andres" localSheetId="2" hidden="1">{"via1",#N/A,TRUE,"general";"via2",#N/A,TRUE,"general";"via3",#N/A,TRUE,"general"}</definedName>
    <definedName name="andres" hidden="1">{"via1",#N/A,TRUE,"general";"via2",#N/A,TRUE,"general";"via3",#N/A,TRUE,"general"}</definedName>
    <definedName name="anscount" hidden="1">1</definedName>
    <definedName name="año" localSheetId="1">#REF!</definedName>
    <definedName name="año" localSheetId="5">#REF!</definedName>
    <definedName name="año" localSheetId="2">#REF!</definedName>
    <definedName name="año">#REF!</definedName>
    <definedName name="año1" localSheetId="1">#REF!</definedName>
    <definedName name="año1" localSheetId="5">#REF!</definedName>
    <definedName name="año1" localSheetId="2">#REF!</definedName>
    <definedName name="año1">#REF!</definedName>
    <definedName name="año2" localSheetId="1">#REF!</definedName>
    <definedName name="año2" localSheetId="5">#REF!</definedName>
    <definedName name="año2" localSheetId="2">#REF!</definedName>
    <definedName name="año2">#REF!</definedName>
    <definedName name="año3" localSheetId="1">#REF!</definedName>
    <definedName name="año3" localSheetId="5">#REF!</definedName>
    <definedName name="año3" localSheetId="2">#REF!</definedName>
    <definedName name="año3">#REF!</definedName>
    <definedName name="aqaq" localSheetId="1" hidden="1">{"TAB1",#N/A,TRUE,"GENERAL";"TAB2",#N/A,TRUE,"GENERAL";"TAB3",#N/A,TRUE,"GENERAL";"TAB4",#N/A,TRUE,"GENERAL";"TAB5",#N/A,TRUE,"GENERAL"}</definedName>
    <definedName name="aqaq" localSheetId="5" hidden="1">{"TAB1",#N/A,TRUE,"GENERAL";"TAB2",#N/A,TRUE,"GENERAL";"TAB3",#N/A,TRUE,"GENERAL";"TAB4",#N/A,TRUE,"GENERAL";"TAB5",#N/A,TRUE,"GENERAL"}</definedName>
    <definedName name="aqaq" localSheetId="2" hidden="1">{"TAB1",#N/A,TRUE,"GENERAL";"TAB2",#N/A,TRUE,"GENERAL";"TAB3",#N/A,TRUE,"GENERAL";"TAB4",#N/A,TRUE,"GENERAL";"TAB5",#N/A,TRUE,"GENERAL"}</definedName>
    <definedName name="aqaq" hidden="1">{"TAB1",#N/A,TRUE,"GENERAL";"TAB2",#N/A,TRUE,"GENERAL";"TAB3",#N/A,TRUE,"GENERAL";"TAB4",#N/A,TRUE,"GENERAL";"TAB5",#N/A,TRUE,"GENERAL"}</definedName>
    <definedName name="_xlnm.Print_Area" localSheetId="1">#REF!</definedName>
    <definedName name="_xlnm.Print_Area" localSheetId="5">#REF!</definedName>
    <definedName name="_xlnm.Print_Area" localSheetId="2">#REF!</definedName>
    <definedName name="_xlnm.Print_Area">#REF!</definedName>
    <definedName name="arg" localSheetId="1" hidden="1">#REF!</definedName>
    <definedName name="arg" localSheetId="5" hidden="1">#REF!</definedName>
    <definedName name="arg" localSheetId="2" hidden="1">#REF!</definedName>
    <definedName name="arg" hidden="1">#REF!</definedName>
    <definedName name="ARRENDAM1" localSheetId="1" hidden="1">{#N/A,#N/A,FALSE,"Aging Summary";#N/A,#N/A,FALSE,"Ratio Analysis";#N/A,#N/A,FALSE,"Test 120 Day Accts";#N/A,#N/A,FALSE,"Tickmarks"}</definedName>
    <definedName name="ARRENDAM1" localSheetId="5" hidden="1">{#N/A,#N/A,FALSE,"Aging Summary";#N/A,#N/A,FALSE,"Ratio Analysis";#N/A,#N/A,FALSE,"Test 120 Day Accts";#N/A,#N/A,FALSE,"Tickmarks"}</definedName>
    <definedName name="ARRENDAM1" localSheetId="2" hidden="1">{#N/A,#N/A,FALSE,"Aging Summary";#N/A,#N/A,FALSE,"Ratio Analysis";#N/A,#N/A,FALSE,"Test 120 Day Accts";#N/A,#N/A,FALSE,"Tickmarks"}</definedName>
    <definedName name="ARRENDAM1" hidden="1">{#N/A,#N/A,FALSE,"Aging Summary";#N/A,#N/A,FALSE,"Ratio Analysis";#N/A,#N/A,FALSE,"Test 120 Day Accts";#N/A,#N/A,FALSE,"Tickmarks"}</definedName>
    <definedName name="ARRENDAMIENTO" localSheetId="1" hidden="1">{#N/A,#N/A,FALSE,"Aging Summary";#N/A,#N/A,FALSE,"Ratio Analysis";#N/A,#N/A,FALSE,"Test 120 Day Accts";#N/A,#N/A,FALSE,"Tickmarks"}</definedName>
    <definedName name="ARRENDAMIENTO" localSheetId="5" hidden="1">{#N/A,#N/A,FALSE,"Aging Summary";#N/A,#N/A,FALSE,"Ratio Analysis";#N/A,#N/A,FALSE,"Test 120 Day Accts";#N/A,#N/A,FALSE,"Tickmarks"}</definedName>
    <definedName name="ARRENDAMIENTO" localSheetId="2" hidden="1">{#N/A,#N/A,FALSE,"Aging Summary";#N/A,#N/A,FALSE,"Ratio Analysis";#N/A,#N/A,FALSE,"Test 120 Day Accts";#N/A,#N/A,FALSE,"Tickmarks"}</definedName>
    <definedName name="ARRENDAMIENTO" hidden="1">{#N/A,#N/A,FALSE,"Aging Summary";#N/A,#N/A,FALSE,"Ratio Analysis";#N/A,#N/A,FALSE,"Test 120 Day Accts";#N/A,#N/A,FALSE,"Tickmarks"}</definedName>
    <definedName name="AS2DocOpenMode" hidden="1">"AS2DocumentEdit"</definedName>
    <definedName name="ASD" localSheetId="1" hidden="1">{"via1",#N/A,TRUE,"general";"via2",#N/A,TRUE,"general";"via3",#N/A,TRUE,"general"}</definedName>
    <definedName name="ASD" localSheetId="5" hidden="1">{"via1",#N/A,TRUE,"general";"via2",#N/A,TRUE,"general";"via3",#N/A,TRUE,"general"}</definedName>
    <definedName name="ASD" localSheetId="2" hidden="1">{"via1",#N/A,TRUE,"general";"via2",#N/A,TRUE,"general";"via3",#N/A,TRUE,"general"}</definedName>
    <definedName name="ASD" hidden="1">{"via1",#N/A,TRUE,"general";"via2",#N/A,TRUE,"general";"via3",#N/A,TRUE,"general"}</definedName>
    <definedName name="ASDA" localSheetId="1" hidden="1">{"via1",#N/A,TRUE,"general";"via2",#N/A,TRUE,"general";"via3",#N/A,TRUE,"general"}</definedName>
    <definedName name="ASDA" localSheetId="5" hidden="1">{"via1",#N/A,TRUE,"general";"via2",#N/A,TRUE,"general";"via3",#N/A,TRUE,"general"}</definedName>
    <definedName name="ASDA" localSheetId="2" hidden="1">{"via1",#N/A,TRUE,"general";"via2",#N/A,TRUE,"general";"via3",#N/A,TRUE,"general"}</definedName>
    <definedName name="ASDA" hidden="1">{"via1",#N/A,TRUE,"general";"via2",#N/A,TRUE,"general";"via3",#N/A,TRUE,"general"}</definedName>
    <definedName name="asdasd" localSheetId="1" hidden="1">{"TAB1",#N/A,TRUE,"GENERAL";"TAB2",#N/A,TRUE,"GENERAL";"TAB3",#N/A,TRUE,"GENERAL";"TAB4",#N/A,TRUE,"GENERAL";"TAB5",#N/A,TRUE,"GENERAL"}</definedName>
    <definedName name="asdasd" localSheetId="5" hidden="1">{"TAB1",#N/A,TRUE,"GENERAL";"TAB2",#N/A,TRUE,"GENERAL";"TAB3",#N/A,TRUE,"GENERAL";"TAB4",#N/A,TRUE,"GENERAL";"TAB5",#N/A,TRUE,"GENERAL"}</definedName>
    <definedName name="asdasd" localSheetId="2" hidden="1">{"TAB1",#N/A,TRUE,"GENERAL";"TAB2",#N/A,TRUE,"GENERAL";"TAB3",#N/A,TRUE,"GENERAL";"TAB4",#N/A,TRUE,"GENERAL";"TAB5",#N/A,TRUE,"GENERAL"}</definedName>
    <definedName name="asdasd" hidden="1">{"TAB1",#N/A,TRUE,"GENERAL";"TAB2",#N/A,TRUE,"GENERAL";"TAB3",#N/A,TRUE,"GENERAL";"TAB4",#N/A,TRUE,"GENERAL";"TAB5",#N/A,TRUE,"GENERAL"}</definedName>
    <definedName name="asdf" localSheetId="1" hidden="1">{"via1",#N/A,TRUE,"general";"via2",#N/A,TRUE,"general";"via3",#N/A,TRUE,"general"}</definedName>
    <definedName name="asdf" localSheetId="5" hidden="1">{"via1",#N/A,TRUE,"general";"via2",#N/A,TRUE,"general";"via3",#N/A,TRUE,"general"}</definedName>
    <definedName name="asdf" localSheetId="2" hidden="1">{"via1",#N/A,TRUE,"general";"via2",#N/A,TRUE,"general";"via3",#N/A,TRUE,"general"}</definedName>
    <definedName name="asdf" hidden="1">{"via1",#N/A,TRUE,"general";"via2",#N/A,TRUE,"general";"via3",#N/A,TRUE,"general"}</definedName>
    <definedName name="asdfa" localSheetId="1" hidden="1">{"via1",#N/A,TRUE,"general";"via2",#N/A,TRUE,"general";"via3",#N/A,TRUE,"general"}</definedName>
    <definedName name="asdfa" localSheetId="5" hidden="1">{"via1",#N/A,TRUE,"general";"via2",#N/A,TRUE,"general";"via3",#N/A,TRUE,"general"}</definedName>
    <definedName name="asdfa" localSheetId="2" hidden="1">{"via1",#N/A,TRUE,"general";"via2",#N/A,TRUE,"general";"via3",#N/A,TRUE,"general"}</definedName>
    <definedName name="asdfa" hidden="1">{"via1",#N/A,TRUE,"general";"via2",#N/A,TRUE,"general";"via3",#N/A,TRUE,"general"}</definedName>
    <definedName name="ASDFDSAF" hidden="1">#REF!</definedName>
    <definedName name="asfasd" localSheetId="1" hidden="1">{"via1",#N/A,TRUE,"general";"via2",#N/A,TRUE,"general";"via3",#N/A,TRUE,"general"}</definedName>
    <definedName name="asfasd" localSheetId="5" hidden="1">{"via1",#N/A,TRUE,"general";"via2",#N/A,TRUE,"general";"via3",#N/A,TRUE,"general"}</definedName>
    <definedName name="asfasd" localSheetId="2" hidden="1">{"via1",#N/A,TRUE,"general";"via2",#N/A,TRUE,"general";"via3",#N/A,TRUE,"general"}</definedName>
    <definedName name="asfasd" hidden="1">{"via1",#N/A,TRUE,"general";"via2",#N/A,TRUE,"general";"via3",#N/A,TRUE,"general"}</definedName>
    <definedName name="asfasdl" localSheetId="1" hidden="1">{"via1",#N/A,TRUE,"general";"via2",#N/A,TRUE,"general";"via3",#N/A,TRUE,"general"}</definedName>
    <definedName name="asfasdl" localSheetId="5" hidden="1">{"via1",#N/A,TRUE,"general";"via2",#N/A,TRUE,"general";"via3",#N/A,TRUE,"general"}</definedName>
    <definedName name="asfasdl" localSheetId="2" hidden="1">{"via1",#N/A,TRUE,"general";"via2",#N/A,TRUE,"general";"via3",#N/A,TRUE,"general"}</definedName>
    <definedName name="asfasdl" hidden="1">{"via1",#N/A,TRUE,"general";"via2",#N/A,TRUE,"general";"via3",#N/A,TRUE,"general"}</definedName>
    <definedName name="asff" localSheetId="1" hidden="1">{"TAB1",#N/A,TRUE,"GENERAL";"TAB2",#N/A,TRUE,"GENERAL";"TAB3",#N/A,TRUE,"GENERAL";"TAB4",#N/A,TRUE,"GENERAL";"TAB5",#N/A,TRUE,"GENERAL"}</definedName>
    <definedName name="asff" localSheetId="5" hidden="1">{"TAB1",#N/A,TRUE,"GENERAL";"TAB2",#N/A,TRUE,"GENERAL";"TAB3",#N/A,TRUE,"GENERAL";"TAB4",#N/A,TRUE,"GENERAL";"TAB5",#N/A,TRUE,"GENERAL"}</definedName>
    <definedName name="asff" localSheetId="2" hidden="1">{"TAB1",#N/A,TRUE,"GENERAL";"TAB2",#N/A,TRUE,"GENERAL";"TAB3",#N/A,TRUE,"GENERAL";"TAB4",#N/A,TRUE,"GENERAL";"TAB5",#N/A,TRUE,"GENERAL"}</definedName>
    <definedName name="asff" hidden="1">{"TAB1",#N/A,TRUE,"GENERAL";"TAB2",#N/A,TRUE,"GENERAL";"TAB3",#N/A,TRUE,"GENERAL";"TAB4",#N/A,TRUE,"GENERAL";"TAB5",#N/A,TRUE,"GENERAL"}</definedName>
    <definedName name="asfghjoi" localSheetId="1" hidden="1">{"via1",#N/A,TRUE,"general";"via2",#N/A,TRUE,"general";"via3",#N/A,TRUE,"general"}</definedName>
    <definedName name="asfghjoi" localSheetId="5" hidden="1">{"via1",#N/A,TRUE,"general";"via2",#N/A,TRUE,"general";"via3",#N/A,TRUE,"general"}</definedName>
    <definedName name="asfghjoi" localSheetId="2" hidden="1">{"via1",#N/A,TRUE,"general";"via2",#N/A,TRUE,"general";"via3",#N/A,TRUE,"general"}</definedName>
    <definedName name="asfghjoi" hidden="1">{"via1",#N/A,TRUE,"general";"via2",#N/A,TRUE,"general";"via3",#N/A,TRUE,"general"}</definedName>
    <definedName name="asojkdr" localSheetId="1" hidden="1">{"TAB1",#N/A,TRUE,"GENERAL";"TAB2",#N/A,TRUE,"GENERAL";"TAB3",#N/A,TRUE,"GENERAL";"TAB4",#N/A,TRUE,"GENERAL";"TAB5",#N/A,TRUE,"GENERAL"}</definedName>
    <definedName name="asojkdr" localSheetId="5" hidden="1">{"TAB1",#N/A,TRUE,"GENERAL";"TAB2",#N/A,TRUE,"GENERAL";"TAB3",#N/A,TRUE,"GENERAL";"TAB4",#N/A,TRUE,"GENERAL";"TAB5",#N/A,TRUE,"GENERAL"}</definedName>
    <definedName name="asojkdr" localSheetId="2" hidden="1">{"TAB1",#N/A,TRUE,"GENERAL";"TAB2",#N/A,TRUE,"GENERAL";"TAB3",#N/A,TRUE,"GENERAL";"TAB4",#N/A,TRUE,"GENERAL";"TAB5",#N/A,TRUE,"GENERAL"}</definedName>
    <definedName name="asojkdr" hidden="1">{"TAB1",#N/A,TRUE,"GENERAL";"TAB2",#N/A,TRUE,"GENERAL";"TAB3",#N/A,TRUE,"GENERAL";"TAB4",#N/A,TRUE,"GENERAL";"TAB5",#N/A,TRUE,"GENERAL"}</definedName>
    <definedName name="asset_quality">#REF!</definedName>
    <definedName name="asset_quality2" localSheetId="1">#REF!</definedName>
    <definedName name="asset_quality2" localSheetId="5">#REF!</definedName>
    <definedName name="asset_quality2" localSheetId="2">#REF!</definedName>
    <definedName name="asset_quality2">#REF!</definedName>
    <definedName name="azaz" localSheetId="1" hidden="1">{"TAB1",#N/A,TRUE,"GENERAL";"TAB2",#N/A,TRUE,"GENERAL";"TAB3",#N/A,TRUE,"GENERAL";"TAB4",#N/A,TRUE,"GENERAL";"TAB5",#N/A,TRUE,"GENERAL"}</definedName>
    <definedName name="azaz" localSheetId="5" hidden="1">{"TAB1",#N/A,TRUE,"GENERAL";"TAB2",#N/A,TRUE,"GENERAL";"TAB3",#N/A,TRUE,"GENERAL";"TAB4",#N/A,TRUE,"GENERAL";"TAB5",#N/A,TRUE,"GENERAL"}</definedName>
    <definedName name="azaz" localSheetId="2" hidden="1">{"TAB1",#N/A,TRUE,"GENERAL";"TAB2",#N/A,TRUE,"GENERAL";"TAB3",#N/A,TRUE,"GENERAL";"TAB4",#N/A,TRUE,"GENERAL";"TAB5",#N/A,TRUE,"GENERAL"}</definedName>
    <definedName name="azaz" hidden="1">{"TAB1",#N/A,TRUE,"GENERAL";"TAB2",#N/A,TRUE,"GENERAL";"TAB3",#N/A,TRUE,"GENERAL";"TAB4",#N/A,TRUE,"GENERAL";"TAB5",#N/A,TRUE,"GENERAL"}</definedName>
    <definedName name="B" localSheetId="1" hidden="1">{"via1",#N/A,TRUE,"general";"via2",#N/A,TRUE,"general";"via3",#N/A,TRUE,"general"}</definedName>
    <definedName name="B" localSheetId="5" hidden="1">{"via1",#N/A,TRUE,"general";"via2",#N/A,TRUE,"general";"via3",#N/A,TRUE,"general"}</definedName>
    <definedName name="B" localSheetId="2" hidden="1">{"via1",#N/A,TRUE,"general";"via2",#N/A,TRUE,"general";"via3",#N/A,TRUE,"general"}</definedName>
    <definedName name="B" hidden="1">{"via1",#N/A,TRUE,"general";"via2",#N/A,TRUE,"general";"via3",#N/A,TRUE,"general"}</definedName>
    <definedName name="B_C">#REF!</definedName>
    <definedName name="B10_" localSheetId="1">#REF!</definedName>
    <definedName name="B10_" localSheetId="5">#REF!</definedName>
    <definedName name="B10_" localSheetId="2">#REF!</definedName>
    <definedName name="B10_">#REF!</definedName>
    <definedName name="B11_" localSheetId="1">#REF!</definedName>
    <definedName name="B11_" localSheetId="5">#REF!</definedName>
    <definedName name="B11_" localSheetId="2">#REF!</definedName>
    <definedName name="B11_">#REF!</definedName>
    <definedName name="B21_" localSheetId="5">#REF!</definedName>
    <definedName name="B21_">#REF!</definedName>
    <definedName name="B22_">#REF!</definedName>
    <definedName name="B23_">#REF!</definedName>
    <definedName name="B24_">#REF!</definedName>
    <definedName name="B25_">#REF!</definedName>
    <definedName name="B28_">#REF!</definedName>
    <definedName name="B31_">#REF!</definedName>
    <definedName name="B57_">#REF!</definedName>
    <definedName name="B58_">#REF!</definedName>
    <definedName name="B59_">#REF!</definedName>
    <definedName name="B60_">#REF!</definedName>
    <definedName name="BA">#REF!</definedName>
    <definedName name="BABRIL">#REF!</definedName>
    <definedName name="bad_debt">#REF!</definedName>
    <definedName name="BAGOSTO">#REF!</definedName>
    <definedName name="bankruptcy">#REF!</definedName>
    <definedName name="BARBONA">#REF!</definedName>
    <definedName name="bas" localSheetId="1">#REF!</definedName>
    <definedName name="bas" localSheetId="2">#REF!</definedName>
    <definedName name="bas">#REF!</definedName>
    <definedName name="base" localSheetId="1" hidden="1">{"PRE1",#N/A,FALSE,"RESUMEN"}</definedName>
    <definedName name="base" localSheetId="5" hidden="1">{"PRE1",#N/A,FALSE,"RESUMEN"}</definedName>
    <definedName name="base" localSheetId="2" hidden="1">{"PRE1",#N/A,FALSE,"RESUMEN"}</definedName>
    <definedName name="base" hidden="1">{"PRE1",#N/A,FALSE,"RESUMEN"}</definedName>
    <definedName name="bASE1" localSheetId="1" hidden="1">{"PRE1",#N/A,FALSE,"RESUMEN"}</definedName>
    <definedName name="bASE1" localSheetId="5" hidden="1">{"PRE1",#N/A,FALSE,"RESUMEN"}</definedName>
    <definedName name="bASE1" localSheetId="2" hidden="1">{"PRE1",#N/A,FALSE,"RESUMEN"}</definedName>
    <definedName name="bASE1" hidden="1">{"PRE1",#N/A,FALSE,"RESUMEN"}</definedName>
    <definedName name="BASE2">#REF!</definedName>
    <definedName name="_xlnm.Database" localSheetId="1">#REF!</definedName>
    <definedName name="_xlnm.Database" localSheetId="5">#REF!</definedName>
    <definedName name="_xlnm.Database" localSheetId="2">#REF!</definedName>
    <definedName name="_xlnm.Database">#REF!</definedName>
    <definedName name="Basel" localSheetId="1">#REF!</definedName>
    <definedName name="Basel" localSheetId="5">#REF!</definedName>
    <definedName name="Basel" localSheetId="2">#REF!</definedName>
    <definedName name="Basel">#REF!</definedName>
    <definedName name="BASELINE">#REF!</definedName>
    <definedName name="bb" localSheetId="1" hidden="1">{"'I3E'!$A$5:$K$93"}</definedName>
    <definedName name="bb" localSheetId="5" hidden="1">{"'I3E'!$A$5:$K$93"}</definedName>
    <definedName name="bb" localSheetId="2" hidden="1">{"'I3E'!$A$5:$K$93"}</definedName>
    <definedName name="bb" hidden="1">{"'I3E'!$A$5:$K$93"}</definedName>
    <definedName name="bbbbb" localSheetId="1" hidden="1">{"TAB1",#N/A,TRUE,"GENERAL";"TAB2",#N/A,TRUE,"GENERAL";"TAB3",#N/A,TRUE,"GENERAL";"TAB4",#N/A,TRUE,"GENERAL";"TAB5",#N/A,TRUE,"GENERAL"}</definedName>
    <definedName name="bbbbb" localSheetId="5" hidden="1">{"TAB1",#N/A,TRUE,"GENERAL";"TAB2",#N/A,TRUE,"GENERAL";"TAB3",#N/A,TRUE,"GENERAL";"TAB4",#N/A,TRUE,"GENERAL";"TAB5",#N/A,TRUE,"GENERAL"}</definedName>
    <definedName name="bbbbb" localSheetId="2" hidden="1">{"TAB1",#N/A,TRUE,"GENERAL";"TAB2",#N/A,TRUE,"GENERAL";"TAB3",#N/A,TRUE,"GENERAL";"TAB4",#N/A,TRUE,"GENERAL";"TAB5",#N/A,TRUE,"GENERAL"}</definedName>
    <definedName name="bbbbb" hidden="1">{"TAB1",#N/A,TRUE,"GENERAL";"TAB2",#N/A,TRUE,"GENERAL";"TAB3",#N/A,TRUE,"GENERAL";"TAB4",#N/A,TRUE,"GENERAL";"TAB5",#N/A,TRUE,"GENERAL"}</definedName>
    <definedName name="bbbbbb" localSheetId="1" hidden="1">{"via1",#N/A,TRUE,"general";"via2",#N/A,TRUE,"general";"via3",#N/A,TRUE,"general"}</definedName>
    <definedName name="bbbbbb" localSheetId="5" hidden="1">{"via1",#N/A,TRUE,"general";"via2",#N/A,TRUE,"general";"via3",#N/A,TRUE,"general"}</definedName>
    <definedName name="bbbbbb" localSheetId="2" hidden="1">{"via1",#N/A,TRUE,"general";"via2",#N/A,TRUE,"general";"via3",#N/A,TRUE,"general"}</definedName>
    <definedName name="bbbbbb" hidden="1">{"via1",#N/A,TRUE,"general";"via2",#N/A,TRUE,"general";"via3",#N/A,TRUE,"general"}</definedName>
    <definedName name="bbbbbh" localSheetId="1" hidden="1">{"TAB1",#N/A,TRUE,"GENERAL";"TAB2",#N/A,TRUE,"GENERAL";"TAB3",#N/A,TRUE,"GENERAL";"TAB4",#N/A,TRUE,"GENERAL";"TAB5",#N/A,TRUE,"GENERAL"}</definedName>
    <definedName name="bbbbbh" localSheetId="5" hidden="1">{"TAB1",#N/A,TRUE,"GENERAL";"TAB2",#N/A,TRUE,"GENERAL";"TAB3",#N/A,TRUE,"GENERAL";"TAB4",#N/A,TRUE,"GENERAL";"TAB5",#N/A,TRUE,"GENERAL"}</definedName>
    <definedName name="bbbbbh" localSheetId="2" hidden="1">{"TAB1",#N/A,TRUE,"GENERAL";"TAB2",#N/A,TRUE,"GENERAL";"TAB3",#N/A,TRUE,"GENERAL";"TAB4",#N/A,TRUE,"GENERAL";"TAB5",#N/A,TRUE,"GENERAL"}</definedName>
    <definedName name="bbbbbh" hidden="1">{"TAB1",#N/A,TRUE,"GENERAL";"TAB2",#N/A,TRUE,"GENERAL";"TAB3",#N/A,TRUE,"GENERAL";"TAB4",#N/A,TRUE,"GENERAL";"TAB5",#N/A,TRUE,"GENERAL"}</definedName>
    <definedName name="bbd" localSheetId="1" hidden="1">{"TAB1",#N/A,TRUE,"GENERAL";"TAB2",#N/A,TRUE,"GENERAL";"TAB3",#N/A,TRUE,"GENERAL";"TAB4",#N/A,TRUE,"GENERAL";"TAB5",#N/A,TRUE,"GENERAL"}</definedName>
    <definedName name="bbd" localSheetId="5" hidden="1">{"TAB1",#N/A,TRUE,"GENERAL";"TAB2",#N/A,TRUE,"GENERAL";"TAB3",#N/A,TRUE,"GENERAL";"TAB4",#N/A,TRUE,"GENERAL";"TAB5",#N/A,TRUE,"GENERAL"}</definedName>
    <definedName name="bbd" localSheetId="2" hidden="1">{"TAB1",#N/A,TRUE,"GENERAL";"TAB2",#N/A,TRUE,"GENERAL";"TAB3",#N/A,TRUE,"GENERAL";"TAB4",#N/A,TRUE,"GENERAL";"TAB5",#N/A,TRUE,"GENERAL"}</definedName>
    <definedName name="bbd" hidden="1">{"TAB1",#N/A,TRUE,"GENERAL";"TAB2",#N/A,TRUE,"GENERAL";"TAB3",#N/A,TRUE,"GENERAL";"TAB4",#N/A,TRUE,"GENERAL";"TAB5",#N/A,TRUE,"GENERAL"}</definedName>
    <definedName name="BCXBDFG" localSheetId="1" hidden="1">{"TAB1",#N/A,TRUE,"GENERAL";"TAB2",#N/A,TRUE,"GENERAL";"TAB3",#N/A,TRUE,"GENERAL";"TAB4",#N/A,TRUE,"GENERAL";"TAB5",#N/A,TRUE,"GENERAL"}</definedName>
    <definedName name="BCXBDFG" localSheetId="5" hidden="1">{"TAB1",#N/A,TRUE,"GENERAL";"TAB2",#N/A,TRUE,"GENERAL";"TAB3",#N/A,TRUE,"GENERAL";"TAB4",#N/A,TRUE,"GENERAL";"TAB5",#N/A,TRUE,"GENERAL"}</definedName>
    <definedName name="BCXBDFG" localSheetId="2" hidden="1">{"TAB1",#N/A,TRUE,"GENERAL";"TAB2",#N/A,TRUE,"GENERAL";"TAB3",#N/A,TRUE,"GENERAL";"TAB4",#N/A,TRUE,"GENERAL";"TAB5",#N/A,TRUE,"GENERAL"}</definedName>
    <definedName name="BCXBDFG" hidden="1">{"TAB1",#N/A,TRUE,"GENERAL";"TAB2",#N/A,TRUE,"GENERAL";"TAB3",#N/A,TRUE,"GENERAL";"TAB4",#N/A,TRUE,"GENERAL";"TAB5",#N/A,TRUE,"GENERAL"}</definedName>
    <definedName name="BDFB" localSheetId="1" hidden="1">{"via1",#N/A,TRUE,"general";"via2",#N/A,TRUE,"general";"via3",#N/A,TRUE,"general"}</definedName>
    <definedName name="BDFB" localSheetId="5" hidden="1">{"via1",#N/A,TRUE,"general";"via2",#N/A,TRUE,"general";"via3",#N/A,TRUE,"general"}</definedName>
    <definedName name="BDFB" localSheetId="2" hidden="1">{"via1",#N/A,TRUE,"general";"via2",#N/A,TRUE,"general";"via3",#N/A,TRUE,"general"}</definedName>
    <definedName name="BDFB" hidden="1">{"via1",#N/A,TRUE,"general";"via2",#N/A,TRUE,"general";"via3",#N/A,TRUE,"general"}</definedName>
    <definedName name="BDFGDG" localSheetId="1" hidden="1">{"TAB1",#N/A,TRUE,"GENERAL";"TAB2",#N/A,TRUE,"GENERAL";"TAB3",#N/A,TRUE,"GENERAL";"TAB4",#N/A,TRUE,"GENERAL";"TAB5",#N/A,TRUE,"GENERAL"}</definedName>
    <definedName name="BDFGDG" localSheetId="5" hidden="1">{"TAB1",#N/A,TRUE,"GENERAL";"TAB2",#N/A,TRUE,"GENERAL";"TAB3",#N/A,TRUE,"GENERAL";"TAB4",#N/A,TRUE,"GENERAL";"TAB5",#N/A,TRUE,"GENERAL"}</definedName>
    <definedName name="BDFGDG" localSheetId="2" hidden="1">{"TAB1",#N/A,TRUE,"GENERAL";"TAB2",#N/A,TRUE,"GENERAL";"TAB3",#N/A,TRUE,"GENERAL";"TAB4",#N/A,TRUE,"GENERAL";"TAB5",#N/A,TRUE,"GENERAL"}</definedName>
    <definedName name="BDFGDG" hidden="1">{"TAB1",#N/A,TRUE,"GENERAL";"TAB2",#N/A,TRUE,"GENERAL";"TAB3",#N/A,TRUE,"GENERAL";"TAB4",#N/A,TRUE,"GENERAL";"TAB5",#N/A,TRUE,"GENERAL"}</definedName>
    <definedName name="BDICIEMBRE">#REF!</definedName>
    <definedName name="be" localSheetId="1" hidden="1">{"TAB1",#N/A,TRUE,"GENERAL";"TAB2",#N/A,TRUE,"GENERAL";"TAB3",#N/A,TRUE,"GENERAL";"TAB4",#N/A,TRUE,"GENERAL";"TAB5",#N/A,TRUE,"GENERAL"}</definedName>
    <definedName name="be" localSheetId="5" hidden="1">{"TAB1",#N/A,TRUE,"GENERAL";"TAB2",#N/A,TRUE,"GENERAL";"TAB3",#N/A,TRUE,"GENERAL";"TAB4",#N/A,TRUE,"GENERAL";"TAB5",#N/A,TRUE,"GENERAL"}</definedName>
    <definedName name="be" localSheetId="2" hidden="1">{"TAB1",#N/A,TRUE,"GENERAL";"TAB2",#N/A,TRUE,"GENERAL";"TAB3",#N/A,TRUE,"GENERAL";"TAB4",#N/A,TRUE,"GENERAL";"TAB5",#N/A,TRUE,"GENERAL"}</definedName>
    <definedName name="be" hidden="1">{"TAB1",#N/A,TRUE,"GENERAL";"TAB2",#N/A,TRUE,"GENERAL";"TAB3",#N/A,TRUE,"GENERAL";"TAB4",#N/A,TRUE,"GENERAL";"TAB5",#N/A,TRUE,"GENERAL"}</definedName>
    <definedName name="BENERO">#REF!</definedName>
    <definedName name="BFEBRERO" localSheetId="1">#REF!</definedName>
    <definedName name="BFEBRERO" localSheetId="5">#REF!</definedName>
    <definedName name="BFEBRERO" localSheetId="2">#REF!</definedName>
    <definedName name="BFEBRERO">#REF!</definedName>
    <definedName name="bfnfv" localSheetId="1" hidden="1">{"TAB1",#N/A,TRUE,"GENERAL";"TAB2",#N/A,TRUE,"GENERAL";"TAB3",#N/A,TRUE,"GENERAL";"TAB4",#N/A,TRUE,"GENERAL";"TAB5",#N/A,TRUE,"GENERAL"}</definedName>
    <definedName name="bfnfv" localSheetId="5" hidden="1">{"TAB1",#N/A,TRUE,"GENERAL";"TAB2",#N/A,TRUE,"GENERAL";"TAB3",#N/A,TRUE,"GENERAL";"TAB4",#N/A,TRUE,"GENERAL";"TAB5",#N/A,TRUE,"GENERAL"}</definedName>
    <definedName name="bfnfv" localSheetId="2" hidden="1">{"TAB1",#N/A,TRUE,"GENERAL";"TAB2",#N/A,TRUE,"GENERAL";"TAB3",#N/A,TRUE,"GENERAL";"TAB4",#N/A,TRUE,"GENERAL";"TAB5",#N/A,TRUE,"GENERAL"}</definedName>
    <definedName name="bfnfv" hidden="1">{"TAB1",#N/A,TRUE,"GENERAL";"TAB2",#N/A,TRUE,"GENERAL";"TAB3",#N/A,TRUE,"GENERAL";"TAB4",#N/A,TRUE,"GENERAL";"TAB5",#N/A,TRUE,"GENERAL"}</definedName>
    <definedName name="bgb" localSheetId="1" hidden="1">{"TAB1",#N/A,TRUE,"GENERAL";"TAB2",#N/A,TRUE,"GENERAL";"TAB3",#N/A,TRUE,"GENERAL";"TAB4",#N/A,TRUE,"GENERAL";"TAB5",#N/A,TRUE,"GENERAL"}</definedName>
    <definedName name="bgb" localSheetId="5" hidden="1">{"TAB1",#N/A,TRUE,"GENERAL";"TAB2",#N/A,TRUE,"GENERAL";"TAB3",#N/A,TRUE,"GENERAL";"TAB4",#N/A,TRUE,"GENERAL";"TAB5",#N/A,TRUE,"GENERAL"}</definedName>
    <definedName name="bgb" localSheetId="2" hidden="1">{"TAB1",#N/A,TRUE,"GENERAL";"TAB2",#N/A,TRUE,"GENERAL";"TAB3",#N/A,TRUE,"GENERAL";"TAB4",#N/A,TRUE,"GENERAL";"TAB5",#N/A,TRUE,"GENERAL"}</definedName>
    <definedName name="bgb" hidden="1">{"TAB1",#N/A,TRUE,"GENERAL";"TAB2",#N/A,TRUE,"GENERAL";"TAB3",#N/A,TRUE,"GENERAL";"TAB4",#N/A,TRUE,"GENERAL";"TAB5",#N/A,TRUE,"GENERAL"}</definedName>
    <definedName name="BGDGFRT" localSheetId="1" hidden="1">{"via1",#N/A,TRUE,"general";"via2",#N/A,TRUE,"general";"via3",#N/A,TRUE,"general"}</definedName>
    <definedName name="BGDGFRT" localSheetId="5" hidden="1">{"via1",#N/A,TRUE,"general";"via2",#N/A,TRUE,"general";"via3",#N/A,TRUE,"general"}</definedName>
    <definedName name="BGDGFRT" localSheetId="2" hidden="1">{"via1",#N/A,TRUE,"general";"via2",#N/A,TRUE,"general";"via3",#N/A,TRUE,"general"}</definedName>
    <definedName name="BGDGFRT" hidden="1">{"via1",#N/A,TRUE,"general";"via2",#N/A,TRUE,"general";"via3",#N/A,TRUE,"general"}</definedName>
    <definedName name="BGFBFH" localSheetId="1" hidden="1">{"via1",#N/A,TRUE,"general";"via2",#N/A,TRUE,"general";"via3",#N/A,TRUE,"general"}</definedName>
    <definedName name="BGFBFH" localSheetId="5" hidden="1">{"via1",#N/A,TRUE,"general";"via2",#N/A,TRUE,"general";"via3",#N/A,TRUE,"general"}</definedName>
    <definedName name="BGFBFH" localSheetId="2" hidden="1">{"via1",#N/A,TRUE,"general";"via2",#N/A,TRUE,"general";"via3",#N/A,TRUE,"general"}</definedName>
    <definedName name="BGFBFH" hidden="1">{"via1",#N/A,TRUE,"general";"via2",#N/A,TRUE,"general";"via3",#N/A,TRUE,"general"}</definedName>
    <definedName name="bgvfcdx" localSheetId="1" hidden="1">{"via1",#N/A,TRUE,"general";"via2",#N/A,TRUE,"general";"via3",#N/A,TRUE,"general"}</definedName>
    <definedName name="bgvfcdx" localSheetId="5" hidden="1">{"via1",#N/A,TRUE,"general";"via2",#N/A,TRUE,"general";"via3",#N/A,TRUE,"general"}</definedName>
    <definedName name="bgvfcdx" localSheetId="2" hidden="1">{"via1",#N/A,TRUE,"general";"via2",#N/A,TRUE,"general";"via3",#N/A,TRUE,"general"}</definedName>
    <definedName name="bgvfcdx" hidden="1">{"via1",#N/A,TRUE,"general";"via2",#N/A,TRUE,"general";"via3",#N/A,TRUE,"general"}</definedName>
    <definedName name="BJULIO">#REF!</definedName>
    <definedName name="BJUNIO" localSheetId="1">#REF!</definedName>
    <definedName name="BJUNIO" localSheetId="5">#REF!</definedName>
    <definedName name="BJUNIO" localSheetId="2">#REF!</definedName>
    <definedName name="BJUNIO">#REF!</definedName>
    <definedName name="BLPH30" localSheetId="1" hidden="1">#REF!</definedName>
    <definedName name="BLPH30" localSheetId="5" hidden="1">#REF!</definedName>
    <definedName name="BLPH30" localSheetId="2" hidden="1">#REF!</definedName>
    <definedName name="BLPH30" hidden="1">#REF!</definedName>
    <definedName name="BLPH31" hidden="1">#REF!</definedName>
    <definedName name="BLPH32" hidden="1">#REF!</definedName>
    <definedName name="BLPH33" hidden="1">#REF!</definedName>
    <definedName name="BLPH34" hidden="1">#REF!</definedName>
    <definedName name="BMARZO">#REF!</definedName>
    <definedName name="BMAYO">#REF!</definedName>
    <definedName name="BNFG" hidden="1">#REF!</definedName>
    <definedName name="BNOVIEMBRE">#REF!</definedName>
    <definedName name="BOCTUBRE">#REF!</definedName>
    <definedName name="br" localSheetId="1" hidden="1">{"TAB1",#N/A,TRUE,"GENERAL";"TAB2",#N/A,TRUE,"GENERAL";"TAB3",#N/A,TRUE,"GENERAL";"TAB4",#N/A,TRUE,"GENERAL";"TAB5",#N/A,TRUE,"GENERAL"}</definedName>
    <definedName name="br" localSheetId="5" hidden="1">{"TAB1",#N/A,TRUE,"GENERAL";"TAB2",#N/A,TRUE,"GENERAL";"TAB3",#N/A,TRUE,"GENERAL";"TAB4",#N/A,TRUE,"GENERAL";"TAB5",#N/A,TRUE,"GENERAL"}</definedName>
    <definedName name="br" localSheetId="2" hidden="1">{"TAB1",#N/A,TRUE,"GENERAL";"TAB2",#N/A,TRUE,"GENERAL";"TAB3",#N/A,TRUE,"GENERAL";"TAB4",#N/A,TRUE,"GENERAL";"TAB5",#N/A,TRUE,"GENERAL"}</definedName>
    <definedName name="br" hidden="1">{"TAB1",#N/A,TRUE,"GENERAL";"TAB2",#N/A,TRUE,"GENERAL";"TAB3",#N/A,TRUE,"GENERAL";"TAB4",#N/A,TRUE,"GENERAL";"TAB5",#N/A,TRUE,"GENERAL"}</definedName>
    <definedName name="BreakEven">#REF!</definedName>
    <definedName name="BS_Data_Col" localSheetId="1" hidden="1">#REF!</definedName>
    <definedName name="BS_Data_Col" localSheetId="5" hidden="1">#REF!</definedName>
    <definedName name="BS_Data_Col" localSheetId="2" hidden="1">#REF!</definedName>
    <definedName name="BS_Data_Col" hidden="1">#REF!</definedName>
    <definedName name="bsb" localSheetId="1" hidden="1">{"via1",#N/A,TRUE,"general";"via2",#N/A,TRUE,"general";"via3",#N/A,TRUE,"general"}</definedName>
    <definedName name="bsb" localSheetId="5" hidden="1">{"via1",#N/A,TRUE,"general";"via2",#N/A,TRUE,"general";"via3",#N/A,TRUE,"general"}</definedName>
    <definedName name="bsb" localSheetId="2" hidden="1">{"via1",#N/A,TRUE,"general";"via2",#N/A,TRUE,"general";"via3",#N/A,TRUE,"general"}</definedName>
    <definedName name="bsb" hidden="1">{"via1",#N/A,TRUE,"general";"via2",#N/A,TRUE,"general";"via3",#N/A,TRUE,"general"}</definedName>
    <definedName name="BSEPTIEMBRE">#REF!</definedName>
    <definedName name="BSpb" localSheetId="1" hidden="1">#REF!</definedName>
    <definedName name="BSpb" localSheetId="5" hidden="1">#REF!</definedName>
    <definedName name="BSpb" localSheetId="2" hidden="1">#REF!</definedName>
    <definedName name="BSpb" hidden="1">#REF!</definedName>
    <definedName name="bspoi" localSheetId="1" hidden="1">{"TAB1",#N/A,TRUE,"GENERAL";"TAB2",#N/A,TRUE,"GENERAL";"TAB3",#N/A,TRUE,"GENERAL";"TAB4",#N/A,TRUE,"GENERAL";"TAB5",#N/A,TRUE,"GENERAL"}</definedName>
    <definedName name="bspoi" localSheetId="5" hidden="1">{"TAB1",#N/A,TRUE,"GENERAL";"TAB2",#N/A,TRUE,"GENERAL";"TAB3",#N/A,TRUE,"GENERAL";"TAB4",#N/A,TRUE,"GENERAL";"TAB5",#N/A,TRUE,"GENERAL"}</definedName>
    <definedName name="bspoi" localSheetId="2" hidden="1">{"TAB1",#N/A,TRUE,"GENERAL";"TAB2",#N/A,TRUE,"GENERAL";"TAB3",#N/A,TRUE,"GENERAL";"TAB4",#N/A,TRUE,"GENERAL";"TAB5",#N/A,TRUE,"GENERAL"}</definedName>
    <definedName name="bspoi" hidden="1">{"TAB1",#N/A,TRUE,"GENERAL";"TAB2",#N/A,TRUE,"GENERAL";"TAB3",#N/A,TRUE,"GENERAL";"TAB4",#N/A,TRUE,"GENERAL";"TAB5",#N/A,TRUE,"GENERAL"}</definedName>
    <definedName name="bt" localSheetId="1" hidden="1">{"via1",#N/A,TRUE,"general";"via2",#N/A,TRUE,"general";"via3",#N/A,TRUE,"general"}</definedName>
    <definedName name="bt" localSheetId="5" hidden="1">{"via1",#N/A,TRUE,"general";"via2",#N/A,TRUE,"general";"via3",#N/A,TRUE,"general"}</definedName>
    <definedName name="bt" localSheetId="2" hidden="1">{"via1",#N/A,TRUE,"general";"via2",#N/A,TRUE,"general";"via3",#N/A,TRUE,"general"}</definedName>
    <definedName name="bt" hidden="1">{"via1",#N/A,TRUE,"general";"via2",#N/A,TRUE,"general";"via3",#N/A,TRUE,"general"}</definedName>
    <definedName name="BTYJHTR" localSheetId="1" hidden="1">{"TAB1",#N/A,TRUE,"GENERAL";"TAB2",#N/A,TRUE,"GENERAL";"TAB3",#N/A,TRUE,"GENERAL";"TAB4",#N/A,TRUE,"GENERAL";"TAB5",#N/A,TRUE,"GENERAL"}</definedName>
    <definedName name="BTYJHTR" localSheetId="5" hidden="1">{"TAB1",#N/A,TRUE,"GENERAL";"TAB2",#N/A,TRUE,"GENERAL";"TAB3",#N/A,TRUE,"GENERAL";"TAB4",#N/A,TRUE,"GENERAL";"TAB5",#N/A,TRUE,"GENERAL"}</definedName>
    <definedName name="BTYJHTR" localSheetId="2" hidden="1">{"TAB1",#N/A,TRUE,"GENERAL";"TAB2",#N/A,TRUE,"GENERAL";"TAB3",#N/A,TRUE,"GENERAL";"TAB4",#N/A,TRUE,"GENERAL";"TAB5",#N/A,TRUE,"GENERAL"}</definedName>
    <definedName name="BTYJHTR" hidden="1">{"TAB1",#N/A,TRUE,"GENERAL";"TAB2",#N/A,TRUE,"GENERAL";"TAB3",#N/A,TRUE,"GENERAL";"TAB4",#N/A,TRUE,"GENERAL";"TAB5",#N/A,TRUE,"GENERAL"}</definedName>
    <definedName name="buy_rent_gap">#REF!</definedName>
    <definedName name="bvbc" localSheetId="1" hidden="1">{"TAB1",#N/A,TRUE,"GENERAL";"TAB2",#N/A,TRUE,"GENERAL";"TAB3",#N/A,TRUE,"GENERAL";"TAB4",#N/A,TRUE,"GENERAL";"TAB5",#N/A,TRUE,"GENERAL"}</definedName>
    <definedName name="bvbc" localSheetId="5" hidden="1">{"TAB1",#N/A,TRUE,"GENERAL";"TAB2",#N/A,TRUE,"GENERAL";"TAB3",#N/A,TRUE,"GENERAL";"TAB4",#N/A,TRUE,"GENERAL";"TAB5",#N/A,TRUE,"GENERAL"}</definedName>
    <definedName name="bvbc" localSheetId="2" hidden="1">{"TAB1",#N/A,TRUE,"GENERAL";"TAB2",#N/A,TRUE,"GENERAL";"TAB3",#N/A,TRUE,"GENERAL";"TAB4",#N/A,TRUE,"GENERAL";"TAB5",#N/A,TRUE,"GENERAL"}</definedName>
    <definedName name="bvbc" hidden="1">{"TAB1",#N/A,TRUE,"GENERAL";"TAB2",#N/A,TRUE,"GENERAL";"TAB3",#N/A,TRUE,"GENERAL";"TAB4",#N/A,TRUE,"GENERAL";"TAB5",#N/A,TRUE,"GENERAL"}</definedName>
    <definedName name="bvcb" localSheetId="1" hidden="1">{"via1",#N/A,TRUE,"general";"via2",#N/A,TRUE,"general";"via3",#N/A,TRUE,"general"}</definedName>
    <definedName name="bvcb" localSheetId="5" hidden="1">{"via1",#N/A,TRUE,"general";"via2",#N/A,TRUE,"general";"via3",#N/A,TRUE,"general"}</definedName>
    <definedName name="bvcb" localSheetId="2" hidden="1">{"via1",#N/A,TRUE,"general";"via2",#N/A,TRUE,"general";"via3",#N/A,TRUE,"general"}</definedName>
    <definedName name="bvcb" hidden="1">{"via1",#N/A,TRUE,"general";"via2",#N/A,TRUE,"general";"via3",#N/A,TRUE,"general"}</definedName>
    <definedName name="bvn" localSheetId="1" hidden="1">{"via1",#N/A,TRUE,"general";"via2",#N/A,TRUE,"general";"via3",#N/A,TRUE,"general"}</definedName>
    <definedName name="bvn" localSheetId="5" hidden="1">{"via1",#N/A,TRUE,"general";"via2",#N/A,TRUE,"general";"via3",#N/A,TRUE,"general"}</definedName>
    <definedName name="bvn" localSheetId="2" hidden="1">{"via1",#N/A,TRUE,"general";"via2",#N/A,TRUE,"general";"via3",#N/A,TRUE,"general"}</definedName>
    <definedName name="bvn" hidden="1">{"via1",#N/A,TRUE,"general";"via2",#N/A,TRUE,"general";"via3",#N/A,TRUE,"general"}</definedName>
    <definedName name="by" localSheetId="1" hidden="1">{"via1",#N/A,TRUE,"general";"via2",#N/A,TRUE,"general";"via3",#N/A,TRUE,"general"}</definedName>
    <definedName name="by" localSheetId="5" hidden="1">{"via1",#N/A,TRUE,"general";"via2",#N/A,TRUE,"general";"via3",#N/A,TRUE,"general"}</definedName>
    <definedName name="by" localSheetId="2" hidden="1">{"via1",#N/A,TRUE,"general";"via2",#N/A,TRUE,"general";"via3",#N/A,TRUE,"general"}</definedName>
    <definedName name="by" hidden="1">{"via1",#N/A,TRUE,"general";"via2",#N/A,TRUE,"general";"via3",#N/A,TRUE,"general"}</definedName>
    <definedName name="C.F.historico" localSheetId="1">#REF!</definedName>
    <definedName name="C.F.historico" localSheetId="5">#REF!</definedName>
    <definedName name="C.F.historico" localSheetId="2">#REF!</definedName>
    <definedName name="C.F.historico">#REF!</definedName>
    <definedName name="C_" localSheetId="1">#REF!</definedName>
    <definedName name="C_" localSheetId="5">#REF!</definedName>
    <definedName name="C_" localSheetId="2">#REF!</definedName>
    <definedName name="C_">#REF!</definedName>
    <definedName name="cab" localSheetId="1">#REF!</definedName>
    <definedName name="cab" localSheetId="5">#REF!</definedName>
    <definedName name="cab" localSheetId="2">#REF!</definedName>
    <definedName name="cab">#REF!</definedName>
    <definedName name="cajaventasaño1" localSheetId="1">#REF!</definedName>
    <definedName name="cajaventasaño1" localSheetId="5">#REF!</definedName>
    <definedName name="cajaventasaño1" localSheetId="2">#REF!</definedName>
    <definedName name="cajaventasaño1">#REF!</definedName>
    <definedName name="cajaventasaño2" localSheetId="1">#REF!</definedName>
    <definedName name="cajaventasaño2" localSheetId="5">#REF!</definedName>
    <definedName name="cajaventasaño2" localSheetId="2">#REF!</definedName>
    <definedName name="cajaventasaño2">#REF!</definedName>
    <definedName name="cajaventasaño3" localSheetId="1">#REF!</definedName>
    <definedName name="cajaventasaño3" localSheetId="5">#REF!</definedName>
    <definedName name="cajaventasaño3" localSheetId="2">#REF!</definedName>
    <definedName name="cajaventasaño3">#REF!</definedName>
    <definedName name="cajaventasaño4" localSheetId="1">#REF!</definedName>
    <definedName name="cajaventasaño4" localSheetId="5">#REF!</definedName>
    <definedName name="cajaventasaño4" localSheetId="2">#REF!</definedName>
    <definedName name="cajaventasaño4">#REF!</definedName>
    <definedName name="CALABOZO">#REF!</definedName>
    <definedName name="Campestre" localSheetId="1">#REF!</definedName>
    <definedName name="Campestre" localSheetId="5">#REF!</definedName>
    <definedName name="Campestre" localSheetId="2">#REF!</definedName>
    <definedName name="Campestre">#REF!</definedName>
    <definedName name="CAÑOSECO">#REF!</definedName>
    <definedName name="Cap_instalada" localSheetId="1">#REF!</definedName>
    <definedName name="Cap_instalada" localSheetId="2">#REF!</definedName>
    <definedName name="Cap_instalada">#REF!</definedName>
    <definedName name="Capex" localSheetId="1">#REF!</definedName>
    <definedName name="Capex" localSheetId="2">#REF!</definedName>
    <definedName name="Capex">#REF!</definedName>
    <definedName name="Capital" localSheetId="1">#REF!</definedName>
    <definedName name="Capital" localSheetId="5">#REF!</definedName>
    <definedName name="Capital" localSheetId="2">#REF!</definedName>
    <definedName name="Capital">#REF!</definedName>
    <definedName name="Capitalpb" localSheetId="5" hidden="1">#REF!</definedName>
    <definedName name="Capitalpb" hidden="1">#REF!</definedName>
    <definedName name="CapitalStructure" localSheetId="5" hidden="1">#REF!</definedName>
    <definedName name="CapitalStructure" hidden="1">#REF!</definedName>
    <definedName name="Car" localSheetId="5">#REF!</definedName>
    <definedName name="Car">#REF!</definedName>
    <definedName name="Caro" localSheetId="5">#REF!</definedName>
    <definedName name="Caro">#REF!</definedName>
    <definedName name="Carol" localSheetId="5">#REF!</definedName>
    <definedName name="Carol">#REF!</definedName>
    <definedName name="Caroli" localSheetId="5">#REF!</definedName>
    <definedName name="Caroli">#REF!</definedName>
    <definedName name="Carolin">#REF!</definedName>
    <definedName name="Carolina">#REF!</definedName>
    <definedName name="carpeta" localSheetId="1" hidden="1">{"PRE1",#N/A,FALSE,"RESUMEN"}</definedName>
    <definedName name="carpeta" localSheetId="5" hidden="1">{"PRE1",#N/A,FALSE,"RESUMEN"}</definedName>
    <definedName name="carpeta" localSheetId="2" hidden="1">{"PRE1",#N/A,FALSE,"RESUMEN"}</definedName>
    <definedName name="carpeta" hidden="1">{"PRE1",#N/A,FALSE,"RESUMEN"}</definedName>
    <definedName name="cartera" localSheetId="1">#REF!</definedName>
    <definedName name="cartera" localSheetId="5">#REF!</definedName>
    <definedName name="cartera" localSheetId="2">#REF!</definedName>
    <definedName name="cartera">#REF!</definedName>
    <definedName name="carteraaño1" localSheetId="1">#REF!</definedName>
    <definedName name="carteraaño1" localSheetId="5">#REF!</definedName>
    <definedName name="carteraaño1" localSheetId="2">#REF!</definedName>
    <definedName name="carteraaño1">#REF!</definedName>
    <definedName name="carteraaño2" localSheetId="1">#REF!</definedName>
    <definedName name="carteraaño2" localSheetId="5">#REF!</definedName>
    <definedName name="carteraaño2" localSheetId="2">#REF!</definedName>
    <definedName name="carteraaño2">#REF!</definedName>
    <definedName name="Cashpb" localSheetId="1" hidden="1">#REF!</definedName>
    <definedName name="Cashpb" localSheetId="5" hidden="1">#REF!</definedName>
    <definedName name="Cashpb" localSheetId="2" hidden="1">#REF!</definedName>
    <definedName name="Cashpb" hidden="1">#REF!</definedName>
    <definedName name="CASTAÑOLA">#REF!</definedName>
    <definedName name="cccc">#N/A</definedName>
    <definedName name="ccccc" localSheetId="1" hidden="1">{"TAB1",#N/A,TRUE,"GENERAL";"TAB2",#N/A,TRUE,"GENERAL";"TAB3",#N/A,TRUE,"GENERAL";"TAB4",#N/A,TRUE,"GENERAL";"TAB5",#N/A,TRUE,"GENERAL"}</definedName>
    <definedName name="ccccc" localSheetId="5" hidden="1">{"TAB1",#N/A,TRUE,"GENERAL";"TAB2",#N/A,TRUE,"GENERAL";"TAB3",#N/A,TRUE,"GENERAL";"TAB4",#N/A,TRUE,"GENERAL";"TAB5",#N/A,TRUE,"GENERAL"}</definedName>
    <definedName name="ccccc" localSheetId="2" hidden="1">{"TAB1",#N/A,TRUE,"GENERAL";"TAB2",#N/A,TRUE,"GENERAL";"TAB3",#N/A,TRUE,"GENERAL";"TAB4",#N/A,TRUE,"GENERAL";"TAB5",#N/A,TRUE,"GENERAL"}</definedName>
    <definedName name="ccccc" hidden="1">{"TAB1",#N/A,TRUE,"GENERAL";"TAB2",#N/A,TRUE,"GENERAL";"TAB3",#N/A,TRUE,"GENERAL";"TAB4",#N/A,TRUE,"GENERAL";"TAB5",#N/A,TRUE,"GENERAL"}</definedName>
    <definedName name="cdcdc" localSheetId="1" hidden="1">{"via1",#N/A,TRUE,"general";"via2",#N/A,TRUE,"general";"via3",#N/A,TRUE,"general"}</definedName>
    <definedName name="cdcdc" localSheetId="5" hidden="1">{"via1",#N/A,TRUE,"general";"via2",#N/A,TRUE,"general";"via3",#N/A,TRUE,"general"}</definedName>
    <definedName name="cdcdc" localSheetId="2" hidden="1">{"via1",#N/A,TRUE,"general";"via2",#N/A,TRUE,"general";"via3",#N/A,TRUE,"general"}</definedName>
    <definedName name="cdcdc" hidden="1">{"via1",#N/A,TRUE,"general";"via2",#N/A,TRUE,"general";"via3",#N/A,TRUE,"general"}</definedName>
    <definedName name="cds" localSheetId="1" hidden="1">{#N/A,#N/A,FALSE,"sumi ";#N/A,#N/A,FALSE,"RESUMEN"}</definedName>
    <definedName name="cds" localSheetId="5" hidden="1">{#N/A,#N/A,FALSE,"sumi ";#N/A,#N/A,FALSE,"RESUMEN"}</definedName>
    <definedName name="cds" localSheetId="2" hidden="1">{#N/A,#N/A,FALSE,"sumi ";#N/A,#N/A,FALSE,"RESUMEN"}</definedName>
    <definedName name="cds" hidden="1">{#N/A,#N/A,FALSE,"sumi ";#N/A,#N/A,FALSE,"RESUMEN"}</definedName>
    <definedName name="ceerf" localSheetId="1" hidden="1">{"TAB1",#N/A,TRUE,"GENERAL";"TAB2",#N/A,TRUE,"GENERAL";"TAB3",#N/A,TRUE,"GENERAL";"TAB4",#N/A,TRUE,"GENERAL";"TAB5",#N/A,TRUE,"GENERAL"}</definedName>
    <definedName name="ceerf" localSheetId="5" hidden="1">{"TAB1",#N/A,TRUE,"GENERAL";"TAB2",#N/A,TRUE,"GENERAL";"TAB3",#N/A,TRUE,"GENERAL";"TAB4",#N/A,TRUE,"GENERAL";"TAB5",#N/A,TRUE,"GENERAL"}</definedName>
    <definedName name="ceerf" localSheetId="2" hidden="1">{"TAB1",#N/A,TRUE,"GENERAL";"TAB2",#N/A,TRUE,"GENERAL";"TAB3",#N/A,TRUE,"GENERAL";"TAB4",#N/A,TRUE,"GENERAL";"TAB5",#N/A,TRUE,"GENERAL"}</definedName>
    <definedName name="ceerf" hidden="1">{"TAB1",#N/A,TRUE,"GENERAL";"TAB2",#N/A,TRUE,"GENERAL";"TAB3",#N/A,TRUE,"GENERAL";"TAB4",#N/A,TRUE,"GENERAL";"TAB5",#N/A,TRUE,"GENERAL"}</definedName>
    <definedName name="centro" localSheetId="1" hidden="1">{#N/A,#N/A,FALSE,"GRAFICO";#N/A,#N/A,FALSE,"CAJA (2)";#N/A,#N/A,FALSE,"TERCEROS-PROMEDIO";#N/A,#N/A,FALSE,"CAJA";#N/A,#N/A,FALSE,"INGRESOS1995-2003";#N/A,#N/A,FALSE,"GASTOS1995-2003"}</definedName>
    <definedName name="centro" localSheetId="5" hidden="1">{#N/A,#N/A,FALSE,"GRAFICO";#N/A,#N/A,FALSE,"CAJA (2)";#N/A,#N/A,FALSE,"TERCEROS-PROMEDIO";#N/A,#N/A,FALSE,"CAJA";#N/A,#N/A,FALSE,"INGRESOS1995-2003";#N/A,#N/A,FALSE,"GASTOS1995-2003"}</definedName>
    <definedName name="centro" localSheetId="2" hidden="1">{#N/A,#N/A,FALSE,"GRAFICO";#N/A,#N/A,FALSE,"CAJA (2)";#N/A,#N/A,FALSE,"TERCEROS-PROMEDIO";#N/A,#N/A,FALSE,"CAJA";#N/A,#N/A,FALSE,"INGRESOS1995-2003";#N/A,#N/A,FALSE,"GASTOS1995-2003"}</definedName>
    <definedName name="centro" hidden="1">{#N/A,#N/A,FALSE,"GRAFICO";#N/A,#N/A,FALSE,"CAJA (2)";#N/A,#N/A,FALSE,"TERCEROS-PROMEDIO";#N/A,#N/A,FALSE,"CAJA";#N/A,#N/A,FALSE,"INGRESOS1995-2003";#N/A,#N/A,FALSE,"GASTOS1995-2003"}</definedName>
    <definedName name="Change_in_Cash" hidden="1">#REF!</definedName>
    <definedName name="chart" localSheetId="1" hidden="1">#REF!</definedName>
    <definedName name="chart" localSheetId="5" hidden="1">#REF!</definedName>
    <definedName name="chart" localSheetId="2" hidden="1">#REF!</definedName>
    <definedName name="chart" hidden="1">#REF!</definedName>
    <definedName name="Chart1" localSheetId="1">#REF!</definedName>
    <definedName name="Chart1" localSheetId="5">#REF!</definedName>
    <definedName name="Chart1" localSheetId="2">#REF!</definedName>
    <definedName name="Chart1">#REF!</definedName>
    <definedName name="Chart2">#REF!</definedName>
    <definedName name="Chart3">#REF!</definedName>
    <definedName name="Chart4">#REF!</definedName>
    <definedName name="Check_to_Cash" hidden="1">#REF!</definedName>
    <definedName name="cinco">#REF!</definedName>
    <definedName name="CINTERNO" localSheetId="5">#REF!</definedName>
    <definedName name="CINTERNO">#REF!</definedName>
    <definedName name="cndsjsdzjdnjsjkjksdfjk" localSheetId="1" hidden="1">{"TAB1",#N/A,TRUE,"GENERAL";"TAB2",#N/A,TRUE,"GENERAL";"TAB3",#N/A,TRUE,"GENERAL";"TAB4",#N/A,TRUE,"GENERAL";"TAB5",#N/A,TRUE,"GENERAL"}</definedName>
    <definedName name="cndsjsdzjdnjsjkjksdfjk" localSheetId="5" hidden="1">{"TAB1",#N/A,TRUE,"GENERAL";"TAB2",#N/A,TRUE,"GENERAL";"TAB3",#N/A,TRUE,"GENERAL";"TAB4",#N/A,TRUE,"GENERAL";"TAB5",#N/A,TRUE,"GENERAL"}</definedName>
    <definedName name="cndsjsdzjdnjsjkjksdfjk" localSheetId="2" hidden="1">{"TAB1",#N/A,TRUE,"GENERAL";"TAB2",#N/A,TRUE,"GENERAL";"TAB3",#N/A,TRUE,"GENERAL";"TAB4",#N/A,TRUE,"GENERAL";"TAB5",#N/A,TRUE,"GENERAL"}</definedName>
    <definedName name="cndsjsdzjdnjsjkjksdfjk" hidden="1">{"TAB1",#N/A,TRUE,"GENERAL";"TAB2",#N/A,TRUE,"GENERAL";"TAB3",#N/A,TRUE,"GENERAL";"TAB4",#N/A,TRUE,"GENERAL";"TAB5",#N/A,TRUE,"GENERAL"}</definedName>
    <definedName name="CODEPS">#REF!</definedName>
    <definedName name="COMERCIAL" localSheetId="1">#REF!</definedName>
    <definedName name="COMERCIAL" localSheetId="5">#REF!</definedName>
    <definedName name="COMERCIAL" localSheetId="2">#REF!</definedName>
    <definedName name="COMERCIAL">#REF!</definedName>
    <definedName name="COMON" localSheetId="1">#REF!</definedName>
    <definedName name="COMON" localSheetId="5">#REF!</definedName>
    <definedName name="COMON" localSheetId="2">#REF!</definedName>
    <definedName name="COMON">#REF!</definedName>
    <definedName name="COMUN">#REF!</definedName>
    <definedName name="COMUNICACIONES" localSheetId="1">#REF!</definedName>
    <definedName name="COMUNICACIONES" localSheetId="2">#REF!</definedName>
    <definedName name="COMUNICACIONES">#REF!</definedName>
    <definedName name="Concepto" localSheetId="1">#REF!</definedName>
    <definedName name="Concepto" localSheetId="2">#REF!</definedName>
    <definedName name="Concepto">#REF!</definedName>
    <definedName name="Conciliacion_Fondos" localSheetId="1">#REF!</definedName>
    <definedName name="Conciliacion_Fondos" localSheetId="2">#REF!</definedName>
    <definedName name="Conciliacion_Fondos">#REF!</definedName>
    <definedName name="CONSALC">#REF!</definedName>
    <definedName name="CONSALC1">#REF!</definedName>
    <definedName name="CONSALC2">#REF!</definedName>
    <definedName name="CONSOLIDADO" localSheetId="1"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CONSOLIDADO" localSheetId="5"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CONSOLIDADO" localSheetId="2"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CONSOLIDADO"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CONSPTES">#REF!</definedName>
    <definedName name="CONSVIAD">#REF!</definedName>
    <definedName name="CONTABILIDAD" localSheetId="1">#REF!</definedName>
    <definedName name="CONTABILIDAD" localSheetId="2">#REF!</definedName>
    <definedName name="CONTABILIDAD">#REF!</definedName>
    <definedName name="CONTRIBU" localSheetId="1">#REF!</definedName>
    <definedName name="CONTRIBU" localSheetId="2">#REF!</definedName>
    <definedName name="CONTRIBU">#REF!</definedName>
    <definedName name="control" localSheetId="1">#REF!</definedName>
    <definedName name="control" localSheetId="5">#REF!</definedName>
    <definedName name="control" localSheetId="2">#REF!</definedName>
    <definedName name="control">#REF!</definedName>
    <definedName name="COOPERACION" localSheetId="5">#REF!</definedName>
    <definedName name="COOPERACION">#REF!</definedName>
    <definedName name="corte" localSheetId="5">#REF!</definedName>
    <definedName name="corte">#REF!</definedName>
    <definedName name="costoventasaño1" localSheetId="1">#REF!</definedName>
    <definedName name="costoventasaño1" localSheetId="5">#REF!</definedName>
    <definedName name="costoventasaño1" localSheetId="2">#REF!</definedName>
    <definedName name="costoventasaño1">#REF!</definedName>
    <definedName name="costoventasaño2" localSheetId="1">#REF!</definedName>
    <definedName name="costoventasaño2" localSheetId="5">#REF!</definedName>
    <definedName name="costoventasaño2" localSheetId="2">#REF!</definedName>
    <definedName name="costoventasaño2">#REF!</definedName>
    <definedName name="costoventasaño3" localSheetId="1">#REF!</definedName>
    <definedName name="costoventasaño3" localSheetId="5">#REF!</definedName>
    <definedName name="costoventasaño3" localSheetId="2">#REF!</definedName>
    <definedName name="costoventasaño3">#REF!</definedName>
    <definedName name="costoventasaño4" localSheetId="1">#REF!</definedName>
    <definedName name="costoventasaño4" localSheetId="5">#REF!</definedName>
    <definedName name="costoventasaño4" localSheetId="2">#REF!</definedName>
    <definedName name="costoventasaño4">#REF!</definedName>
    <definedName name="cpi" localSheetId="1">#REF!</definedName>
    <definedName name="cpi" localSheetId="5">#REF!</definedName>
    <definedName name="cpi" localSheetId="2">#REF!</definedName>
    <definedName name="cpi">#REF!</definedName>
    <definedName name="Crec.varia.T">#REF!</definedName>
    <definedName name="crec.varia1">#REF!</definedName>
    <definedName name="crec.varia2">#REF!</definedName>
    <definedName name="crec.varia3">#REF!</definedName>
    <definedName name="crec.varia4">#REF!</definedName>
    <definedName name="CRITERIO" localSheetId="1">#REF!</definedName>
    <definedName name="CRITERIO" localSheetId="5">#REF!</definedName>
    <definedName name="CRITERIO" localSheetId="2">#REF!</definedName>
    <definedName name="CRITERIO">#REF!</definedName>
    <definedName name="_xlnm.Criteria" localSheetId="1" hidden="1">{#N/A,#N/A,FALSE,"GRAFICO";#N/A,#N/A,FALSE,"CAJA (2)";#N/A,#N/A,FALSE,"TERCEROS-PROMEDIO";#N/A,#N/A,FALSE,"CAJA";#N/A,#N/A,FALSE,"INGRESOS1995-2003";#N/A,#N/A,FALSE,"GASTOS1995-2003"}</definedName>
    <definedName name="_xlnm.Criteria" localSheetId="5" hidden="1">{#N/A,#N/A,FALSE,"GRAFICO";#N/A,#N/A,FALSE,"CAJA (2)";#N/A,#N/A,FALSE,"TERCEROS-PROMEDIO";#N/A,#N/A,FALSE,"CAJA";#N/A,#N/A,FALSE,"INGRESOS1995-2003";#N/A,#N/A,FALSE,"GASTOS1995-2003"}</definedName>
    <definedName name="_xlnm.Criteria" localSheetId="2" hidden="1">{#N/A,#N/A,FALSE,"GRAFICO";#N/A,#N/A,FALSE,"CAJA (2)";#N/A,#N/A,FALSE,"TERCEROS-PROMEDIO";#N/A,#N/A,FALSE,"CAJA";#N/A,#N/A,FALSE,"INGRESOS1995-2003";#N/A,#N/A,FALSE,"GASTOS1995-2003"}</definedName>
    <definedName name="_xlnm.Criteria" hidden="1">{#N/A,#N/A,FALSE,"GRAFICO";#N/A,#N/A,FALSE,"CAJA (2)";#N/A,#N/A,FALSE,"TERCEROS-PROMEDIO";#N/A,#N/A,FALSE,"CAJA";#N/A,#N/A,FALSE,"INGRESOS1995-2003";#N/A,#N/A,FALSE,"GASTOS1995-2003"}</definedName>
    <definedName name="crt" localSheetId="1" hidden="1">{#N/A,#N/A,FALSE,"GRAFICO";#N/A,#N/A,FALSE,"CAJA (2)";#N/A,#N/A,FALSE,"TERCEROS-PROMEDIO";#N/A,#N/A,FALSE,"CAJA";#N/A,#N/A,FALSE,"INGRESOS1995-2003";#N/A,#N/A,FALSE,"GASTOS1995-2003"}</definedName>
    <definedName name="crt" localSheetId="5" hidden="1">{#N/A,#N/A,FALSE,"GRAFICO";#N/A,#N/A,FALSE,"CAJA (2)";#N/A,#N/A,FALSE,"TERCEROS-PROMEDIO";#N/A,#N/A,FALSE,"CAJA";#N/A,#N/A,FALSE,"INGRESOS1995-2003";#N/A,#N/A,FALSE,"GASTOS1995-2003"}</definedName>
    <definedName name="crt" localSheetId="2" hidden="1">{#N/A,#N/A,FALSE,"GRAFICO";#N/A,#N/A,FALSE,"CAJA (2)";#N/A,#N/A,FALSE,"TERCEROS-PROMEDIO";#N/A,#N/A,FALSE,"CAJA";#N/A,#N/A,FALSE,"INGRESOS1995-2003";#N/A,#N/A,FALSE,"GASTOS1995-2003"}</definedName>
    <definedName name="crt" hidden="1">{#N/A,#N/A,FALSE,"GRAFICO";#N/A,#N/A,FALSE,"CAJA (2)";#N/A,#N/A,FALSE,"TERCEROS-PROMEDIO";#N/A,#N/A,FALSE,"CAJA";#N/A,#N/A,FALSE,"INGRESOS1995-2003";#N/A,#N/A,FALSE,"GASTOS1995-2003"}</definedName>
    <definedName name="CRUP1">#REF!</definedName>
    <definedName name="CRUP2" localSheetId="1">#REF!</definedName>
    <definedName name="CRUP2" localSheetId="5">#REF!</definedName>
    <definedName name="CRUP2" localSheetId="2">#REF!</definedName>
    <definedName name="CRUP2">#REF!</definedName>
    <definedName name="CRUP3" localSheetId="1">#REF!</definedName>
    <definedName name="CRUP3" localSheetId="5">#REF!</definedName>
    <definedName name="CRUP3" localSheetId="2">#REF!</definedName>
    <definedName name="CRUP3">#REF!</definedName>
    <definedName name="CRUP4">#REF!</definedName>
    <definedName name="CUADRO10">#REF!</definedName>
    <definedName name="CUADRO11">#REF!</definedName>
    <definedName name="CUADRO12">#REF!</definedName>
    <definedName name="CUADRO13">#REF!</definedName>
    <definedName name="CUADRO14">#REF!</definedName>
    <definedName name="CUADRO15">#REF!</definedName>
    <definedName name="CUADRO16">#REF!</definedName>
    <definedName name="CUADRO17">#REF!</definedName>
    <definedName name="CUADRO18">#REF!</definedName>
    <definedName name="CUADRO19">#REF!</definedName>
    <definedName name="CUADRO20">#REF!</definedName>
    <definedName name="CUADRO8">#REF!</definedName>
    <definedName name="CUADRO9">#REF!</definedName>
    <definedName name="cuaII3A">#REF!</definedName>
    <definedName name="cuaII3B">#REF!</definedName>
    <definedName name="cuaII3C">#REF!</definedName>
    <definedName name="cuaII4A">#REF!</definedName>
    <definedName name="cuaII4B">#REF!</definedName>
    <definedName name="cuaII4C">#REF!</definedName>
    <definedName name="cuaII5A">#REF!</definedName>
    <definedName name="cuaII5B">#REF!</definedName>
    <definedName name="cuaII5C">#REF!</definedName>
    <definedName name="cuatro">#REF!</definedName>
    <definedName name="CUENTA" localSheetId="5">#REF!</definedName>
    <definedName name="CUENTA">#REF!</definedName>
    <definedName name="CUENTA_BALANCE_PRUEBA_DEF_2017" localSheetId="5">#REF!</definedName>
    <definedName name="CUENTA_BALANCE_PRUEBA_DEF_2017">#REF!</definedName>
    <definedName name="CUENTA_BALANCE_PRUEBA_DEF_2020" localSheetId="5">#REF!</definedName>
    <definedName name="CUENTA_BALANCE_PRUEBA_DEF_2020">#REF!</definedName>
    <definedName name="cuentasporpagarAdC" localSheetId="1">#REF!</definedName>
    <definedName name="cuentasporpagarAdC" localSheetId="5">#REF!</definedName>
    <definedName name="cuentasporpagarAdC" localSheetId="2">#REF!</definedName>
    <definedName name="cuentasporpagarAdC">#REF!</definedName>
    <definedName name="CUNET" localSheetId="1" hidden="1">{"via1",#N/A,TRUE,"general";"via2",#N/A,TRUE,"general";"via3",#N/A,TRUE,"general"}</definedName>
    <definedName name="CUNET" localSheetId="5" hidden="1">{"via1",#N/A,TRUE,"general";"via2",#N/A,TRUE,"general";"via3",#N/A,TRUE,"general"}</definedName>
    <definedName name="CUNET" localSheetId="2" hidden="1">{"via1",#N/A,TRUE,"general";"via2",#N/A,TRUE,"general";"via3",#N/A,TRUE,"general"}</definedName>
    <definedName name="CUNET" hidden="1">{"via1",#N/A,TRUE,"general";"via2",#N/A,TRUE,"general";"via3",#N/A,TRUE,"general"}</definedName>
    <definedName name="CUNETA">#REF!</definedName>
    <definedName name="cv" localSheetId="1" hidden="1">{"TAB1",#N/A,TRUE,"GENERAL";"TAB2",#N/A,TRUE,"GENERAL";"TAB3",#N/A,TRUE,"GENERAL";"TAB4",#N/A,TRUE,"GENERAL";"TAB5",#N/A,TRUE,"GENERAL"}</definedName>
    <definedName name="cv" localSheetId="5" hidden="1">{"TAB1",#N/A,TRUE,"GENERAL";"TAB2",#N/A,TRUE,"GENERAL";"TAB3",#N/A,TRUE,"GENERAL";"TAB4",#N/A,TRUE,"GENERAL";"TAB5",#N/A,TRUE,"GENERAL"}</definedName>
    <definedName name="cv" localSheetId="2" hidden="1">{"TAB1",#N/A,TRUE,"GENERAL";"TAB2",#N/A,TRUE,"GENERAL";"TAB3",#N/A,TRUE,"GENERAL";"TAB4",#N/A,TRUE,"GENERAL";"TAB5",#N/A,TRUE,"GENERAL"}</definedName>
    <definedName name="cv" hidden="1">{"TAB1",#N/A,TRUE,"GENERAL";"TAB2",#N/A,TRUE,"GENERAL";"TAB3",#N/A,TRUE,"GENERAL";"TAB4",#N/A,TRUE,"GENERAL";"TAB5",#N/A,TRUE,"GENERAL"}</definedName>
    <definedName name="cvfvd" localSheetId="1" hidden="1">{"via1",#N/A,TRUE,"general";"via2",#N/A,TRUE,"general";"via3",#N/A,TRUE,"general"}</definedName>
    <definedName name="cvfvd" localSheetId="5" hidden="1">{"via1",#N/A,TRUE,"general";"via2",#N/A,TRUE,"general";"via3",#N/A,TRUE,"general"}</definedName>
    <definedName name="cvfvd" localSheetId="2" hidden="1">{"via1",#N/A,TRUE,"general";"via2",#N/A,TRUE,"general";"via3",#N/A,TRUE,"general"}</definedName>
    <definedName name="cvfvd" hidden="1">{"via1",#N/A,TRUE,"general";"via2",#N/A,TRUE,"general";"via3",#N/A,TRUE,"general"}</definedName>
    <definedName name="cvn" localSheetId="1" hidden="1">{"TAB1",#N/A,TRUE,"GENERAL";"TAB2",#N/A,TRUE,"GENERAL";"TAB3",#N/A,TRUE,"GENERAL";"TAB4",#N/A,TRUE,"GENERAL";"TAB5",#N/A,TRUE,"GENERAL"}</definedName>
    <definedName name="cvn" localSheetId="5" hidden="1">{"TAB1",#N/A,TRUE,"GENERAL";"TAB2",#N/A,TRUE,"GENERAL";"TAB3",#N/A,TRUE,"GENERAL";"TAB4",#N/A,TRUE,"GENERAL";"TAB5",#N/A,TRUE,"GENERAL"}</definedName>
    <definedName name="cvn" localSheetId="2" hidden="1">{"TAB1",#N/A,TRUE,"GENERAL";"TAB2",#N/A,TRUE,"GENERAL";"TAB3",#N/A,TRUE,"GENERAL";"TAB4",#N/A,TRUE,"GENERAL";"TAB5",#N/A,TRUE,"GENERAL"}</definedName>
    <definedName name="cvn" hidden="1">{"TAB1",#N/A,TRUE,"GENERAL";"TAB2",#N/A,TRUE,"GENERAL";"TAB3",#N/A,TRUE,"GENERAL";"TAB4",#N/A,TRUE,"GENERAL";"TAB5",#N/A,TRUE,"GENERAL"}</definedName>
    <definedName name="CVXC" localSheetId="1" hidden="1">{"via1",#N/A,TRUE,"general";"via2",#N/A,TRUE,"general";"via3",#N/A,TRUE,"general"}</definedName>
    <definedName name="CVXC" localSheetId="5" hidden="1">{"via1",#N/A,TRUE,"general";"via2",#N/A,TRUE,"general";"via3",#N/A,TRUE,"general"}</definedName>
    <definedName name="CVXC" localSheetId="2" hidden="1">{"via1",#N/A,TRUE,"general";"via2",#N/A,TRUE,"general";"via3",#N/A,TRUE,"general"}</definedName>
    <definedName name="CVXC" hidden="1">{"via1",#N/A,TRUE,"general";"via2",#N/A,TRUE,"general";"via3",#N/A,TRUE,"general"}</definedName>
    <definedName name="d" localSheetId="1" hidden="1">{"TAB1",#N/A,TRUE,"GENERAL";"TAB2",#N/A,TRUE,"GENERAL";"TAB3",#N/A,TRUE,"GENERAL";"TAB4",#N/A,TRUE,"GENERAL";"TAB5",#N/A,TRUE,"GENERAL"}</definedName>
    <definedName name="d" localSheetId="5" hidden="1">{"TAB1",#N/A,TRUE,"GENERAL";"TAB2",#N/A,TRUE,"GENERAL";"TAB3",#N/A,TRUE,"GENERAL";"TAB4",#N/A,TRUE,"GENERAL";"TAB5",#N/A,TRUE,"GENERAL"}</definedName>
    <definedName name="d" localSheetId="2" hidden="1">{"TAB1",#N/A,TRUE,"GENERAL";"TAB2",#N/A,TRUE,"GENERAL";"TAB3",#N/A,TRUE,"GENERAL";"TAB4",#N/A,TRUE,"GENERAL";"TAB5",#N/A,TRUE,"GENERAL"}</definedName>
    <definedName name="d" hidden="1">{"TAB1",#N/A,TRUE,"GENERAL";"TAB2",#N/A,TRUE,"GENERAL";"TAB3",#N/A,TRUE,"GENERAL";"TAB4",#N/A,TRUE,"GENERAL";"TAB5",#N/A,TRUE,"GENERAL"}</definedName>
    <definedName name="D_COPY">#REF!</definedName>
    <definedName name="D_PASTE">#REF!</definedName>
    <definedName name="DASD" localSheetId="1" hidden="1">{"TAB1",#N/A,TRUE,"GENERAL";"TAB2",#N/A,TRUE,"GENERAL";"TAB3",#N/A,TRUE,"GENERAL";"TAB4",#N/A,TRUE,"GENERAL";"TAB5",#N/A,TRUE,"GENERAL"}</definedName>
    <definedName name="DASD" localSheetId="5" hidden="1">{"TAB1",#N/A,TRUE,"GENERAL";"TAB2",#N/A,TRUE,"GENERAL";"TAB3",#N/A,TRUE,"GENERAL";"TAB4",#N/A,TRUE,"GENERAL";"TAB5",#N/A,TRUE,"GENERAL"}</definedName>
    <definedName name="DASD" localSheetId="2" hidden="1">{"TAB1",#N/A,TRUE,"GENERAL";"TAB2",#N/A,TRUE,"GENERAL";"TAB3",#N/A,TRUE,"GENERAL";"TAB4",#N/A,TRUE,"GENERAL";"TAB5",#N/A,TRUE,"GENERAL"}</definedName>
    <definedName name="DASD" hidden="1">{"TAB1",#N/A,TRUE,"GENERAL";"TAB2",#N/A,TRUE,"GENERAL";"TAB3",#N/A,TRUE,"GENERAL";"TAB4",#N/A,TRUE,"GENERAL";"TAB5",#N/A,TRUE,"GENERAL"}</definedName>
    <definedName name="DASWAF">#REF!</definedName>
    <definedName name="data" localSheetId="1">#REF!</definedName>
    <definedName name="data" localSheetId="5">#REF!</definedName>
    <definedName name="data" localSheetId="2">#REF!</definedName>
    <definedName name="data">#REF!</definedName>
    <definedName name="DATA12" localSheetId="1">#REF!</definedName>
    <definedName name="DATA12" localSheetId="5">#REF!</definedName>
    <definedName name="DATA12" localSheetId="2">#REF!</definedName>
    <definedName name="DATA12">#REF!</definedName>
    <definedName name="Date" localSheetId="1">OFFSET(#REF!,0,0,COUNTA(#REF!)-1)</definedName>
    <definedName name="Date" localSheetId="5">OFFSET(#REF!,0,0,COUNTA(#REF!)-1)</definedName>
    <definedName name="Date" localSheetId="2">OFFSET(#REF!,0,0,COUNTA(#REF!)-1)</definedName>
    <definedName name="Date">OFFSET(#REF!,0,0,COUNTA(#REF!)-1)</definedName>
    <definedName name="Date2">OFFSET(#REF!,0,0,COUNTA(#REF!)-11)</definedName>
    <definedName name="DateQoQ">OFFSET(#REF!,0,0,COUNTA(#REF!)-1)</definedName>
    <definedName name="DateQoQ2">OFFSET(#REF!,0,0,COUNTA(#REF!)-1)</definedName>
    <definedName name="DATES" localSheetId="1">#REF!</definedName>
    <definedName name="DATES" localSheetId="5">#REF!</definedName>
    <definedName name="DATES" localSheetId="2">#REF!</definedName>
    <definedName name="DATES">#REF!</definedName>
    <definedName name="DATOS">#REF!</definedName>
    <definedName name="Datos1" localSheetId="1">#REF!</definedName>
    <definedName name="Datos1" localSheetId="5">#REF!</definedName>
    <definedName name="Datos1" localSheetId="2">#REF!</definedName>
    <definedName name="Datos1">#REF!</definedName>
    <definedName name="datos10" localSheetId="1">#REF!</definedName>
    <definedName name="datos10" localSheetId="5">#REF!</definedName>
    <definedName name="datos10" localSheetId="2">#REF!</definedName>
    <definedName name="datos10">#REF!</definedName>
    <definedName name="datos11" localSheetId="1">#REF!</definedName>
    <definedName name="datos11" localSheetId="5">#REF!</definedName>
    <definedName name="datos11" localSheetId="2">#REF!</definedName>
    <definedName name="datos11">#REF!</definedName>
    <definedName name="datos12" localSheetId="1">#REF!</definedName>
    <definedName name="datos12" localSheetId="5">#REF!</definedName>
    <definedName name="datos12" localSheetId="2">#REF!</definedName>
    <definedName name="datos12">#REF!</definedName>
    <definedName name="datos13" localSheetId="1">#REF!</definedName>
    <definedName name="datos13" localSheetId="5">#REF!</definedName>
    <definedName name="datos13" localSheetId="2">#REF!</definedName>
    <definedName name="datos13">#REF!</definedName>
    <definedName name="datos14" localSheetId="1">#REF!</definedName>
    <definedName name="datos14" localSheetId="5">#REF!</definedName>
    <definedName name="datos14" localSheetId="2">#REF!</definedName>
    <definedName name="datos14">#REF!</definedName>
    <definedName name="datos15" localSheetId="1">#REF!</definedName>
    <definedName name="datos15" localSheetId="5">#REF!</definedName>
    <definedName name="datos15" localSheetId="2">#REF!</definedName>
    <definedName name="datos15">#REF!</definedName>
    <definedName name="datos16" localSheetId="1">#REF!</definedName>
    <definedName name="datos16" localSheetId="5">#REF!</definedName>
    <definedName name="datos16" localSheetId="2">#REF!</definedName>
    <definedName name="datos16">#REF!</definedName>
    <definedName name="datos17" localSheetId="1">#REF!</definedName>
    <definedName name="datos17" localSheetId="5">#REF!</definedName>
    <definedName name="datos17" localSheetId="2">#REF!</definedName>
    <definedName name="datos17">#REF!</definedName>
    <definedName name="datos18" localSheetId="1">#REF!</definedName>
    <definedName name="datos18" localSheetId="5">#REF!</definedName>
    <definedName name="datos18" localSheetId="2">#REF!</definedName>
    <definedName name="datos18">#REF!</definedName>
    <definedName name="datos19" localSheetId="1">#REF!</definedName>
    <definedName name="datos19" localSheetId="5">#REF!</definedName>
    <definedName name="datos19" localSheetId="2">#REF!</definedName>
    <definedName name="datos19">#REF!</definedName>
    <definedName name="datos2" localSheetId="1">#REF!</definedName>
    <definedName name="datos2" localSheetId="5">#REF!</definedName>
    <definedName name="datos2" localSheetId="2">#REF!</definedName>
    <definedName name="datos2">#REF!</definedName>
    <definedName name="datos20" localSheetId="1">#REF!</definedName>
    <definedName name="datos20" localSheetId="5">#REF!</definedName>
    <definedName name="datos20" localSheetId="2">#REF!</definedName>
    <definedName name="datos20">#REF!</definedName>
    <definedName name="datos21" localSheetId="1">#REF!</definedName>
    <definedName name="datos21" localSheetId="5">#REF!</definedName>
    <definedName name="datos21" localSheetId="2">#REF!</definedName>
    <definedName name="datos21">#REF!</definedName>
    <definedName name="datos22" localSheetId="1">#REF!</definedName>
    <definedName name="datos22" localSheetId="5">#REF!</definedName>
    <definedName name="datos22" localSheetId="2">#REF!</definedName>
    <definedName name="datos22">#REF!</definedName>
    <definedName name="datos23" localSheetId="1">#REF!</definedName>
    <definedName name="datos23" localSheetId="5">#REF!</definedName>
    <definedName name="datos23" localSheetId="2">#REF!</definedName>
    <definedName name="datos23">#REF!</definedName>
    <definedName name="datos24" localSheetId="1">#REF!</definedName>
    <definedName name="datos24" localSheetId="5">#REF!</definedName>
    <definedName name="datos24" localSheetId="2">#REF!</definedName>
    <definedName name="datos24">#REF!</definedName>
    <definedName name="datos25" localSheetId="1">#REF!</definedName>
    <definedName name="datos25" localSheetId="5">#REF!</definedName>
    <definedName name="datos25" localSheetId="2">#REF!</definedName>
    <definedName name="datos25">#REF!</definedName>
    <definedName name="datos26" localSheetId="1">#REF!</definedName>
    <definedName name="datos26" localSheetId="5">#REF!</definedName>
    <definedName name="datos26" localSheetId="2">#REF!</definedName>
    <definedName name="datos26">#REF!</definedName>
    <definedName name="datos27" localSheetId="1">#REF!</definedName>
    <definedName name="datos27" localSheetId="5">#REF!</definedName>
    <definedName name="datos27" localSheetId="2">#REF!</definedName>
    <definedName name="datos27">#REF!</definedName>
    <definedName name="datos28" localSheetId="1">#REF!</definedName>
    <definedName name="datos28" localSheetId="5">#REF!</definedName>
    <definedName name="datos28" localSheetId="2">#REF!</definedName>
    <definedName name="datos28">#REF!</definedName>
    <definedName name="datos29" localSheetId="1">#REF!</definedName>
    <definedName name="datos29" localSheetId="5">#REF!</definedName>
    <definedName name="datos29" localSheetId="2">#REF!</definedName>
    <definedName name="datos29">#REF!</definedName>
    <definedName name="datos3" localSheetId="1">#REF!</definedName>
    <definedName name="datos3" localSheetId="5">#REF!</definedName>
    <definedName name="datos3" localSheetId="2">#REF!</definedName>
    <definedName name="datos3">#REF!</definedName>
    <definedName name="datos30" localSheetId="1">#REF!</definedName>
    <definedName name="datos30" localSheetId="5">#REF!</definedName>
    <definedName name="datos30" localSheetId="2">#REF!</definedName>
    <definedName name="datos30">#REF!</definedName>
    <definedName name="datos31" localSheetId="1">#REF!</definedName>
    <definedName name="datos31" localSheetId="5">#REF!</definedName>
    <definedName name="datos31" localSheetId="2">#REF!</definedName>
    <definedName name="datos31">#REF!</definedName>
    <definedName name="datos32" localSheetId="1">#REF!</definedName>
    <definedName name="datos32" localSheetId="5">#REF!</definedName>
    <definedName name="datos32" localSheetId="2">#REF!</definedName>
    <definedName name="datos32">#REF!</definedName>
    <definedName name="datos4" localSheetId="1">#REF!</definedName>
    <definedName name="datos4" localSheetId="5">#REF!</definedName>
    <definedName name="datos4" localSheetId="2">#REF!</definedName>
    <definedName name="datos4">#REF!</definedName>
    <definedName name="datos5" localSheetId="1">#REF!</definedName>
    <definedName name="datos5" localSheetId="5">#REF!</definedName>
    <definedName name="datos5" localSheetId="2">#REF!</definedName>
    <definedName name="datos5">#REF!</definedName>
    <definedName name="datos6" localSheetId="1">#REF!</definedName>
    <definedName name="datos6" localSheetId="5">#REF!</definedName>
    <definedName name="datos6" localSheetId="2">#REF!</definedName>
    <definedName name="datos6">#REF!</definedName>
    <definedName name="datos7" localSheetId="1">#REF!</definedName>
    <definedName name="datos7" localSheetId="5">#REF!</definedName>
    <definedName name="datos7" localSheetId="2">#REF!</definedName>
    <definedName name="datos7">#REF!</definedName>
    <definedName name="datos8" localSheetId="1">#REF!</definedName>
    <definedName name="datos8" localSheetId="5">#REF!</definedName>
    <definedName name="datos8" localSheetId="2">#REF!</definedName>
    <definedName name="datos8">#REF!</definedName>
    <definedName name="datos9" localSheetId="1">#REF!</definedName>
    <definedName name="datos9" localSheetId="5">#REF!</definedName>
    <definedName name="datos9" localSheetId="2">#REF!</definedName>
    <definedName name="datos9">#REF!</definedName>
    <definedName name="dbfdfbi" localSheetId="1" hidden="1">{"TAB1",#N/A,TRUE,"GENERAL";"TAB2",#N/A,TRUE,"GENERAL";"TAB3",#N/A,TRUE,"GENERAL";"TAB4",#N/A,TRUE,"GENERAL";"TAB5",#N/A,TRUE,"GENERAL"}</definedName>
    <definedName name="dbfdfbi" localSheetId="5" hidden="1">{"TAB1",#N/A,TRUE,"GENERAL";"TAB2",#N/A,TRUE,"GENERAL";"TAB3",#N/A,TRUE,"GENERAL";"TAB4",#N/A,TRUE,"GENERAL";"TAB5",#N/A,TRUE,"GENERAL"}</definedName>
    <definedName name="dbfdfbi" localSheetId="2" hidden="1">{"TAB1",#N/A,TRUE,"GENERAL";"TAB2",#N/A,TRUE,"GENERAL";"TAB3",#N/A,TRUE,"GENERAL";"TAB4",#N/A,TRUE,"GENERAL";"TAB5",#N/A,TRUE,"GENERAL"}</definedName>
    <definedName name="dbfdfbi" hidden="1">{"TAB1",#N/A,TRUE,"GENERAL";"TAB2",#N/A,TRUE,"GENERAL";"TAB3",#N/A,TRUE,"GENERAL";"TAB4",#N/A,TRUE,"GENERAL";"TAB5",#N/A,TRUE,"GENERAL"}</definedName>
    <definedName name="DCSDCTV" localSheetId="1" hidden="1">{"via1",#N/A,TRUE,"general";"via2",#N/A,TRUE,"general";"via3",#N/A,TRUE,"general"}</definedName>
    <definedName name="DCSDCTV" localSheetId="5" hidden="1">{"via1",#N/A,TRUE,"general";"via2",#N/A,TRUE,"general";"via3",#N/A,TRUE,"general"}</definedName>
    <definedName name="DCSDCTV" localSheetId="2" hidden="1">{"via1",#N/A,TRUE,"general";"via2",#N/A,TRUE,"general";"via3",#N/A,TRUE,"general"}</definedName>
    <definedName name="DCSDCTV" hidden="1">{"via1",#N/A,TRUE,"general";"via2",#N/A,TRUE,"general";"via3",#N/A,TRUE,"general"}</definedName>
    <definedName name="DD">#REF!</definedName>
    <definedName name="ddd" localSheetId="1" hidden="1">{"via1",#N/A,TRUE,"general";"via2",#N/A,TRUE,"general";"via3",#N/A,TRUE,"general"}</definedName>
    <definedName name="ddd" localSheetId="5" hidden="1">{"via1",#N/A,TRUE,"general";"via2",#N/A,TRUE,"general";"via3",#N/A,TRUE,"general"}</definedName>
    <definedName name="ddd" localSheetId="2" hidden="1">{"via1",#N/A,TRUE,"general";"via2",#N/A,TRUE,"general";"via3",#N/A,TRUE,"general"}</definedName>
    <definedName name="ddd" hidden="1">{"via1",#N/A,TRUE,"general";"via2",#N/A,TRUE,"general";"via3",#N/A,TRUE,"general"}</definedName>
    <definedName name="dddd" localSheetId="1"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dddd" localSheetId="5"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dddd" localSheetId="2"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dddd"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ddddd" localSheetId="1" hidden="1">{#N/A,#N/A,FALSE,"Resultados_is";#N/A,#N/A,FALSE,"IngresosG_is";#N/A,#N/A,FALSE,"Ingresosp_is";#N/A,#N/A,FALSE,"Financiero_is";#N/A,#N/A,FALSE,"Estructura_is";#N/A,#N/A,FALSE,"EstructuraG_is";#N/A,#N/A,FALSE,"FComercio_is";#N/A,#N/A,FALSE,"Pbeneficios_is";#N/A,#N/A,FALSE,"Gerenciamiento_is";#N/A,#N/A,FALSE,"Desinv_is"}</definedName>
    <definedName name="ddddd" localSheetId="5" hidden="1">{#N/A,#N/A,FALSE,"Resultados_is";#N/A,#N/A,FALSE,"IngresosG_is";#N/A,#N/A,FALSE,"Ingresosp_is";#N/A,#N/A,FALSE,"Financiero_is";#N/A,#N/A,FALSE,"Estructura_is";#N/A,#N/A,FALSE,"EstructuraG_is";#N/A,#N/A,FALSE,"FComercio_is";#N/A,#N/A,FALSE,"Pbeneficios_is";#N/A,#N/A,FALSE,"Gerenciamiento_is";#N/A,#N/A,FALSE,"Desinv_is"}</definedName>
    <definedName name="ddddd" localSheetId="2" hidden="1">{#N/A,#N/A,FALSE,"Resultados_is";#N/A,#N/A,FALSE,"IngresosG_is";#N/A,#N/A,FALSE,"Ingresosp_is";#N/A,#N/A,FALSE,"Financiero_is";#N/A,#N/A,FALSE,"Estructura_is";#N/A,#N/A,FALSE,"EstructuraG_is";#N/A,#N/A,FALSE,"FComercio_is";#N/A,#N/A,FALSE,"Pbeneficios_is";#N/A,#N/A,FALSE,"Gerenciamiento_is";#N/A,#N/A,FALSE,"Desinv_is"}</definedName>
    <definedName name="ddddd" hidden="1">{#N/A,#N/A,FALSE,"Resultados_is";#N/A,#N/A,FALSE,"IngresosG_is";#N/A,#N/A,FALSE,"Ingresosp_is";#N/A,#N/A,FALSE,"Financiero_is";#N/A,#N/A,FALSE,"Estructura_is";#N/A,#N/A,FALSE,"EstructuraG_is";#N/A,#N/A,FALSE,"FComercio_is";#N/A,#N/A,FALSE,"Pbeneficios_is";#N/A,#N/A,FALSE,"Gerenciamiento_is";#N/A,#N/A,FALSE,"Desinv_is"}</definedName>
    <definedName name="ddddt" localSheetId="1" hidden="1">{"via1",#N/A,TRUE,"general";"via2",#N/A,TRUE,"general";"via3",#N/A,TRUE,"general"}</definedName>
    <definedName name="ddddt" localSheetId="5" hidden="1">{"via1",#N/A,TRUE,"general";"via2",#N/A,TRUE,"general";"via3",#N/A,TRUE,"general"}</definedName>
    <definedName name="ddddt" localSheetId="2" hidden="1">{"via1",#N/A,TRUE,"general";"via2",#N/A,TRUE,"general";"via3",#N/A,TRUE,"general"}</definedName>
    <definedName name="ddddt" hidden="1">{"via1",#N/A,TRUE,"general";"via2",#N/A,TRUE,"general";"via3",#N/A,TRUE,"general"}</definedName>
    <definedName name="ddewdw" localSheetId="1" hidden="1">{"TAB1",#N/A,TRUE,"GENERAL";"TAB2",#N/A,TRUE,"GENERAL";"TAB3",#N/A,TRUE,"GENERAL";"TAB4",#N/A,TRUE,"GENERAL";"TAB5",#N/A,TRUE,"GENERAL"}</definedName>
    <definedName name="ddewdw" localSheetId="5" hidden="1">{"TAB1",#N/A,TRUE,"GENERAL";"TAB2",#N/A,TRUE,"GENERAL";"TAB3",#N/A,TRUE,"GENERAL";"TAB4",#N/A,TRUE,"GENERAL";"TAB5",#N/A,TRUE,"GENERAL"}</definedName>
    <definedName name="ddewdw" localSheetId="2" hidden="1">{"TAB1",#N/A,TRUE,"GENERAL";"TAB2",#N/A,TRUE,"GENERAL";"TAB3",#N/A,TRUE,"GENERAL";"TAB4",#N/A,TRUE,"GENERAL";"TAB5",#N/A,TRUE,"GENERAL"}</definedName>
    <definedName name="ddewdw" hidden="1">{"TAB1",#N/A,TRUE,"GENERAL";"TAB2",#N/A,TRUE,"GENERAL";"TAB3",#N/A,TRUE,"GENERAL";"TAB4",#N/A,TRUE,"GENERAL";"TAB5",#N/A,TRUE,"GENERAL"}</definedName>
    <definedName name="ddfdh" localSheetId="1" hidden="1">{"TAB1",#N/A,TRUE,"GENERAL";"TAB2",#N/A,TRUE,"GENERAL";"TAB3",#N/A,TRUE,"GENERAL";"TAB4",#N/A,TRUE,"GENERAL";"TAB5",#N/A,TRUE,"GENERAL"}</definedName>
    <definedName name="ddfdh" localSheetId="5" hidden="1">{"TAB1",#N/A,TRUE,"GENERAL";"TAB2",#N/A,TRUE,"GENERAL";"TAB3",#N/A,TRUE,"GENERAL";"TAB4",#N/A,TRUE,"GENERAL";"TAB5",#N/A,TRUE,"GENERAL"}</definedName>
    <definedName name="ddfdh" localSheetId="2" hidden="1">{"TAB1",#N/A,TRUE,"GENERAL";"TAB2",#N/A,TRUE,"GENERAL";"TAB3",#N/A,TRUE,"GENERAL";"TAB4",#N/A,TRUE,"GENERAL";"TAB5",#N/A,TRUE,"GENERAL"}</definedName>
    <definedName name="ddfdh" hidden="1">{"TAB1",#N/A,TRUE,"GENERAL";"TAB2",#N/A,TRUE,"GENERAL";"TAB3",#N/A,TRUE,"GENERAL";"TAB4",#N/A,TRUE,"GENERAL";"TAB5",#N/A,TRUE,"GENERAL"}</definedName>
    <definedName name="DDGSDP" localSheetId="1" hidden="1">{"TAB1",#N/A,TRUE,"GENERAL";"TAB2",#N/A,TRUE,"GENERAL";"TAB3",#N/A,TRUE,"GENERAL";"TAB4",#N/A,TRUE,"GENERAL";"TAB5",#N/A,TRUE,"GENERAL"}</definedName>
    <definedName name="DDGSDP" localSheetId="5" hidden="1">{"TAB1",#N/A,TRUE,"GENERAL";"TAB2",#N/A,TRUE,"GENERAL";"TAB3",#N/A,TRUE,"GENERAL";"TAB4",#N/A,TRUE,"GENERAL";"TAB5",#N/A,TRUE,"GENERAL"}</definedName>
    <definedName name="DDGSDP" localSheetId="2" hidden="1">{"TAB1",#N/A,TRUE,"GENERAL";"TAB2",#N/A,TRUE,"GENERAL";"TAB3",#N/A,TRUE,"GENERAL";"TAB4",#N/A,TRUE,"GENERAL";"TAB5",#N/A,TRUE,"GENERAL"}</definedName>
    <definedName name="DDGSDP" hidden="1">{"TAB1",#N/A,TRUE,"GENERAL";"TAB2",#N/A,TRUE,"GENERAL";"TAB3",#N/A,TRUE,"GENERAL";"TAB4",#N/A,TRUE,"GENERAL";"TAB5",#N/A,TRUE,"GENERAL"}</definedName>
    <definedName name="Dealpb" hidden="1">#REF!</definedName>
    <definedName name="deded" localSheetId="1" hidden="1">{"TAB1",#N/A,TRUE,"GENERAL";"TAB2",#N/A,TRUE,"GENERAL";"TAB3",#N/A,TRUE,"GENERAL";"TAB4",#N/A,TRUE,"GENERAL";"TAB5",#N/A,TRUE,"GENERAL"}</definedName>
    <definedName name="deded" localSheetId="5" hidden="1">{"TAB1",#N/A,TRUE,"GENERAL";"TAB2",#N/A,TRUE,"GENERAL";"TAB3",#N/A,TRUE,"GENERAL";"TAB4",#N/A,TRUE,"GENERAL";"TAB5",#N/A,TRUE,"GENERAL"}</definedName>
    <definedName name="deded" localSheetId="2" hidden="1">{"TAB1",#N/A,TRUE,"GENERAL";"TAB2",#N/A,TRUE,"GENERAL";"TAB3",#N/A,TRUE,"GENERAL";"TAB4",#N/A,TRUE,"GENERAL";"TAB5",#N/A,TRUE,"GENERAL"}</definedName>
    <definedName name="deded" hidden="1">{"TAB1",#N/A,TRUE,"GENERAL";"TAB2",#N/A,TRUE,"GENERAL";"TAB3",#N/A,TRUE,"GENERAL";"TAB4",#N/A,TRUE,"GENERAL";"TAB5",#N/A,TRUE,"GENERAL"}</definedName>
    <definedName name="defd" localSheetId="1" hidden="1">{"via1",#N/A,TRUE,"general";"via2",#N/A,TRUE,"general";"via3",#N/A,TRUE,"general"}</definedName>
    <definedName name="defd" localSheetId="5" hidden="1">{"via1",#N/A,TRUE,"general";"via2",#N/A,TRUE,"general";"via3",#N/A,TRUE,"general"}</definedName>
    <definedName name="defd" localSheetId="2" hidden="1">{"via1",#N/A,TRUE,"general";"via2",#N/A,TRUE,"general";"via3",#N/A,TRUE,"general"}</definedName>
    <definedName name="defd" hidden="1">{"via1",#N/A,TRUE,"general";"via2",#N/A,TRUE,"general";"via3",#N/A,TRUE,"general"}</definedName>
    <definedName name="definitivo">#REF!</definedName>
    <definedName name="deposits" localSheetId="1">#REF!</definedName>
    <definedName name="deposits" localSheetId="5">#REF!</definedName>
    <definedName name="deposits" localSheetId="2">#REF!</definedName>
    <definedName name="deposits">#REF!</definedName>
    <definedName name="depreciacion1" localSheetId="1">#REF!</definedName>
    <definedName name="depreciacion1" localSheetId="5">#REF!</definedName>
    <definedName name="depreciacion1" localSheetId="2">#REF!</definedName>
    <definedName name="depreciacion1">#REF!</definedName>
    <definedName name="depreciacion2">#REF!</definedName>
    <definedName name="DepreciationPB" localSheetId="1" hidden="1">#REF!</definedName>
    <definedName name="DepreciationPB" localSheetId="5" hidden="1">#REF!</definedName>
    <definedName name="DepreciationPB" localSheetId="2" hidden="1">#REF!</definedName>
    <definedName name="DepreciationPB" hidden="1">#REF!</definedName>
    <definedName name="deprecicion3">#REF!</definedName>
    <definedName name="deprecicion4">#REF!</definedName>
    <definedName name="DEPRED1F1" localSheetId="1">#REF!</definedName>
    <definedName name="DEPRED1F1" localSheetId="2">#REF!</definedName>
    <definedName name="DEPRED1F1">#REF!</definedName>
    <definedName name="DEPREDIF1" localSheetId="1">#REF!</definedName>
    <definedName name="DEPREDIF1" localSheetId="5">#REF!</definedName>
    <definedName name="DEPREDIF1" localSheetId="2">#REF!</definedName>
    <definedName name="DEPREDIF1">#REF!</definedName>
    <definedName name="DEPREDIF2" localSheetId="1">#REF!</definedName>
    <definedName name="DEPREDIF2" localSheetId="5">#REF!</definedName>
    <definedName name="DEPREDIF2" localSheetId="2">#REF!</definedName>
    <definedName name="DEPREDIF2">#REF!</definedName>
    <definedName name="DEPREDIF3" localSheetId="5">#REF!</definedName>
    <definedName name="DEPREDIF3">#REF!</definedName>
    <definedName name="DEPREDIF4" localSheetId="5">#REF!</definedName>
    <definedName name="DEPREDIF4">#REF!</definedName>
    <definedName name="DernierEss">"M01"</definedName>
    <definedName name="DES">#REF!</definedName>
    <definedName name="descapote" localSheetId="1" hidden="1">{"TAB1",#N/A,TRUE,"GENERAL";"TAB2",#N/A,TRUE,"GENERAL";"TAB3",#N/A,TRUE,"GENERAL";"TAB4",#N/A,TRUE,"GENERAL";"TAB5",#N/A,TRUE,"GENERAL"}</definedName>
    <definedName name="descapote" localSheetId="5" hidden="1">{"TAB1",#N/A,TRUE,"GENERAL";"TAB2",#N/A,TRUE,"GENERAL";"TAB3",#N/A,TRUE,"GENERAL";"TAB4",#N/A,TRUE,"GENERAL";"TAB5",#N/A,TRUE,"GENERAL"}</definedName>
    <definedName name="descapote" localSheetId="2" hidden="1">{"TAB1",#N/A,TRUE,"GENERAL";"TAB2",#N/A,TRUE,"GENERAL";"TAB3",#N/A,TRUE,"GENERAL";"TAB4",#N/A,TRUE,"GENERAL";"TAB5",#N/A,TRUE,"GENERAL"}</definedName>
    <definedName name="descapote" hidden="1">{"TAB1",#N/A,TRUE,"GENERAL";"TAB2",#N/A,TRUE,"GENERAL";"TAB3",#N/A,TRUE,"GENERAL";"TAB4",#N/A,TRUE,"GENERAL";"TAB5",#N/A,TRUE,"GENERAL"}</definedName>
    <definedName name="desembolsos1">#REF!</definedName>
    <definedName name="DESFRE" localSheetId="1" hidden="1">{#N/A,#N/A,FALSE,"GRAFICO";#N/A,#N/A,FALSE,"CAJA (2)";#N/A,#N/A,FALSE,"TERCEROS-PROMEDIO";#N/A,#N/A,FALSE,"CAJA";#N/A,#N/A,FALSE,"INGRESOS1995-2003";#N/A,#N/A,FALSE,"GASTOS1995-2003"}</definedName>
    <definedName name="DESFRE" localSheetId="5" hidden="1">{#N/A,#N/A,FALSE,"GRAFICO";#N/A,#N/A,FALSE,"CAJA (2)";#N/A,#N/A,FALSE,"TERCEROS-PROMEDIO";#N/A,#N/A,FALSE,"CAJA";#N/A,#N/A,FALSE,"INGRESOS1995-2003";#N/A,#N/A,FALSE,"GASTOS1995-2003"}</definedName>
    <definedName name="DESFRE" localSheetId="2" hidden="1">{#N/A,#N/A,FALSE,"GRAFICO";#N/A,#N/A,FALSE,"CAJA (2)";#N/A,#N/A,FALSE,"TERCEROS-PROMEDIO";#N/A,#N/A,FALSE,"CAJA";#N/A,#N/A,FALSE,"INGRESOS1995-2003";#N/A,#N/A,FALSE,"GASTOS1995-2003"}</definedName>
    <definedName name="DESFRE" hidden="1">{#N/A,#N/A,FALSE,"GRAFICO";#N/A,#N/A,FALSE,"CAJA (2)";#N/A,#N/A,FALSE,"TERCEROS-PROMEDIO";#N/A,#N/A,FALSE,"CAJA";#N/A,#N/A,FALSE,"INGRESOS1995-2003";#N/A,#N/A,FALSE,"GASTOS1995-2003"}</definedName>
    <definedName name="DEUDA_FLOTANTE_1990_1998">#REF!</definedName>
    <definedName name="DF" localSheetId="1" hidden="1">{#N/A,#N/A,FALSE,"EX-ISEWA -all";#N/A,#N/A,FALSE,"EX - SEWA";#N/A,#N/A,FALSE,"EX - ISEWAD";#N/A,#N/A,FALSE,"EX - THAI";#N/A,#N/A,FALSE,"EX - INDIA";#N/A,#N/A,FALSE,"EX - MAL";#N/A,#N/A,FALSE,"EX - SWA";#N/A,#N/A,FALSE,"EX - INDO";#N/A,#N/A,FALSE,"EX - DIV";#N/A,#N/A,FALSE,"EX - CONS THAI";#N/A,#N/A,FALSE,"EX-GTS";#N/A,#N/A,FALSE,"EX-CCNR"}</definedName>
    <definedName name="DF" localSheetId="5" hidden="1">{#N/A,#N/A,FALSE,"EX-ISEWA -all";#N/A,#N/A,FALSE,"EX - SEWA";#N/A,#N/A,FALSE,"EX - ISEWAD";#N/A,#N/A,FALSE,"EX - THAI";#N/A,#N/A,FALSE,"EX - INDIA";#N/A,#N/A,FALSE,"EX - MAL";#N/A,#N/A,FALSE,"EX - SWA";#N/A,#N/A,FALSE,"EX - INDO";#N/A,#N/A,FALSE,"EX - DIV";#N/A,#N/A,FALSE,"EX - CONS THAI";#N/A,#N/A,FALSE,"EX-GTS";#N/A,#N/A,FALSE,"EX-CCNR"}</definedName>
    <definedName name="DF" localSheetId="2" hidden="1">{#N/A,#N/A,FALSE,"EX-ISEWA -all";#N/A,#N/A,FALSE,"EX - SEWA";#N/A,#N/A,FALSE,"EX - ISEWAD";#N/A,#N/A,FALSE,"EX - THAI";#N/A,#N/A,FALSE,"EX - INDIA";#N/A,#N/A,FALSE,"EX - MAL";#N/A,#N/A,FALSE,"EX - SWA";#N/A,#N/A,FALSE,"EX - INDO";#N/A,#N/A,FALSE,"EX - DIV";#N/A,#N/A,FALSE,"EX - CONS THAI";#N/A,#N/A,FALSE,"EX-GTS";#N/A,#N/A,FALSE,"EX-CCNR"}</definedName>
    <definedName name="DF" hidden="1">{#N/A,#N/A,FALSE,"EX-ISEWA -all";#N/A,#N/A,FALSE,"EX - SEWA";#N/A,#N/A,FALSE,"EX - ISEWAD";#N/A,#N/A,FALSE,"EX - THAI";#N/A,#N/A,FALSE,"EX - INDIA";#N/A,#N/A,FALSE,"EX - MAL";#N/A,#N/A,FALSE,"EX - SWA";#N/A,#N/A,FALSE,"EX - INDO";#N/A,#N/A,FALSE,"EX - DIV";#N/A,#N/A,FALSE,"EX - CONS THAI";#N/A,#N/A,FALSE,"EX-GTS";#N/A,#N/A,FALSE,"EX-CCNR"}</definedName>
    <definedName name="dfa" localSheetId="1" hidden="1">{"TAB1",#N/A,TRUE,"GENERAL";"TAB2",#N/A,TRUE,"GENERAL";"TAB3",#N/A,TRUE,"GENERAL";"TAB4",#N/A,TRUE,"GENERAL";"TAB5",#N/A,TRUE,"GENERAL"}</definedName>
    <definedName name="dfa" localSheetId="5" hidden="1">{"TAB1",#N/A,TRUE,"GENERAL";"TAB2",#N/A,TRUE,"GENERAL";"TAB3",#N/A,TRUE,"GENERAL";"TAB4",#N/A,TRUE,"GENERAL";"TAB5",#N/A,TRUE,"GENERAL"}</definedName>
    <definedName name="dfa" localSheetId="2" hidden="1">{"TAB1",#N/A,TRUE,"GENERAL";"TAB2",#N/A,TRUE,"GENERAL";"TAB3",#N/A,TRUE,"GENERAL";"TAB4",#N/A,TRUE,"GENERAL";"TAB5",#N/A,TRUE,"GENERAL"}</definedName>
    <definedName name="dfa" hidden="1">{"TAB1",#N/A,TRUE,"GENERAL";"TAB2",#N/A,TRUE,"GENERAL";"TAB3",#N/A,TRUE,"GENERAL";"TAB4",#N/A,TRUE,"GENERAL";"TAB5",#N/A,TRUE,"GENERAL"}</definedName>
    <definedName name="dfasd" localSheetId="1" hidden="1">{"TAB1",#N/A,TRUE,"GENERAL";"TAB2",#N/A,TRUE,"GENERAL";"TAB3",#N/A,TRUE,"GENERAL";"TAB4",#N/A,TRUE,"GENERAL";"TAB5",#N/A,TRUE,"GENERAL"}</definedName>
    <definedName name="dfasd" localSheetId="5" hidden="1">{"TAB1",#N/A,TRUE,"GENERAL";"TAB2",#N/A,TRUE,"GENERAL";"TAB3",#N/A,TRUE,"GENERAL";"TAB4",#N/A,TRUE,"GENERAL";"TAB5",#N/A,TRUE,"GENERAL"}</definedName>
    <definedName name="dfasd" localSheetId="2" hidden="1">{"TAB1",#N/A,TRUE,"GENERAL";"TAB2",#N/A,TRUE,"GENERAL";"TAB3",#N/A,TRUE,"GENERAL";"TAB4",#N/A,TRUE,"GENERAL";"TAB5",#N/A,TRUE,"GENERAL"}</definedName>
    <definedName name="dfasd" hidden="1">{"TAB1",#N/A,TRUE,"GENERAL";"TAB2",#N/A,TRUE,"GENERAL";"TAB3",#N/A,TRUE,"GENERAL";"TAB4",#N/A,TRUE,"GENERAL";"TAB5",#N/A,TRUE,"GENERAL"}</definedName>
    <definedName name="DFBNJ" localSheetId="1" hidden="1">{"via1",#N/A,TRUE,"general";"via2",#N/A,TRUE,"general";"via3",#N/A,TRUE,"general"}</definedName>
    <definedName name="DFBNJ" localSheetId="5" hidden="1">{"via1",#N/A,TRUE,"general";"via2",#N/A,TRUE,"general";"via3",#N/A,TRUE,"general"}</definedName>
    <definedName name="DFBNJ" localSheetId="2" hidden="1">{"via1",#N/A,TRUE,"general";"via2",#N/A,TRUE,"general";"via3",#N/A,TRUE,"general"}</definedName>
    <definedName name="DFBNJ" hidden="1">{"via1",#N/A,TRUE,"general";"via2",#N/A,TRUE,"general";"via3",#N/A,TRUE,"general"}</definedName>
    <definedName name="dfdfdfd" localSheetId="1" hidden="1">{"TAB1",#N/A,TRUE,"GENERAL";"TAB2",#N/A,TRUE,"GENERAL";"TAB3",#N/A,TRUE,"GENERAL";"TAB4",#N/A,TRUE,"GENERAL";"TAB5",#N/A,TRUE,"GENERAL"}</definedName>
    <definedName name="dfdfdfd" localSheetId="5" hidden="1">{"TAB1",#N/A,TRUE,"GENERAL";"TAB2",#N/A,TRUE,"GENERAL";"TAB3",#N/A,TRUE,"GENERAL";"TAB4",#N/A,TRUE,"GENERAL";"TAB5",#N/A,TRUE,"GENERAL"}</definedName>
    <definedName name="dfdfdfd" localSheetId="2" hidden="1">{"TAB1",#N/A,TRUE,"GENERAL";"TAB2",#N/A,TRUE,"GENERAL";"TAB3",#N/A,TRUE,"GENERAL";"TAB4",#N/A,TRUE,"GENERAL";"TAB5",#N/A,TRUE,"GENERAL"}</definedName>
    <definedName name="dfdfdfd" hidden="1">{"TAB1",#N/A,TRUE,"GENERAL";"TAB2",#N/A,TRUE,"GENERAL";"TAB3",#N/A,TRUE,"GENERAL";"TAB4",#N/A,TRUE,"GENERAL";"TAB5",#N/A,TRUE,"GENERAL"}</definedName>
    <definedName name="dfds" localSheetId="1" hidden="1">{"TAB1",#N/A,TRUE,"GENERAL";"TAB2",#N/A,TRUE,"GENERAL";"TAB3",#N/A,TRUE,"GENERAL";"TAB4",#N/A,TRUE,"GENERAL";"TAB5",#N/A,TRUE,"GENERAL"}</definedName>
    <definedName name="dfds" localSheetId="5" hidden="1">{"TAB1",#N/A,TRUE,"GENERAL";"TAB2",#N/A,TRUE,"GENERAL";"TAB3",#N/A,TRUE,"GENERAL";"TAB4",#N/A,TRUE,"GENERAL";"TAB5",#N/A,TRUE,"GENERAL"}</definedName>
    <definedName name="dfds" localSheetId="2" hidden="1">{"TAB1",#N/A,TRUE,"GENERAL";"TAB2",#N/A,TRUE,"GENERAL";"TAB3",#N/A,TRUE,"GENERAL";"TAB4",#N/A,TRUE,"GENERAL";"TAB5",#N/A,TRUE,"GENERAL"}</definedName>
    <definedName name="dfds" hidden="1">{"TAB1",#N/A,TRUE,"GENERAL";"TAB2",#N/A,TRUE,"GENERAL";"TAB3",#N/A,TRUE,"GENERAL";"TAB4",#N/A,TRUE,"GENERAL";"TAB5",#N/A,TRUE,"GENERAL"}</definedName>
    <definedName name="dfdsfi" localSheetId="1" hidden="1">{"via1",#N/A,TRUE,"general";"via2",#N/A,TRUE,"general";"via3",#N/A,TRUE,"general"}</definedName>
    <definedName name="dfdsfi" localSheetId="5" hidden="1">{"via1",#N/A,TRUE,"general";"via2",#N/A,TRUE,"general";"via3",#N/A,TRUE,"general"}</definedName>
    <definedName name="dfdsfi" localSheetId="2" hidden="1">{"via1",#N/A,TRUE,"general";"via2",#N/A,TRUE,"general";"via3",#N/A,TRUE,"general"}</definedName>
    <definedName name="dfdsfi" hidden="1">{"via1",#N/A,TRUE,"general";"via2",#N/A,TRUE,"general";"via3",#N/A,TRUE,"general"}</definedName>
    <definedName name="DFDSV" hidden="1">#REF!</definedName>
    <definedName name="dffffe" localSheetId="1" hidden="1">{"TAB1",#N/A,TRUE,"GENERAL";"TAB2",#N/A,TRUE,"GENERAL";"TAB3",#N/A,TRUE,"GENERAL";"TAB4",#N/A,TRUE,"GENERAL";"TAB5",#N/A,TRUE,"GENERAL"}</definedName>
    <definedName name="dffffe" localSheetId="5" hidden="1">{"TAB1",#N/A,TRUE,"GENERAL";"TAB2",#N/A,TRUE,"GENERAL";"TAB3",#N/A,TRUE,"GENERAL";"TAB4",#N/A,TRUE,"GENERAL";"TAB5",#N/A,TRUE,"GENERAL"}</definedName>
    <definedName name="dffffe" localSheetId="2" hidden="1">{"TAB1",#N/A,TRUE,"GENERAL";"TAB2",#N/A,TRUE,"GENERAL";"TAB3",#N/A,TRUE,"GENERAL";"TAB4",#N/A,TRUE,"GENERAL";"TAB5",#N/A,TRUE,"GENERAL"}</definedName>
    <definedName name="dffffe" hidden="1">{"TAB1",#N/A,TRUE,"GENERAL";"TAB2",#N/A,TRUE,"GENERAL";"TAB3",#N/A,TRUE,"GENERAL";"TAB4",#N/A,TRUE,"GENERAL";"TAB5",#N/A,TRUE,"GENERAL"}</definedName>
    <definedName name="DFG" localSheetId="1"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DFG" localSheetId="5"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DFG" localSheetId="2"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DFG"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DFGBHJ" localSheetId="1" hidden="1">{"via1",#N/A,TRUE,"general";"via2",#N/A,TRUE,"general";"via3",#N/A,TRUE,"general"}</definedName>
    <definedName name="DFGBHJ" localSheetId="5" hidden="1">{"via1",#N/A,TRUE,"general";"via2",#N/A,TRUE,"general";"via3",#N/A,TRUE,"general"}</definedName>
    <definedName name="DFGBHJ" localSheetId="2" hidden="1">{"via1",#N/A,TRUE,"general";"via2",#N/A,TRUE,"general";"via3",#N/A,TRUE,"general"}</definedName>
    <definedName name="DFGBHJ" hidden="1">{"via1",#N/A,TRUE,"general";"via2",#N/A,TRUE,"general";"via3",#N/A,TRUE,"general"}</definedName>
    <definedName name="DFGDFG" localSheetId="1" hidden="1">{"via1",#N/A,TRUE,"general";"via2",#N/A,TRUE,"general";"via3",#N/A,TRUE,"general"}</definedName>
    <definedName name="DFGDFG" localSheetId="5" hidden="1">{"via1",#N/A,TRUE,"general";"via2",#N/A,TRUE,"general";"via3",#N/A,TRUE,"general"}</definedName>
    <definedName name="DFGDFG" localSheetId="2" hidden="1">{"via1",#N/A,TRUE,"general";"via2",#N/A,TRUE,"general";"via3",#N/A,TRUE,"general"}</definedName>
    <definedName name="DFGDFG" hidden="1">{"via1",#N/A,TRUE,"general";"via2",#N/A,TRUE,"general";"via3",#N/A,TRUE,"general"}</definedName>
    <definedName name="DFGDFSG" localSheetId="1" hidden="1">{"'Sheet1'!$A$1:$G$85"}</definedName>
    <definedName name="DFGDFSG" localSheetId="5" hidden="1">{"'Sheet1'!$A$1:$G$85"}</definedName>
    <definedName name="DFGDFSG" localSheetId="2" hidden="1">{"'Sheet1'!$A$1:$G$85"}</definedName>
    <definedName name="DFGDFSG" hidden="1">{"'Sheet1'!$A$1:$G$85"}</definedName>
    <definedName name="DFGDYYB" localSheetId="1" hidden="1">{"TAB1",#N/A,TRUE,"GENERAL";"TAB2",#N/A,TRUE,"GENERAL";"TAB3",#N/A,TRUE,"GENERAL";"TAB4",#N/A,TRUE,"GENERAL";"TAB5",#N/A,TRUE,"GENERAL"}</definedName>
    <definedName name="DFGDYYB" localSheetId="5" hidden="1">{"TAB1",#N/A,TRUE,"GENERAL";"TAB2",#N/A,TRUE,"GENERAL";"TAB3",#N/A,TRUE,"GENERAL";"TAB4",#N/A,TRUE,"GENERAL";"TAB5",#N/A,TRUE,"GENERAL"}</definedName>
    <definedName name="DFGDYYB" localSheetId="2" hidden="1">{"TAB1",#N/A,TRUE,"GENERAL";"TAB2",#N/A,TRUE,"GENERAL";"TAB3",#N/A,TRUE,"GENERAL";"TAB4",#N/A,TRUE,"GENERAL";"TAB5",#N/A,TRUE,"GENERAL"}</definedName>
    <definedName name="DFGDYYB" hidden="1">{"TAB1",#N/A,TRUE,"GENERAL";"TAB2",#N/A,TRUE,"GENERAL";"TAB3",#N/A,TRUE,"GENERAL";"TAB4",#N/A,TRUE,"GENERAL";"TAB5",#N/A,TRUE,"GENERAL"}</definedName>
    <definedName name="DFGF" localSheetId="1" hidden="1">{#N/A,#N/A,FALSE,"sumi ";#N/A,#N/A,FALSE,"RESUMEN"}</definedName>
    <definedName name="DFGF" localSheetId="5" hidden="1">{#N/A,#N/A,FALSE,"sumi ";#N/A,#N/A,FALSE,"RESUMEN"}</definedName>
    <definedName name="DFGF" localSheetId="2" hidden="1">{#N/A,#N/A,FALSE,"sumi ";#N/A,#N/A,FALSE,"RESUMEN"}</definedName>
    <definedName name="DFGF" hidden="1">{#N/A,#N/A,FALSE,"sumi ";#N/A,#N/A,FALSE,"RESUMEN"}</definedName>
    <definedName name="DFGFBOP" localSheetId="1" hidden="1">{"TAB1",#N/A,TRUE,"GENERAL";"TAB2",#N/A,TRUE,"GENERAL";"TAB3",#N/A,TRUE,"GENERAL";"TAB4",#N/A,TRUE,"GENERAL";"TAB5",#N/A,TRUE,"GENERAL"}</definedName>
    <definedName name="DFGFBOP" localSheetId="5" hidden="1">{"TAB1",#N/A,TRUE,"GENERAL";"TAB2",#N/A,TRUE,"GENERAL";"TAB3",#N/A,TRUE,"GENERAL";"TAB4",#N/A,TRUE,"GENERAL";"TAB5",#N/A,TRUE,"GENERAL"}</definedName>
    <definedName name="DFGFBOP" localSheetId="2" hidden="1">{"TAB1",#N/A,TRUE,"GENERAL";"TAB2",#N/A,TRUE,"GENERAL";"TAB3",#N/A,TRUE,"GENERAL";"TAB4",#N/A,TRUE,"GENERAL";"TAB5",#N/A,TRUE,"GENERAL"}</definedName>
    <definedName name="DFGFBOP" hidden="1">{"TAB1",#N/A,TRUE,"GENERAL";"TAB2",#N/A,TRUE,"GENERAL";"TAB3",#N/A,TRUE,"GENERAL";"TAB4",#N/A,TRUE,"GENERAL";"TAB5",#N/A,TRUE,"GENERAL"}</definedName>
    <definedName name="DFGFDG" localSheetId="1" hidden="1">{"TAB1",#N/A,TRUE,"GENERAL";"TAB2",#N/A,TRUE,"GENERAL";"TAB3",#N/A,TRUE,"GENERAL";"TAB4",#N/A,TRUE,"GENERAL";"TAB5",#N/A,TRUE,"GENERAL"}</definedName>
    <definedName name="DFGFDG" localSheetId="5" hidden="1">{"TAB1",#N/A,TRUE,"GENERAL";"TAB2",#N/A,TRUE,"GENERAL";"TAB3",#N/A,TRUE,"GENERAL";"TAB4",#N/A,TRUE,"GENERAL";"TAB5",#N/A,TRUE,"GENERAL"}</definedName>
    <definedName name="DFGFDG" localSheetId="2" hidden="1">{"TAB1",#N/A,TRUE,"GENERAL";"TAB2",#N/A,TRUE,"GENERAL";"TAB3",#N/A,TRUE,"GENERAL";"TAB4",#N/A,TRUE,"GENERAL";"TAB5",#N/A,TRUE,"GENERAL"}</definedName>
    <definedName name="DFGFDG" hidden="1">{"TAB1",#N/A,TRUE,"GENERAL";"TAB2",#N/A,TRUE,"GENERAL";"TAB3",#N/A,TRUE,"GENERAL";"TAB4",#N/A,TRUE,"GENERAL";"TAB5",#N/A,TRUE,"GENERAL"}</definedName>
    <definedName name="DFGFDV" hidden="1">#REF!</definedName>
    <definedName name="DFGGF" localSheetId="1" hidden="1">#REF!</definedName>
    <definedName name="DFGGF" localSheetId="5" hidden="1">#REF!</definedName>
    <definedName name="DFGGF" localSheetId="2" hidden="1">#REF!</definedName>
    <definedName name="DFGGF" hidden="1">#REF!</definedName>
    <definedName name="DFGV" localSheetId="1" hidden="1">{"TAB1",#N/A,TRUE,"GENERAL";"TAB2",#N/A,TRUE,"GENERAL";"TAB3",#N/A,TRUE,"GENERAL";"TAB4",#N/A,TRUE,"GENERAL";"TAB5",#N/A,TRUE,"GENERAL"}</definedName>
    <definedName name="DFGV" localSheetId="5" hidden="1">{"TAB1",#N/A,TRUE,"GENERAL";"TAB2",#N/A,TRUE,"GENERAL";"TAB3",#N/A,TRUE,"GENERAL";"TAB4",#N/A,TRUE,"GENERAL";"TAB5",#N/A,TRUE,"GENERAL"}</definedName>
    <definedName name="DFGV" localSheetId="2" hidden="1">{"TAB1",#N/A,TRUE,"GENERAL";"TAB2",#N/A,TRUE,"GENERAL";"TAB3",#N/A,TRUE,"GENERAL";"TAB4",#N/A,TRUE,"GENERAL";"TAB5",#N/A,TRUE,"GENERAL"}</definedName>
    <definedName name="DFGV" hidden="1">{"TAB1",#N/A,TRUE,"GENERAL";"TAB2",#N/A,TRUE,"GENERAL";"TAB3",#N/A,TRUE,"GENERAL";"TAB4",#N/A,TRUE,"GENERAL";"TAB5",#N/A,TRUE,"GENERAL"}</definedName>
    <definedName name="dfgypuj" localSheetId="1" hidden="1">{"TAB1",#N/A,TRUE,"GENERAL";"TAB2",#N/A,TRUE,"GENERAL";"TAB3",#N/A,TRUE,"GENERAL";"TAB4",#N/A,TRUE,"GENERAL";"TAB5",#N/A,TRUE,"GENERAL"}</definedName>
    <definedName name="dfgypuj" localSheetId="5" hidden="1">{"TAB1",#N/A,TRUE,"GENERAL";"TAB2",#N/A,TRUE,"GENERAL";"TAB3",#N/A,TRUE,"GENERAL";"TAB4",#N/A,TRUE,"GENERAL";"TAB5",#N/A,TRUE,"GENERAL"}</definedName>
    <definedName name="dfgypuj" localSheetId="2" hidden="1">{"TAB1",#N/A,TRUE,"GENERAL";"TAB2",#N/A,TRUE,"GENERAL";"TAB3",#N/A,TRUE,"GENERAL";"TAB4",#N/A,TRUE,"GENERAL";"TAB5",#N/A,TRUE,"GENERAL"}</definedName>
    <definedName name="dfgypuj" hidden="1">{"TAB1",#N/A,TRUE,"GENERAL";"TAB2",#N/A,TRUE,"GENERAL";"TAB3",#N/A,TRUE,"GENERAL";"TAB4",#N/A,TRUE,"GENERAL";"TAB5",#N/A,TRUE,"GENERAL"}</definedName>
    <definedName name="dfh" localSheetId="1" hidden="1">{"TAB1",#N/A,TRUE,"GENERAL";"TAB2",#N/A,TRUE,"GENERAL";"TAB3",#N/A,TRUE,"GENERAL";"TAB4",#N/A,TRUE,"GENERAL";"TAB5",#N/A,TRUE,"GENERAL"}</definedName>
    <definedName name="dfh" localSheetId="5" hidden="1">{"TAB1",#N/A,TRUE,"GENERAL";"TAB2",#N/A,TRUE,"GENERAL";"TAB3",#N/A,TRUE,"GENERAL";"TAB4",#N/A,TRUE,"GENERAL";"TAB5",#N/A,TRUE,"GENERAL"}</definedName>
    <definedName name="dfh" localSheetId="2" hidden="1">{"TAB1",#N/A,TRUE,"GENERAL";"TAB2",#N/A,TRUE,"GENERAL";"TAB3",#N/A,TRUE,"GENERAL";"TAB4",#N/A,TRUE,"GENERAL";"TAB5",#N/A,TRUE,"GENERAL"}</definedName>
    <definedName name="dfh" hidden="1">{"TAB1",#N/A,TRUE,"GENERAL";"TAB2",#N/A,TRUE,"GENERAL";"TAB3",#N/A,TRUE,"GENERAL";"TAB4",#N/A,TRUE,"GENERAL";"TAB5",#N/A,TRUE,"GENERAL"}</definedName>
    <definedName name="dfhdr" localSheetId="1" hidden="1">{"via1",#N/A,TRUE,"general";"via2",#N/A,TRUE,"general";"via3",#N/A,TRUE,"general"}</definedName>
    <definedName name="dfhdr" localSheetId="5" hidden="1">{"via1",#N/A,TRUE,"general";"via2",#N/A,TRUE,"general";"via3",#N/A,TRUE,"general"}</definedName>
    <definedName name="dfhdr" localSheetId="2" hidden="1">{"via1",#N/A,TRUE,"general";"via2",#N/A,TRUE,"general";"via3",#N/A,TRUE,"general"}</definedName>
    <definedName name="dfhdr" hidden="1">{"via1",#N/A,TRUE,"general";"via2",#N/A,TRUE,"general";"via3",#N/A,TRUE,"general"}</definedName>
    <definedName name="dfhgh" localSheetId="1" hidden="1">{"via1",#N/A,TRUE,"general";"via2",#N/A,TRUE,"general";"via3",#N/A,TRUE,"general"}</definedName>
    <definedName name="dfhgh" localSheetId="5" hidden="1">{"via1",#N/A,TRUE,"general";"via2",#N/A,TRUE,"general";"via3",#N/A,TRUE,"general"}</definedName>
    <definedName name="dfhgh" localSheetId="2" hidden="1">{"via1",#N/A,TRUE,"general";"via2",#N/A,TRUE,"general";"via3",#N/A,TRUE,"general"}</definedName>
    <definedName name="dfhgh" hidden="1">{"via1",#N/A,TRUE,"general";"via2",#N/A,TRUE,"general";"via3",#N/A,TRUE,"general"}</definedName>
    <definedName name="dfj" localSheetId="1" hidden="1">{"via1",#N/A,TRUE,"general";"via2",#N/A,TRUE,"general";"via3",#N/A,TRUE,"general"}</definedName>
    <definedName name="dfj" localSheetId="5" hidden="1">{"via1",#N/A,TRUE,"general";"via2",#N/A,TRUE,"general";"via3",#N/A,TRUE,"general"}</definedName>
    <definedName name="dfj" localSheetId="2" hidden="1">{"via1",#N/A,TRUE,"general";"via2",#N/A,TRUE,"general";"via3",#N/A,TRUE,"general"}</definedName>
    <definedName name="dfj" hidden="1">{"via1",#N/A,TRUE,"general";"via2",#N/A,TRUE,"general";"via3",#N/A,TRUE,"general"}</definedName>
    <definedName name="DFRFRF" localSheetId="1" hidden="1">{"via1",#N/A,TRUE,"general";"via2",#N/A,TRUE,"general";"via3",#N/A,TRUE,"general"}</definedName>
    <definedName name="DFRFRF" localSheetId="5" hidden="1">{"via1",#N/A,TRUE,"general";"via2",#N/A,TRUE,"general";"via3",#N/A,TRUE,"general"}</definedName>
    <definedName name="DFRFRF" localSheetId="2" hidden="1">{"via1",#N/A,TRUE,"general";"via2",#N/A,TRUE,"general";"via3",#N/A,TRUE,"general"}</definedName>
    <definedName name="DFRFRF" hidden="1">{"via1",#N/A,TRUE,"general";"via2",#N/A,TRUE,"general";"via3",#N/A,TRUE,"general"}</definedName>
    <definedName name="DFS" localSheetId="1" hidden="1">{#N/A,#N/A,FALSE,"sumi ";#N/A,#N/A,FALSE,"RESUMEN"}</definedName>
    <definedName name="DFS" localSheetId="5" hidden="1">{#N/A,#N/A,FALSE,"sumi ";#N/A,#N/A,FALSE,"RESUMEN"}</definedName>
    <definedName name="DFS" localSheetId="2" hidden="1">{#N/A,#N/A,FALSE,"sumi ";#N/A,#N/A,FALSE,"RESUMEN"}</definedName>
    <definedName name="DFS" hidden="1">{#N/A,#N/A,FALSE,"sumi ";#N/A,#N/A,FALSE,"RESUMEN"}</definedName>
    <definedName name="DFSHGD" localSheetId="1" hidden="1">{"PRES REHAB ARM-PER POR ITEMS  KM A KM",#N/A,TRUE,"Rehabilitacion Arm-Per"}</definedName>
    <definedName name="DFSHGD" localSheetId="5" hidden="1">{"PRES REHAB ARM-PER POR ITEMS  KM A KM",#N/A,TRUE,"Rehabilitacion Arm-Per"}</definedName>
    <definedName name="DFSHGD" localSheetId="2" hidden="1">{"PRES REHAB ARM-PER POR ITEMS  KM A KM",#N/A,TRUE,"Rehabilitacion Arm-Per"}</definedName>
    <definedName name="DFSHGD" hidden="1">{"PRES REHAB ARM-PER POR ITEMS  KM A KM",#N/A,TRUE,"Rehabilitacion Arm-Per"}</definedName>
    <definedName name="DFV" localSheetId="1" hidden="1">{#N/A,#N/A,FALSE,"K-ISEWA-all";#N/A,#N/A,FALSE,"K-SEWA";#N/A,#N/A,FALSE,"K-ISEWA";#N/A,#N/A,FALSE,"K-THAI";#N/A,#N/A,FALSE,"K-INDIA";#N/A,#N/A,FALSE,"K-MAL";#N/A,#N/A,FALSE,"K-SWA";#N/A,#N/A,FALSE,"K-INDO";#N/A,#N/A,FALSE,"K-DIV";#N/A,#N/A,FALSE,"K-CONS.THAI";#N/A,#N/A,FALSE,"K-GTS";#N/A,#N/A,FALSE,"K-CCNR"}</definedName>
    <definedName name="DFV" localSheetId="5" hidden="1">{#N/A,#N/A,FALSE,"K-ISEWA-all";#N/A,#N/A,FALSE,"K-SEWA";#N/A,#N/A,FALSE,"K-ISEWA";#N/A,#N/A,FALSE,"K-THAI";#N/A,#N/A,FALSE,"K-INDIA";#N/A,#N/A,FALSE,"K-MAL";#N/A,#N/A,FALSE,"K-SWA";#N/A,#N/A,FALSE,"K-INDO";#N/A,#N/A,FALSE,"K-DIV";#N/A,#N/A,FALSE,"K-CONS.THAI";#N/A,#N/A,FALSE,"K-GTS";#N/A,#N/A,FALSE,"K-CCNR"}</definedName>
    <definedName name="DFV" localSheetId="2" hidden="1">{#N/A,#N/A,FALSE,"K-ISEWA-all";#N/A,#N/A,FALSE,"K-SEWA";#N/A,#N/A,FALSE,"K-ISEWA";#N/A,#N/A,FALSE,"K-THAI";#N/A,#N/A,FALSE,"K-INDIA";#N/A,#N/A,FALSE,"K-MAL";#N/A,#N/A,FALSE,"K-SWA";#N/A,#N/A,FALSE,"K-INDO";#N/A,#N/A,FALSE,"K-DIV";#N/A,#N/A,FALSE,"K-CONS.THAI";#N/A,#N/A,FALSE,"K-GTS";#N/A,#N/A,FALSE,"K-CCNR"}</definedName>
    <definedName name="DFV" hidden="1">{#N/A,#N/A,FALSE,"K-ISEWA-all";#N/A,#N/A,FALSE,"K-SEWA";#N/A,#N/A,FALSE,"K-ISEWA";#N/A,#N/A,FALSE,"K-THAI";#N/A,#N/A,FALSE,"K-INDIA";#N/A,#N/A,FALSE,"K-MAL";#N/A,#N/A,FALSE,"K-SWA";#N/A,#N/A,FALSE,"K-INDO";#N/A,#N/A,FALSE,"K-DIV";#N/A,#N/A,FALSE,"K-CONS.THAI";#N/A,#N/A,FALSE,"K-GTS";#N/A,#N/A,FALSE,"K-CCNR"}</definedName>
    <definedName name="DFVDF" hidden="1">#REF!</definedName>
    <definedName name="DFVFD" localSheetId="1" hidden="1">{#N/A,#N/A,FALSE,"sumi ";#N/A,#N/A,FALSE,"RESUMEN"}</definedName>
    <definedName name="DFVFD" localSheetId="5" hidden="1">{#N/A,#N/A,FALSE,"sumi ";#N/A,#N/A,FALSE,"RESUMEN"}</definedName>
    <definedName name="DFVFD" localSheetId="2" hidden="1">{#N/A,#N/A,FALSE,"sumi ";#N/A,#N/A,FALSE,"RESUMEN"}</definedName>
    <definedName name="DFVFD" hidden="1">{#N/A,#N/A,FALSE,"sumi ";#N/A,#N/A,FALSE,"RESUMEN"}</definedName>
    <definedName name="DFVSDF" hidden="1">#REF!</definedName>
    <definedName name="DFVUI" localSheetId="1" hidden="1">{"via1",#N/A,TRUE,"general";"via2",#N/A,TRUE,"general";"via3",#N/A,TRUE,"general"}</definedName>
    <definedName name="DFVUI" localSheetId="5" hidden="1">{"via1",#N/A,TRUE,"general";"via2",#N/A,TRUE,"general";"via3",#N/A,TRUE,"general"}</definedName>
    <definedName name="DFVUI" localSheetId="2" hidden="1">{"via1",#N/A,TRUE,"general";"via2",#N/A,TRUE,"general";"via3",#N/A,TRUE,"general"}</definedName>
    <definedName name="DFVUI" hidden="1">{"via1",#N/A,TRUE,"general";"via2",#N/A,TRUE,"general";"via3",#N/A,TRUE,"general"}</definedName>
    <definedName name="dg" localSheetId="1" hidden="1">{"via1",#N/A,TRUE,"general";"via2",#N/A,TRUE,"general";"via3",#N/A,TRUE,"general"}</definedName>
    <definedName name="dg" localSheetId="5" hidden="1">{"via1",#N/A,TRUE,"general";"via2",#N/A,TRUE,"general";"via3",#N/A,TRUE,"general"}</definedName>
    <definedName name="dg" localSheetId="2" hidden="1">{"via1",#N/A,TRUE,"general";"via2",#N/A,TRUE,"general";"via3",#N/A,TRUE,"general"}</definedName>
    <definedName name="dg" hidden="1">{"via1",#N/A,TRUE,"general";"via2",#N/A,TRUE,"general";"via3",#N/A,TRUE,"general"}</definedName>
    <definedName name="dgdg" hidden="1">#REF!</definedName>
    <definedName name="dgdgr" localSheetId="1" hidden="1">{"via1",#N/A,TRUE,"general";"via2",#N/A,TRUE,"general";"via3",#N/A,TRUE,"general"}</definedName>
    <definedName name="dgdgr" localSheetId="5" hidden="1">{"via1",#N/A,TRUE,"general";"via2",#N/A,TRUE,"general";"via3",#N/A,TRUE,"general"}</definedName>
    <definedName name="dgdgr" localSheetId="2" hidden="1">{"via1",#N/A,TRUE,"general";"via2",#N/A,TRUE,"general";"via3",#N/A,TRUE,"general"}</definedName>
    <definedName name="dgdgr" hidden="1">{"via1",#N/A,TRUE,"general";"via2",#N/A,TRUE,"general";"via3",#N/A,TRUE,"general"}</definedName>
    <definedName name="DGDSF" localSheetId="1" hidden="1">{#N/A,#N/A,TRUE,"Transaction Summary";#N/A,#N/A,TRUE,"Restructuring Sensitivities";#N/A,#N/A,TRUE,"DCF";#N/A,#N/A,TRUE,"IRR";#N/A,#N/A,TRUE,"Debt Capacity"}</definedName>
    <definedName name="DGDSF" localSheetId="5" hidden="1">{#N/A,#N/A,TRUE,"Transaction Summary";#N/A,#N/A,TRUE,"Restructuring Sensitivities";#N/A,#N/A,TRUE,"DCF";#N/A,#N/A,TRUE,"IRR";#N/A,#N/A,TRUE,"Debt Capacity"}</definedName>
    <definedName name="DGDSF" localSheetId="2" hidden="1">{#N/A,#N/A,TRUE,"Transaction Summary";#N/A,#N/A,TRUE,"Restructuring Sensitivities";#N/A,#N/A,TRUE,"DCF";#N/A,#N/A,TRUE,"IRR";#N/A,#N/A,TRUE,"Debt Capacity"}</definedName>
    <definedName name="DGDSF" hidden="1">{#N/A,#N/A,TRUE,"Transaction Summary";#N/A,#N/A,TRUE,"Restructuring Sensitivities";#N/A,#N/A,TRUE,"DCF";#N/A,#N/A,TRUE,"IRR";#N/A,#N/A,TRUE,"Debt Capacity"}</definedName>
    <definedName name="dgfd" localSheetId="1" hidden="1">{"TAB1",#N/A,TRUE,"GENERAL";"TAB2",#N/A,TRUE,"GENERAL";"TAB3",#N/A,TRUE,"GENERAL";"TAB4",#N/A,TRUE,"GENERAL";"TAB5",#N/A,TRUE,"GENERAL"}</definedName>
    <definedName name="dgfd" localSheetId="5" hidden="1">{"TAB1",#N/A,TRUE,"GENERAL";"TAB2",#N/A,TRUE,"GENERAL";"TAB3",#N/A,TRUE,"GENERAL";"TAB4",#N/A,TRUE,"GENERAL";"TAB5",#N/A,TRUE,"GENERAL"}</definedName>
    <definedName name="dgfd" localSheetId="2" hidden="1">{"TAB1",#N/A,TRUE,"GENERAL";"TAB2",#N/A,TRUE,"GENERAL";"TAB3",#N/A,TRUE,"GENERAL";"TAB4",#N/A,TRUE,"GENERAL";"TAB5",#N/A,TRUE,"GENERAL"}</definedName>
    <definedName name="dgfd" hidden="1">{"TAB1",#N/A,TRUE,"GENERAL";"TAB2",#N/A,TRUE,"GENERAL";"TAB3",#N/A,TRUE,"GENERAL";"TAB4",#N/A,TRUE,"GENERAL";"TAB5",#N/A,TRUE,"GENERAL"}</definedName>
    <definedName name="DGFDFVSDF" localSheetId="1" hidden="1">{"via1",#N/A,TRUE,"general";"via2",#N/A,TRUE,"general";"via3",#N/A,TRUE,"general"}</definedName>
    <definedName name="DGFDFVSDF" localSheetId="5" hidden="1">{"via1",#N/A,TRUE,"general";"via2",#N/A,TRUE,"general";"via3",#N/A,TRUE,"general"}</definedName>
    <definedName name="DGFDFVSDF" localSheetId="2" hidden="1">{"via1",#N/A,TRUE,"general";"via2",#N/A,TRUE,"general";"via3",#N/A,TRUE,"general"}</definedName>
    <definedName name="DGFDFVSDF" hidden="1">{"via1",#N/A,TRUE,"general";"via2",#N/A,TRUE,"general";"via3",#N/A,TRUE,"general"}</definedName>
    <definedName name="dgfdg" localSheetId="1" hidden="1">{"via1",#N/A,TRUE,"general";"via2",#N/A,TRUE,"general";"via3",#N/A,TRUE,"general"}</definedName>
    <definedName name="dgfdg" localSheetId="5" hidden="1">{"via1",#N/A,TRUE,"general";"via2",#N/A,TRUE,"general";"via3",#N/A,TRUE,"general"}</definedName>
    <definedName name="dgfdg" localSheetId="2" hidden="1">{"via1",#N/A,TRUE,"general";"via2",#N/A,TRUE,"general";"via3",#N/A,TRUE,"general"}</definedName>
    <definedName name="dgfdg" hidden="1">{"via1",#N/A,TRUE,"general";"via2",#N/A,TRUE,"general";"via3",#N/A,TRUE,"general"}</definedName>
    <definedName name="DGFG" localSheetId="1" hidden="1">{"via1",#N/A,TRUE,"general";"via2",#N/A,TRUE,"general";"via3",#N/A,TRUE,"general"}</definedName>
    <definedName name="DGFG" localSheetId="5" hidden="1">{"via1",#N/A,TRUE,"general";"via2",#N/A,TRUE,"general";"via3",#N/A,TRUE,"general"}</definedName>
    <definedName name="DGFG" localSheetId="2" hidden="1">{"via1",#N/A,TRUE,"general";"via2",#N/A,TRUE,"general";"via3",#N/A,TRUE,"general"}</definedName>
    <definedName name="DGFG" hidden="1">{"via1",#N/A,TRUE,"general";"via2",#N/A,TRUE,"general";"via3",#N/A,TRUE,"general"}</definedName>
    <definedName name="dgfsado" localSheetId="1" hidden="1">{"TAB1",#N/A,TRUE,"GENERAL";"TAB2",#N/A,TRUE,"GENERAL";"TAB3",#N/A,TRUE,"GENERAL";"TAB4",#N/A,TRUE,"GENERAL";"TAB5",#N/A,TRUE,"GENERAL"}</definedName>
    <definedName name="dgfsado" localSheetId="5" hidden="1">{"TAB1",#N/A,TRUE,"GENERAL";"TAB2",#N/A,TRUE,"GENERAL";"TAB3",#N/A,TRUE,"GENERAL";"TAB4",#N/A,TRUE,"GENERAL";"TAB5",#N/A,TRUE,"GENERAL"}</definedName>
    <definedName name="dgfsado" localSheetId="2" hidden="1">{"TAB1",#N/A,TRUE,"GENERAL";"TAB2",#N/A,TRUE,"GENERAL";"TAB3",#N/A,TRUE,"GENERAL";"TAB4",#N/A,TRUE,"GENERAL";"TAB5",#N/A,TRUE,"GENERAL"}</definedName>
    <definedName name="dgfsado" hidden="1">{"TAB1",#N/A,TRUE,"GENERAL";"TAB2",#N/A,TRUE,"GENERAL";"TAB3",#N/A,TRUE,"GENERAL";"TAB4",#N/A,TRUE,"GENERAL";"TAB5",#N/A,TRUE,"GENERAL"}</definedName>
    <definedName name="dgrdeb" localSheetId="1" hidden="1">{"TAB1",#N/A,TRUE,"GENERAL";"TAB2",#N/A,TRUE,"GENERAL";"TAB3",#N/A,TRUE,"GENERAL";"TAB4",#N/A,TRUE,"GENERAL";"TAB5",#N/A,TRUE,"GENERAL"}</definedName>
    <definedName name="dgrdeb" localSheetId="5" hidden="1">{"TAB1",#N/A,TRUE,"GENERAL";"TAB2",#N/A,TRUE,"GENERAL";"TAB3",#N/A,TRUE,"GENERAL";"TAB4",#N/A,TRUE,"GENERAL";"TAB5",#N/A,TRUE,"GENERAL"}</definedName>
    <definedName name="dgrdeb" localSheetId="2" hidden="1">{"TAB1",#N/A,TRUE,"GENERAL";"TAB2",#N/A,TRUE,"GENERAL";"TAB3",#N/A,TRUE,"GENERAL";"TAB4",#N/A,TRUE,"GENERAL";"TAB5",#N/A,TRUE,"GENERAL"}</definedName>
    <definedName name="dgrdeb" hidden="1">{"TAB1",#N/A,TRUE,"GENERAL";"TAB2",#N/A,TRUE,"GENERAL";"TAB3",#N/A,TRUE,"GENERAL";"TAB4",#N/A,TRUE,"GENERAL";"TAB5",#N/A,TRUE,"GENERAL"}</definedName>
    <definedName name="dgreg" localSheetId="1" hidden="1">{"via1",#N/A,TRUE,"general";"via2",#N/A,TRUE,"general";"via3",#N/A,TRUE,"general"}</definedName>
    <definedName name="dgreg" localSheetId="5" hidden="1">{"via1",#N/A,TRUE,"general";"via2",#N/A,TRUE,"general";"via3",#N/A,TRUE,"general"}</definedName>
    <definedName name="dgreg" localSheetId="2" hidden="1">{"via1",#N/A,TRUE,"general";"via2",#N/A,TRUE,"general";"via3",#N/A,TRUE,"general"}</definedName>
    <definedName name="dgreg" hidden="1">{"via1",#N/A,TRUE,"general";"via2",#N/A,TRUE,"general";"via3",#N/A,TRUE,"general"}</definedName>
    <definedName name="DH" localSheetId="1" hidden="1">{"via1",#N/A,TRUE,"general";"via2",#N/A,TRUE,"general";"via3",#N/A,TRUE,"general"}</definedName>
    <definedName name="DH" localSheetId="5" hidden="1">{"via1",#N/A,TRUE,"general";"via2",#N/A,TRUE,"general";"via3",#N/A,TRUE,"general"}</definedName>
    <definedName name="DH" localSheetId="2" hidden="1">{"via1",#N/A,TRUE,"general";"via2",#N/A,TRUE,"general";"via3",#N/A,TRUE,"general"}</definedName>
    <definedName name="DH" hidden="1">{"via1",#N/A,TRUE,"general";"via2",#N/A,TRUE,"general";"via3",#N/A,TRUE,"general"}</definedName>
    <definedName name="dhdth" localSheetId="1" hidden="1">{"TAB1",#N/A,TRUE,"GENERAL";"TAB2",#N/A,TRUE,"GENERAL";"TAB3",#N/A,TRUE,"GENERAL";"TAB4",#N/A,TRUE,"GENERAL";"TAB5",#N/A,TRUE,"GENERAL"}</definedName>
    <definedName name="dhdth" localSheetId="5" hidden="1">{"TAB1",#N/A,TRUE,"GENERAL";"TAB2",#N/A,TRUE,"GENERAL";"TAB3",#N/A,TRUE,"GENERAL";"TAB4",#N/A,TRUE,"GENERAL";"TAB5",#N/A,TRUE,"GENERAL"}</definedName>
    <definedName name="dhdth" localSheetId="2" hidden="1">{"TAB1",#N/A,TRUE,"GENERAL";"TAB2",#N/A,TRUE,"GENERAL";"TAB3",#N/A,TRUE,"GENERAL";"TAB4",#N/A,TRUE,"GENERAL";"TAB5",#N/A,TRUE,"GENERAL"}</definedName>
    <definedName name="dhdth" hidden="1">{"TAB1",#N/A,TRUE,"GENERAL";"TAB2",#N/A,TRUE,"GENERAL";"TAB3",#N/A,TRUE,"GENERAL";"TAB4",#N/A,TRUE,"GENERAL";"TAB5",#N/A,TRUE,"GENERAL"}</definedName>
    <definedName name="dhgh" localSheetId="1" hidden="1">{"via1",#N/A,TRUE,"general";"via2",#N/A,TRUE,"general";"via3",#N/A,TRUE,"general"}</definedName>
    <definedName name="dhgh" localSheetId="5" hidden="1">{"via1",#N/A,TRUE,"general";"via2",#N/A,TRUE,"general";"via3",#N/A,TRUE,"general"}</definedName>
    <definedName name="dhgh" localSheetId="2" hidden="1">{"via1",#N/A,TRUE,"general";"via2",#N/A,TRUE,"general";"via3",#N/A,TRUE,"general"}</definedName>
    <definedName name="dhgh" hidden="1">{"via1",#N/A,TRUE,"general";"via2",#N/A,TRUE,"general";"via3",#N/A,TRUE,"general"}</definedName>
    <definedName name="DIA">#REF!</definedName>
    <definedName name="Diana" localSheetId="1" hidden="1">{"TAB1",#N/A,TRUE,"GENERAL";"TAB2",#N/A,TRUE,"GENERAL";"TAB3",#N/A,TRUE,"GENERAL";"TAB4",#N/A,TRUE,"GENERAL";"TAB5",#N/A,TRUE,"GENERAL"}</definedName>
    <definedName name="Diana" localSheetId="5" hidden="1">{"TAB1",#N/A,TRUE,"GENERAL";"TAB2",#N/A,TRUE,"GENERAL";"TAB3",#N/A,TRUE,"GENERAL";"TAB4",#N/A,TRUE,"GENERAL";"TAB5",#N/A,TRUE,"GENERAL"}</definedName>
    <definedName name="Diana" localSheetId="2" hidden="1">{"TAB1",#N/A,TRUE,"GENERAL";"TAB2",#N/A,TRUE,"GENERAL";"TAB3",#N/A,TRUE,"GENERAL";"TAB4",#N/A,TRUE,"GENERAL";"TAB5",#N/A,TRUE,"GENERAL"}</definedName>
    <definedName name="Diana" hidden="1">{"TAB1",#N/A,TRUE,"GENERAL";"TAB2",#N/A,TRUE,"GENERAL";"TAB3",#N/A,TRUE,"GENERAL";"TAB4",#N/A,TRUE,"GENERAL";"TAB5",#N/A,TRUE,"GENERAL"}</definedName>
    <definedName name="DIC1T1">#REF!</definedName>
    <definedName name="DIC2T2" localSheetId="1">#REF!</definedName>
    <definedName name="DIC2T2" localSheetId="5">#REF!</definedName>
    <definedName name="DIC2T2" localSheetId="2">#REF!</definedName>
    <definedName name="DIC2T2">#REF!</definedName>
    <definedName name="DIC3T3" localSheetId="1">#REF!</definedName>
    <definedName name="DIC3T3" localSheetId="5">#REF!</definedName>
    <definedName name="DIC3T3" localSheetId="2">#REF!</definedName>
    <definedName name="DIC3T3">#REF!</definedName>
    <definedName name="DIC4T4">#REF!</definedName>
    <definedName name="diez">#REF!</definedName>
    <definedName name="diezyseis">#REF!</definedName>
    <definedName name="diezysiete">#REF!</definedName>
    <definedName name="DIS" localSheetId="5">#REF!</definedName>
    <definedName name="DIS">#REF!</definedName>
    <definedName name="DISTRIBUCION" localSheetId="1" hidden="1">{#N/A,#N/A,FALSE,"GRAFICO";#N/A,#N/A,FALSE,"CAJA (2)";#N/A,#N/A,FALSE,"TERCEROS-PROMEDIO";#N/A,#N/A,FALSE,"CAJA";#N/A,#N/A,FALSE,"INGRESOS1995-2003";#N/A,#N/A,FALSE,"GASTOS1995-2003"}</definedName>
    <definedName name="DISTRIBUCION" localSheetId="5" hidden="1">{#N/A,#N/A,FALSE,"GRAFICO";#N/A,#N/A,FALSE,"CAJA (2)";#N/A,#N/A,FALSE,"TERCEROS-PROMEDIO";#N/A,#N/A,FALSE,"CAJA";#N/A,#N/A,FALSE,"INGRESOS1995-2003";#N/A,#N/A,FALSE,"GASTOS1995-2003"}</definedName>
    <definedName name="DISTRIBUCION" localSheetId="2" hidden="1">{#N/A,#N/A,FALSE,"GRAFICO";#N/A,#N/A,FALSE,"CAJA (2)";#N/A,#N/A,FALSE,"TERCEROS-PROMEDIO";#N/A,#N/A,FALSE,"CAJA";#N/A,#N/A,FALSE,"INGRESOS1995-2003";#N/A,#N/A,FALSE,"GASTOS1995-2003"}</definedName>
    <definedName name="DISTRIBUCION" hidden="1">{#N/A,#N/A,FALSE,"GRAFICO";#N/A,#N/A,FALSE,"CAJA (2)";#N/A,#N/A,FALSE,"TERCEROS-PROMEDIO";#N/A,#N/A,FALSE,"CAJA";#N/A,#N/A,FALSE,"INGRESOS1995-2003";#N/A,#N/A,FALSE,"GASTOS1995-2003"}</definedName>
    <definedName name="Div0">#REF!</definedName>
    <definedName name="dividendos">#REF!</definedName>
    <definedName name="djdytj" localSheetId="1" hidden="1">{"TAB1",#N/A,TRUE,"GENERAL";"TAB2",#N/A,TRUE,"GENERAL";"TAB3",#N/A,TRUE,"GENERAL";"TAB4",#N/A,TRUE,"GENERAL";"TAB5",#N/A,TRUE,"GENERAL"}</definedName>
    <definedName name="djdytj" localSheetId="5" hidden="1">{"TAB1",#N/A,TRUE,"GENERAL";"TAB2",#N/A,TRUE,"GENERAL";"TAB3",#N/A,TRUE,"GENERAL";"TAB4",#N/A,TRUE,"GENERAL";"TAB5",#N/A,TRUE,"GENERAL"}</definedName>
    <definedName name="djdytj" localSheetId="2" hidden="1">{"TAB1",#N/A,TRUE,"GENERAL";"TAB2",#N/A,TRUE,"GENERAL";"TAB3",#N/A,TRUE,"GENERAL";"TAB4",#N/A,TRUE,"GENERAL";"TAB5",#N/A,TRUE,"GENERAL"}</definedName>
    <definedName name="djdytj" hidden="1">{"TAB1",#N/A,TRUE,"GENERAL";"TAB2",#N/A,TRUE,"GENERAL";"TAB3",#N/A,TRUE,"GENERAL";"TAB4",#N/A,TRUE,"GENERAL";"TAB5",#N/A,TRUE,"GENERAL"}</definedName>
    <definedName name="doce">#REF!</definedName>
    <definedName name="DOLARES" localSheetId="1">#REF!</definedName>
    <definedName name="DOLARES" localSheetId="5">#REF!</definedName>
    <definedName name="DOLARES" localSheetId="2">#REF!</definedName>
    <definedName name="DOLARES">#REF!</definedName>
    <definedName name="dos" localSheetId="1">#REF!</definedName>
    <definedName name="dos" localSheetId="5">#REF!</definedName>
    <definedName name="dos" localSheetId="2">#REF!</definedName>
    <definedName name="dos">#REF!</definedName>
    <definedName name="dry" localSheetId="1" hidden="1">{"via1",#N/A,TRUE,"general";"via2",#N/A,TRUE,"general";"via3",#N/A,TRUE,"general"}</definedName>
    <definedName name="dry" localSheetId="5" hidden="1">{"via1",#N/A,TRUE,"general";"via2",#N/A,TRUE,"general";"via3",#N/A,TRUE,"general"}</definedName>
    <definedName name="dry" localSheetId="2" hidden="1">{"via1",#N/A,TRUE,"general";"via2",#N/A,TRUE,"general";"via3",#N/A,TRUE,"general"}</definedName>
    <definedName name="dry" hidden="1">{"via1",#N/A,TRUE,"general";"via2",#N/A,TRUE,"general";"via3",#N/A,TRUE,"general"}</definedName>
    <definedName name="DSAD" localSheetId="1" hidden="1">{"via1",#N/A,TRUE,"general";"via2",#N/A,TRUE,"general";"via3",#N/A,TRUE,"general"}</definedName>
    <definedName name="DSAD" localSheetId="5" hidden="1">{"via1",#N/A,TRUE,"general";"via2",#N/A,TRUE,"general";"via3",#N/A,TRUE,"general"}</definedName>
    <definedName name="DSAD" localSheetId="2" hidden="1">{"via1",#N/A,TRUE,"general";"via2",#N/A,TRUE,"general";"via3",#N/A,TRUE,"general"}</definedName>
    <definedName name="DSAD" hidden="1">{"via1",#N/A,TRUE,"general";"via2",#N/A,TRUE,"general";"via3",#N/A,TRUE,"general"}</definedName>
    <definedName name="dsadfp" localSheetId="1" hidden="1">{"TAB1",#N/A,TRUE,"GENERAL";"TAB2",#N/A,TRUE,"GENERAL";"TAB3",#N/A,TRUE,"GENERAL";"TAB4",#N/A,TRUE,"GENERAL";"TAB5",#N/A,TRUE,"GENERAL"}</definedName>
    <definedName name="dsadfp" localSheetId="5" hidden="1">{"TAB1",#N/A,TRUE,"GENERAL";"TAB2",#N/A,TRUE,"GENERAL";"TAB3",#N/A,TRUE,"GENERAL";"TAB4",#N/A,TRUE,"GENERAL";"TAB5",#N/A,TRUE,"GENERAL"}</definedName>
    <definedName name="dsadfp" localSheetId="2" hidden="1">{"TAB1",#N/A,TRUE,"GENERAL";"TAB2",#N/A,TRUE,"GENERAL";"TAB3",#N/A,TRUE,"GENERAL";"TAB4",#N/A,TRUE,"GENERAL";"TAB5",#N/A,TRUE,"GENERAL"}</definedName>
    <definedName name="dsadfp" hidden="1">{"TAB1",#N/A,TRUE,"GENERAL";"TAB2",#N/A,TRUE,"GENERAL";"TAB3",#N/A,TRUE,"GENERAL";"TAB4",#N/A,TRUE,"GENERAL";"TAB5",#N/A,TRUE,"GENERAL"}</definedName>
    <definedName name="DSD" localSheetId="1" hidden="1">{"via1",#N/A,TRUE,"general";"via2",#N/A,TRUE,"general";"via3",#N/A,TRUE,"general"}</definedName>
    <definedName name="DSD" localSheetId="5" hidden="1">{"via1",#N/A,TRUE,"general";"via2",#N/A,TRUE,"general";"via3",#N/A,TRUE,"general"}</definedName>
    <definedName name="DSD" localSheetId="2" hidden="1">{"via1",#N/A,TRUE,"general";"via2",#N/A,TRUE,"general";"via3",#N/A,TRUE,"general"}</definedName>
    <definedName name="DSD" hidden="1">{"via1",#N/A,TRUE,"general";"via2",#N/A,TRUE,"general";"via3",#N/A,TRUE,"general"}</definedName>
    <definedName name="dsdads4" localSheetId="1" hidden="1">{"TAB1",#N/A,TRUE,"GENERAL";"TAB2",#N/A,TRUE,"GENERAL";"TAB3",#N/A,TRUE,"GENERAL";"TAB4",#N/A,TRUE,"GENERAL";"TAB5",#N/A,TRUE,"GENERAL"}</definedName>
    <definedName name="dsdads4" localSheetId="5" hidden="1">{"TAB1",#N/A,TRUE,"GENERAL";"TAB2",#N/A,TRUE,"GENERAL";"TAB3",#N/A,TRUE,"GENERAL";"TAB4",#N/A,TRUE,"GENERAL";"TAB5",#N/A,TRUE,"GENERAL"}</definedName>
    <definedName name="dsdads4" localSheetId="2" hidden="1">{"TAB1",#N/A,TRUE,"GENERAL";"TAB2",#N/A,TRUE,"GENERAL";"TAB3",#N/A,TRUE,"GENERAL";"TAB4",#N/A,TRUE,"GENERAL";"TAB5",#N/A,TRUE,"GENERAL"}</definedName>
    <definedName name="dsdads4" hidden="1">{"TAB1",#N/A,TRUE,"GENERAL";"TAB2",#N/A,TRUE,"GENERAL";"TAB3",#N/A,TRUE,"GENERAL";"TAB4",#N/A,TRUE,"GENERAL";"TAB5",#N/A,TRUE,"GENERAL"}</definedName>
    <definedName name="DSF" localSheetId="1" hidden="1">{"via1",#N/A,TRUE,"general";"via2",#N/A,TRUE,"general";"via3",#N/A,TRUE,"general"}</definedName>
    <definedName name="DSF" localSheetId="5" hidden="1">{"via1",#N/A,TRUE,"general";"via2",#N/A,TRUE,"general";"via3",#N/A,TRUE,"general"}</definedName>
    <definedName name="DSF" localSheetId="2" hidden="1">{"via1",#N/A,TRUE,"general";"via2",#N/A,TRUE,"general";"via3",#N/A,TRUE,"general"}</definedName>
    <definedName name="DSF" hidden="1">{"via1",#N/A,TRUE,"general";"via2",#N/A,TRUE,"general";"via3",#N/A,TRUE,"general"}</definedName>
    <definedName name="DSFCVTY" localSheetId="1" hidden="1">{"TAB1",#N/A,TRUE,"GENERAL";"TAB2",#N/A,TRUE,"GENERAL";"TAB3",#N/A,TRUE,"GENERAL";"TAB4",#N/A,TRUE,"GENERAL";"TAB5",#N/A,TRUE,"GENERAL"}</definedName>
    <definedName name="DSFCVTY" localSheetId="5" hidden="1">{"TAB1",#N/A,TRUE,"GENERAL";"TAB2",#N/A,TRUE,"GENERAL";"TAB3",#N/A,TRUE,"GENERAL";"TAB4",#N/A,TRUE,"GENERAL";"TAB5",#N/A,TRUE,"GENERAL"}</definedName>
    <definedName name="DSFCVTY" localSheetId="2" hidden="1">{"TAB1",#N/A,TRUE,"GENERAL";"TAB2",#N/A,TRUE,"GENERAL";"TAB3",#N/A,TRUE,"GENERAL";"TAB4",#N/A,TRUE,"GENERAL";"TAB5",#N/A,TRUE,"GENERAL"}</definedName>
    <definedName name="DSFCVTY" hidden="1">{"TAB1",#N/A,TRUE,"GENERAL";"TAB2",#N/A,TRUE,"GENERAL";"TAB3",#N/A,TRUE,"GENERAL";"TAB4",#N/A,TRUE,"GENERAL";"TAB5",#N/A,TRUE,"GENERAL"}</definedName>
    <definedName name="DSFD" hidden="1">#REF!</definedName>
    <definedName name="DSFDFSV" localSheetId="1" hidden="1">#REF!</definedName>
    <definedName name="DSFDFSV" localSheetId="5" hidden="1">#REF!</definedName>
    <definedName name="DSFDFSV" localSheetId="2" hidden="1">#REF!</definedName>
    <definedName name="DSFDFSV" hidden="1">#REF!</definedName>
    <definedName name="dsfg" localSheetId="1" hidden="1">{"via1",#N/A,TRUE,"general";"via2",#N/A,TRUE,"general";"via3",#N/A,TRUE,"general"}</definedName>
    <definedName name="dsfg" localSheetId="5" hidden="1">{"via1",#N/A,TRUE,"general";"via2",#N/A,TRUE,"general";"via3",#N/A,TRUE,"general"}</definedName>
    <definedName name="dsfg" localSheetId="2" hidden="1">{"via1",#N/A,TRUE,"general";"via2",#N/A,TRUE,"general";"via3",#N/A,TRUE,"general"}</definedName>
    <definedName name="dsfg" hidden="1">{"via1",#N/A,TRUE,"general";"via2",#N/A,TRUE,"general";"via3",#N/A,TRUE,"general"}</definedName>
    <definedName name="dsfhgfdh" localSheetId="1" hidden="1">{"TAB1",#N/A,TRUE,"GENERAL";"TAB2",#N/A,TRUE,"GENERAL";"TAB3",#N/A,TRUE,"GENERAL";"TAB4",#N/A,TRUE,"GENERAL";"TAB5",#N/A,TRUE,"GENERAL"}</definedName>
    <definedName name="dsfhgfdh" localSheetId="5" hidden="1">{"TAB1",#N/A,TRUE,"GENERAL";"TAB2",#N/A,TRUE,"GENERAL";"TAB3",#N/A,TRUE,"GENERAL";"TAB4",#N/A,TRUE,"GENERAL";"TAB5",#N/A,TRUE,"GENERAL"}</definedName>
    <definedName name="dsfhgfdh" localSheetId="2" hidden="1">{"TAB1",#N/A,TRUE,"GENERAL";"TAB2",#N/A,TRUE,"GENERAL";"TAB3",#N/A,TRUE,"GENERAL";"TAB4",#N/A,TRUE,"GENERAL";"TAB5",#N/A,TRUE,"GENERAL"}</definedName>
    <definedName name="dsfhgfdh" hidden="1">{"TAB1",#N/A,TRUE,"GENERAL";"TAB2",#N/A,TRUE,"GENERAL";"TAB3",#N/A,TRUE,"GENERAL";"TAB4",#N/A,TRUE,"GENERAL";"TAB5",#N/A,TRUE,"GENERAL"}</definedName>
    <definedName name="dsfsdf" localSheetId="1" hidden="1">{"via1",#N/A,TRUE,"general";"via2",#N/A,TRUE,"general";"via3",#N/A,TRUE,"general"}</definedName>
    <definedName name="dsfsdf" localSheetId="5" hidden="1">{"via1",#N/A,TRUE,"general";"via2",#N/A,TRUE,"general";"via3",#N/A,TRUE,"general"}</definedName>
    <definedName name="dsfsdf" localSheetId="2" hidden="1">{"via1",#N/A,TRUE,"general";"via2",#N/A,TRUE,"general";"via3",#N/A,TRUE,"general"}</definedName>
    <definedName name="dsfsdf" hidden="1">{"via1",#N/A,TRUE,"general";"via2",#N/A,TRUE,"general";"via3",#N/A,TRUE,"general"}</definedName>
    <definedName name="DSFSDFCXV" localSheetId="1" hidden="1">{"TAB1",#N/A,TRUE,"GENERAL";"TAB2",#N/A,TRUE,"GENERAL";"TAB3",#N/A,TRUE,"GENERAL";"TAB4",#N/A,TRUE,"GENERAL";"TAB5",#N/A,TRUE,"GENERAL"}</definedName>
    <definedName name="DSFSDFCXV" localSheetId="5" hidden="1">{"TAB1",#N/A,TRUE,"GENERAL";"TAB2",#N/A,TRUE,"GENERAL";"TAB3",#N/A,TRUE,"GENERAL";"TAB4",#N/A,TRUE,"GENERAL";"TAB5",#N/A,TRUE,"GENERAL"}</definedName>
    <definedName name="DSFSDFCXV" localSheetId="2" hidden="1">{"TAB1",#N/A,TRUE,"GENERAL";"TAB2",#N/A,TRUE,"GENERAL";"TAB3",#N/A,TRUE,"GENERAL";"TAB4",#N/A,TRUE,"GENERAL";"TAB5",#N/A,TRUE,"GENERAL"}</definedName>
    <definedName name="DSFSDFCXV" hidden="1">{"TAB1",#N/A,TRUE,"GENERAL";"TAB2",#N/A,TRUE,"GENERAL";"TAB3",#N/A,TRUE,"GENERAL";"TAB4",#N/A,TRUE,"GENERAL";"TAB5",#N/A,TRUE,"GENERAL"}</definedName>
    <definedName name="dsfsvm" localSheetId="1" hidden="1">{"TAB1",#N/A,TRUE,"GENERAL";"TAB2",#N/A,TRUE,"GENERAL";"TAB3",#N/A,TRUE,"GENERAL";"TAB4",#N/A,TRUE,"GENERAL";"TAB5",#N/A,TRUE,"GENERAL"}</definedName>
    <definedName name="dsfsvm" localSheetId="5" hidden="1">{"TAB1",#N/A,TRUE,"GENERAL";"TAB2",#N/A,TRUE,"GENERAL";"TAB3",#N/A,TRUE,"GENERAL";"TAB4",#N/A,TRUE,"GENERAL";"TAB5",#N/A,TRUE,"GENERAL"}</definedName>
    <definedName name="dsfsvm" localSheetId="2" hidden="1">{"TAB1",#N/A,TRUE,"GENERAL";"TAB2",#N/A,TRUE,"GENERAL";"TAB3",#N/A,TRUE,"GENERAL";"TAB4",#N/A,TRUE,"GENERAL";"TAB5",#N/A,TRUE,"GENERAL"}</definedName>
    <definedName name="dsfsvm" hidden="1">{"TAB1",#N/A,TRUE,"GENERAL";"TAB2",#N/A,TRUE,"GENERAL";"TAB3",#N/A,TRUE,"GENERAL";"TAB4",#N/A,TRUE,"GENERAL";"TAB5",#N/A,TRUE,"GENERAL"}</definedName>
    <definedName name="dsftbv" localSheetId="1" hidden="1">{"via1",#N/A,TRUE,"general";"via2",#N/A,TRUE,"general";"via3",#N/A,TRUE,"general"}</definedName>
    <definedName name="dsftbv" localSheetId="5" hidden="1">{"via1",#N/A,TRUE,"general";"via2",#N/A,TRUE,"general";"via3",#N/A,TRUE,"general"}</definedName>
    <definedName name="dsftbv" localSheetId="2" hidden="1">{"via1",#N/A,TRUE,"general";"via2",#N/A,TRUE,"general";"via3",#N/A,TRUE,"general"}</definedName>
    <definedName name="dsftbv" hidden="1">{"via1",#N/A,TRUE,"general";"via2",#N/A,TRUE,"general";"via3",#N/A,TRUE,"general"}</definedName>
    <definedName name="DSFV" localSheetId="1" hidden="1">{"PRE1",#N/A,FALSE,"RESUMEN"}</definedName>
    <definedName name="DSFV" localSheetId="5" hidden="1">{"PRE1",#N/A,FALSE,"RESUMEN"}</definedName>
    <definedName name="DSFV" localSheetId="2" hidden="1">{"PRE1",#N/A,FALSE,"RESUMEN"}</definedName>
    <definedName name="DSFV" hidden="1">{"PRE1",#N/A,FALSE,"RESUMEN"}</definedName>
    <definedName name="dtrhj" localSheetId="1" hidden="1">{"via1",#N/A,TRUE,"general";"via2",#N/A,TRUE,"general";"via3",#N/A,TRUE,"general"}</definedName>
    <definedName name="dtrhj" localSheetId="5" hidden="1">{"via1",#N/A,TRUE,"general";"via2",#N/A,TRUE,"general";"via3",#N/A,TRUE,"general"}</definedName>
    <definedName name="dtrhj" localSheetId="2" hidden="1">{"via1",#N/A,TRUE,"general";"via2",#N/A,TRUE,"general";"via3",#N/A,TRUE,"general"}</definedName>
    <definedName name="dtrhj" hidden="1">{"via1",#N/A,TRUE,"general";"via2",#N/A,TRUE,"general";"via3",#N/A,TRUE,"general"}</definedName>
    <definedName name="durpri">#REF!</definedName>
    <definedName name="durpro" localSheetId="1">#REF!</definedName>
    <definedName name="durpro" localSheetId="5">#REF!</definedName>
    <definedName name="durpro" localSheetId="2">#REF!</definedName>
    <definedName name="durpro">#REF!</definedName>
    <definedName name="dxfgg" localSheetId="1" hidden="1">{"via1",#N/A,TRUE,"general";"via2",#N/A,TRUE,"general";"via3",#N/A,TRUE,"general"}</definedName>
    <definedName name="dxfgg" localSheetId="5" hidden="1">{"via1",#N/A,TRUE,"general";"via2",#N/A,TRUE,"general";"via3",#N/A,TRUE,"general"}</definedName>
    <definedName name="dxfgg" localSheetId="2" hidden="1">{"via1",#N/A,TRUE,"general";"via2",#N/A,TRUE,"general";"via3",#N/A,TRUE,"general"}</definedName>
    <definedName name="dxfgg" hidden="1">{"via1",#N/A,TRUE,"general";"via2",#N/A,TRUE,"general";"via3",#N/A,TRUE,"general"}</definedName>
    <definedName name="DYL">#REF!</definedName>
    <definedName name="DZ.Main" localSheetId="1" hidden="1">#REF!</definedName>
    <definedName name="DZ.Main" localSheetId="2" hidden="1">#REF!</definedName>
    <definedName name="DZ.Main" hidden="1">#REF!</definedName>
    <definedName name="E" localSheetId="1" hidden="1">{"TAB1",#N/A,TRUE,"GENERAL";"TAB2",#N/A,TRUE,"GENERAL";"TAB3",#N/A,TRUE,"GENERAL";"TAB4",#N/A,TRUE,"GENERAL";"TAB5",#N/A,TRUE,"GENERAL"}</definedName>
    <definedName name="E" localSheetId="5" hidden="1">{"TAB1",#N/A,TRUE,"GENERAL";"TAB2",#N/A,TRUE,"GENERAL";"TAB3",#N/A,TRUE,"GENERAL";"TAB4",#N/A,TRUE,"GENERAL";"TAB5",#N/A,TRUE,"GENERAL"}</definedName>
    <definedName name="E" localSheetId="2" hidden="1">{"TAB1",#N/A,TRUE,"GENERAL";"TAB2",#N/A,TRUE,"GENERAL";"TAB3",#N/A,TRUE,"GENERAL";"TAB4",#N/A,TRUE,"GENERAL";"TAB5",#N/A,TRUE,"GENERAL"}</definedName>
    <definedName name="E" hidden="1">{"TAB1",#N/A,TRUE,"GENERAL";"TAB2",#N/A,TRUE,"GENERAL";"TAB3",#N/A,TRUE,"GENERAL";"TAB4",#N/A,TRUE,"GENERAL";"TAB5",#N/A,TRUE,"GENERAL"}</definedName>
    <definedName name="E.A" localSheetId="1" hidden="1">{"TAB1",#N/A,TRUE,"GENERAL";"TAB2",#N/A,TRUE,"GENERAL";"TAB3",#N/A,TRUE,"GENERAL";"TAB4",#N/A,TRUE,"GENERAL";"TAB5",#N/A,TRUE,"GENERAL"}</definedName>
    <definedName name="E.A" localSheetId="5" hidden="1">{"TAB1",#N/A,TRUE,"GENERAL";"TAB2",#N/A,TRUE,"GENERAL";"TAB3",#N/A,TRUE,"GENERAL";"TAB4",#N/A,TRUE,"GENERAL";"TAB5",#N/A,TRUE,"GENERAL"}</definedName>
    <definedName name="E.A" localSheetId="2" hidden="1">{"TAB1",#N/A,TRUE,"GENERAL";"TAB2",#N/A,TRUE,"GENERAL";"TAB3",#N/A,TRUE,"GENERAL";"TAB4",#N/A,TRUE,"GENERAL";"TAB5",#N/A,TRUE,"GENERAL"}</definedName>
    <definedName name="E.A" hidden="1">{"TAB1",#N/A,TRUE,"GENERAL";"TAB2",#N/A,TRUE,"GENERAL";"TAB3",#N/A,TRUE,"GENERAL";"TAB4",#N/A,TRUE,"GENERAL";"TAB5",#N/A,TRUE,"GENERAL"}</definedName>
    <definedName name="E.FINANCIERO.B" localSheetId="1">#REF!</definedName>
    <definedName name="E.FINANCIERO.B" localSheetId="5">#REF!</definedName>
    <definedName name="E.FINANCIERO.B" localSheetId="2">#REF!</definedName>
    <definedName name="E.FINANCIERO.B">#REF!</definedName>
    <definedName name="E.FINANCIERO.C" localSheetId="1">#REF!</definedName>
    <definedName name="E.FINANCIERO.C" localSheetId="5">#REF!</definedName>
    <definedName name="E.FINANCIERO.C" localSheetId="2">#REF!</definedName>
    <definedName name="E.FINANCIERO.C">#REF!</definedName>
    <definedName name="E.FINANCIERO.D" localSheetId="1">#REF!</definedName>
    <definedName name="E.FINANCIERO.D" localSheetId="5">#REF!</definedName>
    <definedName name="E.FINANCIERO.D" localSheetId="2">#REF!</definedName>
    <definedName name="E.FINANCIERO.D">#REF!</definedName>
    <definedName name="e3e33" localSheetId="1" hidden="1">{"via1",#N/A,TRUE,"general";"via2",#N/A,TRUE,"general";"via3",#N/A,TRUE,"general"}</definedName>
    <definedName name="e3e33" localSheetId="5" hidden="1">{"via1",#N/A,TRUE,"general";"via2",#N/A,TRUE,"general";"via3",#N/A,TRUE,"general"}</definedName>
    <definedName name="e3e33" localSheetId="2" hidden="1">{"via1",#N/A,TRUE,"general";"via2",#N/A,TRUE,"general";"via3",#N/A,TRUE,"general"}</definedName>
    <definedName name="e3e33" hidden="1">{"via1",#N/A,TRUE,"general";"via2",#N/A,TRUE,"general";"via3",#N/A,TRUE,"general"}</definedName>
    <definedName name="Ebitda" localSheetId="1">#REF!</definedName>
    <definedName name="Ebitda" localSheetId="5" hidden="1">{#N/A,#N/A,FALSE,"GRAFICO";#N/A,#N/A,FALSE,"CAJA (2)";#N/A,#N/A,FALSE,"TERCEROS-PROMEDIO";#N/A,#N/A,FALSE,"CAJA";#N/A,#N/A,FALSE,"INGRESOS1995-2003";#N/A,#N/A,FALSE,"GASTOS1995-2003"}</definedName>
    <definedName name="Ebitda" localSheetId="2">#REF!</definedName>
    <definedName name="Ebitda">#REF!</definedName>
    <definedName name="Ebitda1" localSheetId="1">#REF!</definedName>
    <definedName name="Ebitda1" localSheetId="2">#REF!</definedName>
    <definedName name="Ebitda1">#REF!</definedName>
    <definedName name="Ebitda2" localSheetId="1">#REF!</definedName>
    <definedName name="Ebitda2" localSheetId="2">#REF!</definedName>
    <definedName name="Ebitda2">#REF!</definedName>
    <definedName name="Ebitda3">#REF!</definedName>
    <definedName name="ed" localSheetId="5">#REF!</definedName>
    <definedName name="ed">#REF!</definedName>
    <definedName name="EDEDWSWQA" localSheetId="1" hidden="1">{"TAB1",#N/A,TRUE,"GENERAL";"TAB2",#N/A,TRUE,"GENERAL";"TAB3",#N/A,TRUE,"GENERAL";"TAB4",#N/A,TRUE,"GENERAL";"TAB5",#N/A,TRUE,"GENERAL"}</definedName>
    <definedName name="EDEDWSWQA" localSheetId="5" hidden="1">{"TAB1",#N/A,TRUE,"GENERAL";"TAB2",#N/A,TRUE,"GENERAL";"TAB3",#N/A,TRUE,"GENERAL";"TAB4",#N/A,TRUE,"GENERAL";"TAB5",#N/A,TRUE,"GENERAL"}</definedName>
    <definedName name="EDEDWSWQA" localSheetId="2" hidden="1">{"TAB1",#N/A,TRUE,"GENERAL";"TAB2",#N/A,TRUE,"GENERAL";"TAB3",#N/A,TRUE,"GENERAL";"TAB4",#N/A,TRUE,"GENERAL";"TAB5",#N/A,TRUE,"GENERAL"}</definedName>
    <definedName name="EDEDWSWQA" hidden="1">{"TAB1",#N/A,TRUE,"GENERAL";"TAB2",#N/A,TRUE,"GENERAL";"TAB3",#N/A,TRUE,"GENERAL";"TAB4",#N/A,TRUE,"GENERAL";"TAB5",#N/A,TRUE,"GENERAL"}</definedName>
    <definedName name="edgfhmn" localSheetId="1" hidden="1">{"via1",#N/A,TRUE,"general";"via2",#N/A,TRUE,"general";"via3",#N/A,TRUE,"general"}</definedName>
    <definedName name="edgfhmn" localSheetId="5" hidden="1">{"via1",#N/A,TRUE,"general";"via2",#N/A,TRUE,"general";"via3",#N/A,TRUE,"general"}</definedName>
    <definedName name="edgfhmn" localSheetId="2" hidden="1">{"via1",#N/A,TRUE,"general";"via2",#N/A,TRUE,"general";"via3",#N/A,TRUE,"general"}</definedName>
    <definedName name="edgfhmn" hidden="1">{"via1",#N/A,TRUE,"general";"via2",#N/A,TRUE,"general";"via3",#N/A,TRUE,"general"}</definedName>
    <definedName name="edose">#REF!</definedName>
    <definedName name="eeedfr" localSheetId="1" hidden="1">{"TAB1",#N/A,TRUE,"GENERAL";"TAB2",#N/A,TRUE,"GENERAL";"TAB3",#N/A,TRUE,"GENERAL";"TAB4",#N/A,TRUE,"GENERAL";"TAB5",#N/A,TRUE,"GENERAL"}</definedName>
    <definedName name="eeedfr" localSheetId="5" hidden="1">{"TAB1",#N/A,TRUE,"GENERAL";"TAB2",#N/A,TRUE,"GENERAL";"TAB3",#N/A,TRUE,"GENERAL";"TAB4",#N/A,TRUE,"GENERAL";"TAB5",#N/A,TRUE,"GENERAL"}</definedName>
    <definedName name="eeedfr" localSheetId="2" hidden="1">{"TAB1",#N/A,TRUE,"GENERAL";"TAB2",#N/A,TRUE,"GENERAL";"TAB3",#N/A,TRUE,"GENERAL";"TAB4",#N/A,TRUE,"GENERAL";"TAB5",#N/A,TRUE,"GENERAL"}</definedName>
    <definedName name="eeedfr" hidden="1">{"TAB1",#N/A,TRUE,"GENERAL";"TAB2",#N/A,TRUE,"GENERAL";"TAB3",#N/A,TRUE,"GENERAL";"TAB4",#N/A,TRUE,"GENERAL";"TAB5",#N/A,TRUE,"GENERAL"}</definedName>
    <definedName name="EEEE" localSheetId="1" hidden="1">{"TAB1",#N/A,TRUE,"GENERAL";"TAB2",#N/A,TRUE,"GENERAL";"TAB3",#N/A,TRUE,"GENERAL";"TAB4",#N/A,TRUE,"GENERAL";"TAB5",#N/A,TRUE,"GENERAL"}</definedName>
    <definedName name="EEEE" localSheetId="5" hidden="1">{"TAB1",#N/A,TRUE,"GENERAL";"TAB2",#N/A,TRUE,"GENERAL";"TAB3",#N/A,TRUE,"GENERAL";"TAB4",#N/A,TRUE,"GENERAL";"TAB5",#N/A,TRUE,"GENERAL"}</definedName>
    <definedName name="EEEE" localSheetId="2" hidden="1">{"TAB1",#N/A,TRUE,"GENERAL";"TAB2",#N/A,TRUE,"GENERAL";"TAB3",#N/A,TRUE,"GENERAL";"TAB4",#N/A,TRUE,"GENERAL";"TAB5",#N/A,TRUE,"GENERAL"}</definedName>
    <definedName name="EEEE" hidden="1">{"TAB1",#N/A,TRUE,"GENERAL";"TAB2",#N/A,TRUE,"GENERAL";"TAB3",#N/A,TRUE,"GENERAL";"TAB4",#N/A,TRUE,"GENERAL";"TAB5",#N/A,TRUE,"GENERAL"}</definedName>
    <definedName name="eeeeer" localSheetId="1" hidden="1">{"TAB1",#N/A,TRUE,"GENERAL";"TAB2",#N/A,TRUE,"GENERAL";"TAB3",#N/A,TRUE,"GENERAL";"TAB4",#N/A,TRUE,"GENERAL";"TAB5",#N/A,TRUE,"GENERAL"}</definedName>
    <definedName name="eeeeer" localSheetId="5" hidden="1">{"TAB1",#N/A,TRUE,"GENERAL";"TAB2",#N/A,TRUE,"GENERAL";"TAB3",#N/A,TRUE,"GENERAL";"TAB4",#N/A,TRUE,"GENERAL";"TAB5",#N/A,TRUE,"GENERAL"}</definedName>
    <definedName name="eeeeer" localSheetId="2" hidden="1">{"TAB1",#N/A,TRUE,"GENERAL";"TAB2",#N/A,TRUE,"GENERAL";"TAB3",#N/A,TRUE,"GENERAL";"TAB4",#N/A,TRUE,"GENERAL";"TAB5",#N/A,TRUE,"GENERAL"}</definedName>
    <definedName name="eeeeer" hidden="1">{"TAB1",#N/A,TRUE,"GENERAL";"TAB2",#N/A,TRUE,"GENERAL";"TAB3",#N/A,TRUE,"GENERAL";"TAB4",#N/A,TRUE,"GENERAL";"TAB5",#N/A,TRUE,"GENERAL"}</definedName>
    <definedName name="eeerfd" localSheetId="1" hidden="1">{"via1",#N/A,TRUE,"general";"via2",#N/A,TRUE,"general";"via3",#N/A,TRUE,"general"}</definedName>
    <definedName name="eeerfd" localSheetId="5" hidden="1">{"via1",#N/A,TRUE,"general";"via2",#N/A,TRUE,"general";"via3",#N/A,TRUE,"general"}</definedName>
    <definedName name="eeerfd" localSheetId="2" hidden="1">{"via1",#N/A,TRUE,"general";"via2",#N/A,TRUE,"general";"via3",#N/A,TRUE,"general"}</definedName>
    <definedName name="eeerfd" hidden="1">{"via1",#N/A,TRUE,"general";"via2",#N/A,TRUE,"general";"via3",#N/A,TRUE,"general"}</definedName>
    <definedName name="efef" localSheetId="1" hidden="1">{"TAB1",#N/A,TRUE,"GENERAL";"TAB2",#N/A,TRUE,"GENERAL";"TAB3",#N/A,TRUE,"GENERAL";"TAB4",#N/A,TRUE,"GENERAL";"TAB5",#N/A,TRUE,"GENERAL"}</definedName>
    <definedName name="efef" localSheetId="5" hidden="1">{"TAB1",#N/A,TRUE,"GENERAL";"TAB2",#N/A,TRUE,"GENERAL";"TAB3",#N/A,TRUE,"GENERAL";"TAB4",#N/A,TRUE,"GENERAL";"TAB5",#N/A,TRUE,"GENERAL"}</definedName>
    <definedName name="efef" localSheetId="2" hidden="1">{"TAB1",#N/A,TRUE,"GENERAL";"TAB2",#N/A,TRUE,"GENERAL";"TAB3",#N/A,TRUE,"GENERAL";"TAB4",#N/A,TRUE,"GENERAL";"TAB5",#N/A,TRUE,"GENERAL"}</definedName>
    <definedName name="efef" hidden="1">{"TAB1",#N/A,TRUE,"GENERAL";"TAB2",#N/A,TRUE,"GENERAL";"TAB3",#N/A,TRUE,"GENERAL";"TAB4",#N/A,TRUE,"GENERAL";"TAB5",#N/A,TRUE,"GENERAL"}</definedName>
    <definedName name="efer" localSheetId="1" hidden="1">{"via1",#N/A,TRUE,"general";"via2",#N/A,TRUE,"general";"via3",#N/A,TRUE,"general"}</definedName>
    <definedName name="efer" localSheetId="5" hidden="1">{"via1",#N/A,TRUE,"general";"via2",#N/A,TRUE,"general";"via3",#N/A,TRUE,"general"}</definedName>
    <definedName name="efer" localSheetId="2" hidden="1">{"via1",#N/A,TRUE,"general";"via2",#N/A,TRUE,"general";"via3",#N/A,TRUE,"general"}</definedName>
    <definedName name="efer" hidden="1">{"via1",#N/A,TRUE,"general";"via2",#N/A,TRUE,"general";"via3",#N/A,TRUE,"general"}</definedName>
    <definedName name="eff_autres" localSheetId="1">#REF!,#REF!,#REF!,#REF!,#REF!,#REF!</definedName>
    <definedName name="eff_autres" localSheetId="5">#REF!,#REF!,#REF!,#REF!,#REF!,#REF!</definedName>
    <definedName name="eff_autres" localSheetId="2">#REF!,#REF!,#REF!,#REF!,#REF!,#REF!</definedName>
    <definedName name="eff_autres">#REF!,#REF!,#REF!,#REF!,#REF!,#REF!</definedName>
    <definedName name="EFINANCIERO.A" localSheetId="1">#REF!</definedName>
    <definedName name="EFINANCIERO.A" localSheetId="5">#REF!</definedName>
    <definedName name="EFINANCIERO.A" localSheetId="2">#REF!</definedName>
    <definedName name="EFINANCIERO.A">#REF!</definedName>
    <definedName name="egeg" localSheetId="1" hidden="1">{"TAB1",#N/A,TRUE,"GENERAL";"TAB2",#N/A,TRUE,"GENERAL";"TAB3",#N/A,TRUE,"GENERAL";"TAB4",#N/A,TRUE,"GENERAL";"TAB5",#N/A,TRUE,"GENERAL"}</definedName>
    <definedName name="egeg" localSheetId="5" hidden="1">{"TAB1",#N/A,TRUE,"GENERAL";"TAB2",#N/A,TRUE,"GENERAL";"TAB3",#N/A,TRUE,"GENERAL";"TAB4",#N/A,TRUE,"GENERAL";"TAB5",#N/A,TRUE,"GENERAL"}</definedName>
    <definedName name="egeg" localSheetId="2" hidden="1">{"TAB1",#N/A,TRUE,"GENERAL";"TAB2",#N/A,TRUE,"GENERAL";"TAB3",#N/A,TRUE,"GENERAL";"TAB4",#N/A,TRUE,"GENERAL";"TAB5",#N/A,TRUE,"GENERAL"}</definedName>
    <definedName name="egeg" hidden="1">{"TAB1",#N/A,TRUE,"GENERAL";"TAB2",#N/A,TRUE,"GENERAL";"TAB3",#N/A,TRUE,"GENERAL";"TAB4",#N/A,TRUE,"GENERAL";"TAB5",#N/A,TRUE,"GENERAL"}</definedName>
    <definedName name="egtrgthrt" localSheetId="1" hidden="1">{"TAB1",#N/A,TRUE,"GENERAL";"TAB2",#N/A,TRUE,"GENERAL";"TAB3",#N/A,TRUE,"GENERAL";"TAB4",#N/A,TRUE,"GENERAL";"TAB5",#N/A,TRUE,"GENERAL"}</definedName>
    <definedName name="egtrgthrt" localSheetId="5" hidden="1">{"TAB1",#N/A,TRUE,"GENERAL";"TAB2",#N/A,TRUE,"GENERAL";"TAB3",#N/A,TRUE,"GENERAL";"TAB4",#N/A,TRUE,"GENERAL";"TAB5",#N/A,TRUE,"GENERAL"}</definedName>
    <definedName name="egtrgthrt" localSheetId="2" hidden="1">{"TAB1",#N/A,TRUE,"GENERAL";"TAB2",#N/A,TRUE,"GENERAL";"TAB3",#N/A,TRUE,"GENERAL";"TAB4",#N/A,TRUE,"GENERAL";"TAB5",#N/A,TRUE,"GENERAL"}</definedName>
    <definedName name="egtrgthrt" hidden="1">{"TAB1",#N/A,TRUE,"GENERAL";"TAB2",#N/A,TRUE,"GENERAL";"TAB3",#N/A,TRUE,"GENERAL";"TAB4",#N/A,TRUE,"GENERAL";"TAB5",#N/A,TRUE,"GENERAL"}</definedName>
    <definedName name="ej">#REF!</definedName>
    <definedName name="Ejemplo" localSheetId="1">#REF!</definedName>
    <definedName name="Ejemplo" localSheetId="5">#REF!</definedName>
    <definedName name="Ejemplo" localSheetId="2">#REF!</definedName>
    <definedName name="Ejemplo">#REF!</definedName>
    <definedName name="ELIZABETH" localSheetId="1" hidden="1">{"via1",#N/A,TRUE,"general";"via2",#N/A,TRUE,"general";"via3",#N/A,TRUE,"general"}</definedName>
    <definedName name="ELIZABETH" localSheetId="5" hidden="1">{"via1",#N/A,TRUE,"general";"via2",#N/A,TRUE,"general";"via3",#N/A,TRUE,"general"}</definedName>
    <definedName name="ELIZABETH" localSheetId="2" hidden="1">{"via1",#N/A,TRUE,"general";"via2",#N/A,TRUE,"general";"via3",#N/A,TRUE,"general"}</definedName>
    <definedName name="ELIZABETH" hidden="1">{"via1",#N/A,TRUE,"general";"via2",#N/A,TRUE,"general";"via3",#N/A,TRUE,"general"}</definedName>
    <definedName name="EME">#REF!</definedName>
    <definedName name="Encargos" localSheetId="1" hidden="1">{#N/A,#N/A,FALSE,"Resultados_is";#N/A,#N/A,FALSE,"IngresosG_is";#N/A,#N/A,FALSE,"Ingresosp_is";#N/A,#N/A,FALSE,"Financiero_is";#N/A,#N/A,FALSE,"Estructura_is";#N/A,#N/A,FALSE,"EstructuraG_is";#N/A,#N/A,FALSE,"FComercio_is";#N/A,#N/A,FALSE,"Pbeneficios_is";#N/A,#N/A,FALSE,"Gerenciamiento_is";#N/A,#N/A,FALSE,"Desinv_is"}</definedName>
    <definedName name="Encargos" localSheetId="5" hidden="1">{#N/A,#N/A,FALSE,"Resultados_is";#N/A,#N/A,FALSE,"IngresosG_is";#N/A,#N/A,FALSE,"Ingresosp_is";#N/A,#N/A,FALSE,"Financiero_is";#N/A,#N/A,FALSE,"Estructura_is";#N/A,#N/A,FALSE,"EstructuraG_is";#N/A,#N/A,FALSE,"FComercio_is";#N/A,#N/A,FALSE,"Pbeneficios_is";#N/A,#N/A,FALSE,"Gerenciamiento_is";#N/A,#N/A,FALSE,"Desinv_is"}</definedName>
    <definedName name="Encargos" localSheetId="2" hidden="1">{#N/A,#N/A,FALSE,"Resultados_is";#N/A,#N/A,FALSE,"IngresosG_is";#N/A,#N/A,FALSE,"Ingresosp_is";#N/A,#N/A,FALSE,"Financiero_is";#N/A,#N/A,FALSE,"Estructura_is";#N/A,#N/A,FALSE,"EstructuraG_is";#N/A,#N/A,FALSE,"FComercio_is";#N/A,#N/A,FALSE,"Pbeneficios_is";#N/A,#N/A,FALSE,"Gerenciamiento_is";#N/A,#N/A,FALSE,"Desinv_is"}</definedName>
    <definedName name="Encargos" hidden="1">{#N/A,#N/A,FALSE,"Resultados_is";#N/A,#N/A,FALSE,"IngresosG_is";#N/A,#N/A,FALSE,"Ingresosp_is";#N/A,#N/A,FALSE,"Financiero_is";#N/A,#N/A,FALSE,"Estructura_is";#N/A,#N/A,FALSE,"EstructuraG_is";#N/A,#N/A,FALSE,"FComercio_is";#N/A,#N/A,FALSE,"Pbeneficios_is";#N/A,#N/A,FALSE,"Gerenciamiento_is";#N/A,#N/A,FALSE,"Desinv_is"}</definedName>
    <definedName name="endesuso">#REF!</definedName>
    <definedName name="ENTCR1" localSheetId="1">#REF!</definedName>
    <definedName name="ENTCR1" localSheetId="5">#REF!</definedName>
    <definedName name="ENTCR1" localSheetId="2">#REF!</definedName>
    <definedName name="ENTCR1">#REF!</definedName>
    <definedName name="ENTCR2" localSheetId="1">#REF!</definedName>
    <definedName name="ENTCR2" localSheetId="5">#REF!</definedName>
    <definedName name="ENTCR2" localSheetId="2">#REF!</definedName>
    <definedName name="ENTCR2">#REF!</definedName>
    <definedName name="ENTCR3" localSheetId="5">#REF!</definedName>
    <definedName name="ENTCR3">#REF!</definedName>
    <definedName name="ENTCR4">#REF!</definedName>
    <definedName name="enuso">#REF!</definedName>
    <definedName name="epm">#REF!</definedName>
    <definedName name="Epmm">#REF!</definedName>
    <definedName name="epmmm">#REF!</definedName>
    <definedName name="EQTUNEL">#REF!</definedName>
    <definedName name="equity" localSheetId="1">#REF!</definedName>
    <definedName name="equity" localSheetId="5">#REF!</definedName>
    <definedName name="equity" localSheetId="2">#REF!</definedName>
    <definedName name="equity">#REF!</definedName>
    <definedName name="eqw" localSheetId="1" hidden="1">{"via1",#N/A,TRUE,"general";"via2",#N/A,TRUE,"general";"via3",#N/A,TRUE,"general"}</definedName>
    <definedName name="eqw" localSheetId="5" hidden="1">{"via1",#N/A,TRUE,"general";"via2",#N/A,TRUE,"general";"via3",#N/A,TRUE,"general"}</definedName>
    <definedName name="eqw" localSheetId="2" hidden="1">{"via1",#N/A,TRUE,"general";"via2",#N/A,TRUE,"general";"via3",#N/A,TRUE,"general"}</definedName>
    <definedName name="eqw" hidden="1">{"via1",#N/A,TRUE,"general";"via2",#N/A,TRUE,"general";"via3",#N/A,TRUE,"general"}</definedName>
    <definedName name="erg" localSheetId="1" hidden="1">{"TAB1",#N/A,TRUE,"GENERAL";"TAB2",#N/A,TRUE,"GENERAL";"TAB3",#N/A,TRUE,"GENERAL";"TAB4",#N/A,TRUE,"GENERAL";"TAB5",#N/A,TRUE,"GENERAL"}</definedName>
    <definedName name="erg" localSheetId="5" hidden="1">{"TAB1",#N/A,TRUE,"GENERAL";"TAB2",#N/A,TRUE,"GENERAL";"TAB3",#N/A,TRUE,"GENERAL";"TAB4",#N/A,TRUE,"GENERAL";"TAB5",#N/A,TRUE,"GENERAL"}</definedName>
    <definedName name="erg" localSheetId="2" hidden="1">{"TAB1",#N/A,TRUE,"GENERAL";"TAB2",#N/A,TRUE,"GENERAL";"TAB3",#N/A,TRUE,"GENERAL";"TAB4",#N/A,TRUE,"GENERAL";"TAB5",#N/A,TRUE,"GENERAL"}</definedName>
    <definedName name="erg" hidden="1">{"TAB1",#N/A,TRUE,"GENERAL";"TAB2",#N/A,TRUE,"GENERAL";"TAB3",#N/A,TRUE,"GENERAL";"TAB4",#N/A,TRUE,"GENERAL";"TAB5",#N/A,TRUE,"GENERAL"}</definedName>
    <definedName name="erger" localSheetId="1" hidden="1">{"via1",#N/A,TRUE,"general";"via2",#N/A,TRUE,"general";"via3",#N/A,TRUE,"general"}</definedName>
    <definedName name="erger" localSheetId="5" hidden="1">{"via1",#N/A,TRUE,"general";"via2",#N/A,TRUE,"general";"via3",#N/A,TRUE,"general"}</definedName>
    <definedName name="erger" localSheetId="2" hidden="1">{"via1",#N/A,TRUE,"general";"via2",#N/A,TRUE,"general";"via3",#N/A,TRUE,"general"}</definedName>
    <definedName name="erger" hidden="1">{"via1",#N/A,TRUE,"general";"via2",#N/A,TRUE,"general";"via3",#N/A,TRUE,"general"}</definedName>
    <definedName name="ergerg" localSheetId="1" hidden="1">{"via1",#N/A,TRUE,"general";"via2",#N/A,TRUE,"general";"via3",#N/A,TRUE,"general"}</definedName>
    <definedName name="ergerg" localSheetId="5" hidden="1">{"via1",#N/A,TRUE,"general";"via2",#N/A,TRUE,"general";"via3",#N/A,TRUE,"general"}</definedName>
    <definedName name="ergerg" localSheetId="2" hidden="1">{"via1",#N/A,TRUE,"general";"via2",#N/A,TRUE,"general";"via3",#N/A,TRUE,"general"}</definedName>
    <definedName name="ergerg" hidden="1">{"via1",#N/A,TRUE,"general";"via2",#N/A,TRUE,"general";"via3",#N/A,TRUE,"general"}</definedName>
    <definedName name="ergfegr" localSheetId="1" hidden="1">{"via1",#N/A,TRUE,"general";"via2",#N/A,TRUE,"general";"via3",#N/A,TRUE,"general"}</definedName>
    <definedName name="ergfegr" localSheetId="5" hidden="1">{"via1",#N/A,TRUE,"general";"via2",#N/A,TRUE,"general";"via3",#N/A,TRUE,"general"}</definedName>
    <definedName name="ergfegr" localSheetId="2" hidden="1">{"via1",#N/A,TRUE,"general";"via2",#N/A,TRUE,"general";"via3",#N/A,TRUE,"general"}</definedName>
    <definedName name="ergfegr" hidden="1">{"via1",#N/A,TRUE,"general";"via2",#N/A,TRUE,"general";"via3",#N/A,TRUE,"general"}</definedName>
    <definedName name="ergge" localSheetId="1" hidden="1">{"TAB1",#N/A,TRUE,"GENERAL";"TAB2",#N/A,TRUE,"GENERAL";"TAB3",#N/A,TRUE,"GENERAL";"TAB4",#N/A,TRUE,"GENERAL";"TAB5",#N/A,TRUE,"GENERAL"}</definedName>
    <definedName name="ergge" localSheetId="5" hidden="1">{"TAB1",#N/A,TRUE,"GENERAL";"TAB2",#N/A,TRUE,"GENERAL";"TAB3",#N/A,TRUE,"GENERAL";"TAB4",#N/A,TRUE,"GENERAL";"TAB5",#N/A,TRUE,"GENERAL"}</definedName>
    <definedName name="ergge" localSheetId="2" hidden="1">{"TAB1",#N/A,TRUE,"GENERAL";"TAB2",#N/A,TRUE,"GENERAL";"TAB3",#N/A,TRUE,"GENERAL";"TAB4",#N/A,TRUE,"GENERAL";"TAB5",#N/A,TRUE,"GENERAL"}</definedName>
    <definedName name="ergge" hidden="1">{"TAB1",#N/A,TRUE,"GENERAL";"TAB2",#N/A,TRUE,"GENERAL";"TAB3",#N/A,TRUE,"GENERAL";"TAB4",#N/A,TRUE,"GENERAL";"TAB5",#N/A,TRUE,"GENERAL"}</definedName>
    <definedName name="erggewg" localSheetId="1" hidden="1">{"via1",#N/A,TRUE,"general";"via2",#N/A,TRUE,"general";"via3",#N/A,TRUE,"general"}</definedName>
    <definedName name="erggewg" localSheetId="5" hidden="1">{"via1",#N/A,TRUE,"general";"via2",#N/A,TRUE,"general";"via3",#N/A,TRUE,"general"}</definedName>
    <definedName name="erggewg" localSheetId="2" hidden="1">{"via1",#N/A,TRUE,"general";"via2",#N/A,TRUE,"general";"via3",#N/A,TRUE,"general"}</definedName>
    <definedName name="erggewg" hidden="1">{"via1",#N/A,TRUE,"general";"via2",#N/A,TRUE,"general";"via3",#N/A,TRUE,"general"}</definedName>
    <definedName name="ergreg" localSheetId="1" hidden="1">{"TAB1",#N/A,TRUE,"GENERAL";"TAB2",#N/A,TRUE,"GENERAL";"TAB3",#N/A,TRUE,"GENERAL";"TAB4",#N/A,TRUE,"GENERAL";"TAB5",#N/A,TRUE,"GENERAL"}</definedName>
    <definedName name="ergreg" localSheetId="5" hidden="1">{"TAB1",#N/A,TRUE,"GENERAL";"TAB2",#N/A,TRUE,"GENERAL";"TAB3",#N/A,TRUE,"GENERAL";"TAB4",#N/A,TRUE,"GENERAL";"TAB5",#N/A,TRUE,"GENERAL"}</definedName>
    <definedName name="ergreg" localSheetId="2" hidden="1">{"TAB1",#N/A,TRUE,"GENERAL";"TAB2",#N/A,TRUE,"GENERAL";"TAB3",#N/A,TRUE,"GENERAL";"TAB4",#N/A,TRUE,"GENERAL";"TAB5",#N/A,TRUE,"GENERAL"}</definedName>
    <definedName name="ergreg" hidden="1">{"TAB1",#N/A,TRUE,"GENERAL";"TAB2",#N/A,TRUE,"GENERAL";"TAB3",#N/A,TRUE,"GENERAL";"TAB4",#N/A,TRUE,"GENERAL";"TAB5",#N/A,TRUE,"GENERAL"}</definedName>
    <definedName name="ergregerg" localSheetId="1" hidden="1">{"via1",#N/A,TRUE,"general";"via2",#N/A,TRUE,"general";"via3",#N/A,TRUE,"general"}</definedName>
    <definedName name="ergregerg" localSheetId="5" hidden="1">{"via1",#N/A,TRUE,"general";"via2",#N/A,TRUE,"general";"via3",#N/A,TRUE,"general"}</definedName>
    <definedName name="ergregerg" localSheetId="2" hidden="1">{"via1",#N/A,TRUE,"general";"via2",#N/A,TRUE,"general";"via3",#N/A,TRUE,"general"}</definedName>
    <definedName name="ergregerg" hidden="1">{"via1",#N/A,TRUE,"general";"via2",#N/A,TRUE,"general";"via3",#N/A,TRUE,"general"}</definedName>
    <definedName name="ergrg" localSheetId="1" hidden="1">{"TAB1",#N/A,TRUE,"GENERAL";"TAB2",#N/A,TRUE,"GENERAL";"TAB3",#N/A,TRUE,"GENERAL";"TAB4",#N/A,TRUE,"GENERAL";"TAB5",#N/A,TRUE,"GENERAL"}</definedName>
    <definedName name="ergrg" localSheetId="5" hidden="1">{"TAB1",#N/A,TRUE,"GENERAL";"TAB2",#N/A,TRUE,"GENERAL";"TAB3",#N/A,TRUE,"GENERAL";"TAB4",#N/A,TRUE,"GENERAL";"TAB5",#N/A,TRUE,"GENERAL"}</definedName>
    <definedName name="ergrg" localSheetId="2" hidden="1">{"TAB1",#N/A,TRUE,"GENERAL";"TAB2",#N/A,TRUE,"GENERAL";"TAB3",#N/A,TRUE,"GENERAL";"TAB4",#N/A,TRUE,"GENERAL";"TAB5",#N/A,TRUE,"GENERAL"}</definedName>
    <definedName name="ergrg" hidden="1">{"TAB1",#N/A,TRUE,"GENERAL";"TAB2",#N/A,TRUE,"GENERAL";"TAB3",#N/A,TRUE,"GENERAL";"TAB4",#N/A,TRUE,"GENERAL";"TAB5",#N/A,TRUE,"GENERAL"}</definedName>
    <definedName name="ergweg" localSheetId="1" hidden="1">{"TAB1",#N/A,TRUE,"GENERAL";"TAB2",#N/A,TRUE,"GENERAL";"TAB3",#N/A,TRUE,"GENERAL";"TAB4",#N/A,TRUE,"GENERAL";"TAB5",#N/A,TRUE,"GENERAL"}</definedName>
    <definedName name="ergweg" localSheetId="5" hidden="1">{"TAB1",#N/A,TRUE,"GENERAL";"TAB2",#N/A,TRUE,"GENERAL";"TAB3",#N/A,TRUE,"GENERAL";"TAB4",#N/A,TRUE,"GENERAL";"TAB5",#N/A,TRUE,"GENERAL"}</definedName>
    <definedName name="ergweg" localSheetId="2" hidden="1">{"TAB1",#N/A,TRUE,"GENERAL";"TAB2",#N/A,TRUE,"GENERAL";"TAB3",#N/A,TRUE,"GENERAL";"TAB4",#N/A,TRUE,"GENERAL";"TAB5",#N/A,TRUE,"GENERAL"}</definedName>
    <definedName name="ergweg" hidden="1">{"TAB1",#N/A,TRUE,"GENERAL";"TAB2",#N/A,TRUE,"GENERAL";"TAB3",#N/A,TRUE,"GENERAL";"TAB4",#N/A,TRUE,"GENERAL";"TAB5",#N/A,TRUE,"GENERAL"}</definedName>
    <definedName name="ergwreg" localSheetId="1" hidden="1">{"via1",#N/A,TRUE,"general";"via2",#N/A,TRUE,"general";"via3",#N/A,TRUE,"general"}</definedName>
    <definedName name="ergwreg" localSheetId="5" hidden="1">{"via1",#N/A,TRUE,"general";"via2",#N/A,TRUE,"general";"via3",#N/A,TRUE,"general"}</definedName>
    <definedName name="ergwreg" localSheetId="2" hidden="1">{"via1",#N/A,TRUE,"general";"via2",#N/A,TRUE,"general";"via3",#N/A,TRUE,"general"}</definedName>
    <definedName name="ergwreg" hidden="1">{"via1",#N/A,TRUE,"general";"via2",#N/A,TRUE,"general";"via3",#N/A,TRUE,"general"}</definedName>
    <definedName name="erheyh" localSheetId="1" hidden="1">{"TAB1",#N/A,TRUE,"GENERAL";"TAB2",#N/A,TRUE,"GENERAL";"TAB3",#N/A,TRUE,"GENERAL";"TAB4",#N/A,TRUE,"GENERAL";"TAB5",#N/A,TRUE,"GENERAL"}</definedName>
    <definedName name="erheyh" localSheetId="5" hidden="1">{"TAB1",#N/A,TRUE,"GENERAL";"TAB2",#N/A,TRUE,"GENERAL";"TAB3",#N/A,TRUE,"GENERAL";"TAB4",#N/A,TRUE,"GENERAL";"TAB5",#N/A,TRUE,"GENERAL"}</definedName>
    <definedName name="erheyh" localSheetId="2" hidden="1">{"TAB1",#N/A,TRUE,"GENERAL";"TAB2",#N/A,TRUE,"GENERAL";"TAB3",#N/A,TRUE,"GENERAL";"TAB4",#N/A,TRUE,"GENERAL";"TAB5",#N/A,TRUE,"GENERAL"}</definedName>
    <definedName name="erheyh" hidden="1">{"TAB1",#N/A,TRUE,"GENERAL";"TAB2",#N/A,TRUE,"GENERAL";"TAB3",#N/A,TRUE,"GENERAL";"TAB4",#N/A,TRUE,"GENERAL";"TAB5",#N/A,TRUE,"GENERAL"}</definedName>
    <definedName name="err" localSheetId="1" hidden="1">{"TAB1",#N/A,TRUE,"GENERAL";"TAB2",#N/A,TRUE,"GENERAL";"TAB3",#N/A,TRUE,"GENERAL";"TAB4",#N/A,TRUE,"GENERAL";"TAB5",#N/A,TRUE,"GENERAL"}</definedName>
    <definedName name="err" localSheetId="5" hidden="1">{"TAB1",#N/A,TRUE,"GENERAL";"TAB2",#N/A,TRUE,"GENERAL";"TAB3",#N/A,TRUE,"GENERAL";"TAB4",#N/A,TRUE,"GENERAL";"TAB5",#N/A,TRUE,"GENERAL"}</definedName>
    <definedName name="err" localSheetId="2" hidden="1">{"TAB1",#N/A,TRUE,"GENERAL";"TAB2",#N/A,TRUE,"GENERAL";"TAB3",#N/A,TRUE,"GENERAL";"TAB4",#N/A,TRUE,"GENERAL";"TAB5",#N/A,TRUE,"GENERAL"}</definedName>
    <definedName name="err" hidden="1">{"TAB1",#N/A,TRUE,"GENERAL";"TAB2",#N/A,TRUE,"GENERAL";"TAB3",#N/A,TRUE,"GENERAL";"TAB4",#N/A,TRUE,"GENERAL";"TAB5",#N/A,TRUE,"GENERAL"}</definedName>
    <definedName name="ert" localSheetId="1" hidden="1">{"via1",#N/A,TRUE,"general";"via2",#N/A,TRUE,"general";"via3",#N/A,TRUE,"general"}</definedName>
    <definedName name="ert" localSheetId="5" hidden="1">{"via1",#N/A,TRUE,"general";"via2",#N/A,TRUE,"general";"via3",#N/A,TRUE,"general"}</definedName>
    <definedName name="ert" localSheetId="2" hidden="1">{"via1",#N/A,TRUE,"general";"via2",#N/A,TRUE,"general";"via3",#N/A,TRUE,"general"}</definedName>
    <definedName name="ert" hidden="1">{"via1",#N/A,TRUE,"general";"via2",#N/A,TRUE,"general";"via3",#N/A,TRUE,"general"}</definedName>
    <definedName name="erte" localSheetId="1" hidden="1">{"via1",#N/A,TRUE,"general";"via2",#N/A,TRUE,"general";"via3",#N/A,TRUE,"general"}</definedName>
    <definedName name="erte" localSheetId="5" hidden="1">{"via1",#N/A,TRUE,"general";"via2",#N/A,TRUE,"general";"via3",#N/A,TRUE,"general"}</definedName>
    <definedName name="erte" localSheetId="2" hidden="1">{"via1",#N/A,TRUE,"general";"via2",#N/A,TRUE,"general";"via3",#N/A,TRUE,"general"}</definedName>
    <definedName name="erte" hidden="1">{"via1",#N/A,TRUE,"general";"via2",#N/A,TRUE,"general";"via3",#N/A,TRUE,"general"}</definedName>
    <definedName name="erter" localSheetId="1" hidden="1">{"TAB1",#N/A,TRUE,"GENERAL";"TAB2",#N/A,TRUE,"GENERAL";"TAB3",#N/A,TRUE,"GENERAL";"TAB4",#N/A,TRUE,"GENERAL";"TAB5",#N/A,TRUE,"GENERAL"}</definedName>
    <definedName name="erter" localSheetId="5" hidden="1">{"TAB1",#N/A,TRUE,"GENERAL";"TAB2",#N/A,TRUE,"GENERAL";"TAB3",#N/A,TRUE,"GENERAL";"TAB4",#N/A,TRUE,"GENERAL";"TAB5",#N/A,TRUE,"GENERAL"}</definedName>
    <definedName name="erter" localSheetId="2" hidden="1">{"TAB1",#N/A,TRUE,"GENERAL";"TAB2",#N/A,TRUE,"GENERAL";"TAB3",#N/A,TRUE,"GENERAL";"TAB4",#N/A,TRUE,"GENERAL";"TAB5",#N/A,TRUE,"GENERAL"}</definedName>
    <definedName name="erter" hidden="1">{"TAB1",#N/A,TRUE,"GENERAL";"TAB2",#N/A,TRUE,"GENERAL";"TAB3",#N/A,TRUE,"GENERAL";"TAB4",#N/A,TRUE,"GENERAL";"TAB5",#N/A,TRUE,"GENERAL"}</definedName>
    <definedName name="ertert" localSheetId="1" hidden="1">{"via1",#N/A,TRUE,"general";"via2",#N/A,TRUE,"general";"via3",#N/A,TRUE,"general"}</definedName>
    <definedName name="ertert" localSheetId="5" hidden="1">{"via1",#N/A,TRUE,"general";"via2",#N/A,TRUE,"general";"via3",#N/A,TRUE,"general"}</definedName>
    <definedName name="ertert" localSheetId="2" hidden="1">{"via1",#N/A,TRUE,"general";"via2",#N/A,TRUE,"general";"via3",#N/A,TRUE,"general"}</definedName>
    <definedName name="ertert" hidden="1">{"via1",#N/A,TRUE,"general";"via2",#N/A,TRUE,"general";"via3",#N/A,TRUE,"general"}</definedName>
    <definedName name="ertgyhik" localSheetId="1" hidden="1">{"TAB1",#N/A,TRUE,"GENERAL";"TAB2",#N/A,TRUE,"GENERAL";"TAB3",#N/A,TRUE,"GENERAL";"TAB4",#N/A,TRUE,"GENERAL";"TAB5",#N/A,TRUE,"GENERAL"}</definedName>
    <definedName name="ertgyhik" localSheetId="5" hidden="1">{"TAB1",#N/A,TRUE,"GENERAL";"TAB2",#N/A,TRUE,"GENERAL";"TAB3",#N/A,TRUE,"GENERAL";"TAB4",#N/A,TRUE,"GENERAL";"TAB5",#N/A,TRUE,"GENERAL"}</definedName>
    <definedName name="ertgyhik" localSheetId="2" hidden="1">{"TAB1",#N/A,TRUE,"GENERAL";"TAB2",#N/A,TRUE,"GENERAL";"TAB3",#N/A,TRUE,"GENERAL";"TAB4",#N/A,TRUE,"GENERAL";"TAB5",#N/A,TRUE,"GENERAL"}</definedName>
    <definedName name="ertgyhik" hidden="1">{"TAB1",#N/A,TRUE,"GENERAL";"TAB2",#N/A,TRUE,"GENERAL";"TAB3",#N/A,TRUE,"GENERAL";"TAB4",#N/A,TRUE,"GENERAL";"TAB5",#N/A,TRUE,"GENERAL"}</definedName>
    <definedName name="ertreb" localSheetId="1" hidden="1">{"via1",#N/A,TRUE,"general";"via2",#N/A,TRUE,"general";"via3",#N/A,TRUE,"general"}</definedName>
    <definedName name="ertreb" localSheetId="5" hidden="1">{"via1",#N/A,TRUE,"general";"via2",#N/A,TRUE,"general";"via3",#N/A,TRUE,"general"}</definedName>
    <definedName name="ertreb" localSheetId="2" hidden="1">{"via1",#N/A,TRUE,"general";"via2",#N/A,TRUE,"general";"via3",#N/A,TRUE,"general"}</definedName>
    <definedName name="ertreb" hidden="1">{"via1",#N/A,TRUE,"general";"via2",#N/A,TRUE,"general";"via3",#N/A,TRUE,"general"}</definedName>
    <definedName name="ertret" localSheetId="1" hidden="1">{"TAB1",#N/A,TRUE,"GENERAL";"TAB2",#N/A,TRUE,"GENERAL";"TAB3",#N/A,TRUE,"GENERAL";"TAB4",#N/A,TRUE,"GENERAL";"TAB5",#N/A,TRUE,"GENERAL"}</definedName>
    <definedName name="ertret" localSheetId="5" hidden="1">{"TAB1",#N/A,TRUE,"GENERAL";"TAB2",#N/A,TRUE,"GENERAL";"TAB3",#N/A,TRUE,"GENERAL";"TAB4",#N/A,TRUE,"GENERAL";"TAB5",#N/A,TRUE,"GENERAL"}</definedName>
    <definedName name="ertret" localSheetId="2" hidden="1">{"TAB1",#N/A,TRUE,"GENERAL";"TAB2",#N/A,TRUE,"GENERAL";"TAB3",#N/A,TRUE,"GENERAL";"TAB4",#N/A,TRUE,"GENERAL";"TAB5",#N/A,TRUE,"GENERAL"}</definedName>
    <definedName name="ertret" hidden="1">{"TAB1",#N/A,TRUE,"GENERAL";"TAB2",#N/A,TRUE,"GENERAL";"TAB3",#N/A,TRUE,"GENERAL";"TAB4",#N/A,TRUE,"GENERAL";"TAB5",#N/A,TRUE,"GENERAL"}</definedName>
    <definedName name="erttret" localSheetId="1" hidden="1">{"via1",#N/A,TRUE,"general";"via2",#N/A,TRUE,"general";"via3",#N/A,TRUE,"general"}</definedName>
    <definedName name="erttret" localSheetId="5" hidden="1">{"via1",#N/A,TRUE,"general";"via2",#N/A,TRUE,"general";"via3",#N/A,TRUE,"general"}</definedName>
    <definedName name="erttret" localSheetId="2" hidden="1">{"via1",#N/A,TRUE,"general";"via2",#N/A,TRUE,"general";"via3",#N/A,TRUE,"general"}</definedName>
    <definedName name="erttret" hidden="1">{"via1",#N/A,TRUE,"general";"via2",#N/A,TRUE,"general";"via3",#N/A,TRUE,"general"}</definedName>
    <definedName name="ertuiy" localSheetId="1" hidden="1">{"via1",#N/A,TRUE,"general";"via2",#N/A,TRUE,"general";"via3",#N/A,TRUE,"general"}</definedName>
    <definedName name="ertuiy" localSheetId="5" hidden="1">{"via1",#N/A,TRUE,"general";"via2",#N/A,TRUE,"general";"via3",#N/A,TRUE,"general"}</definedName>
    <definedName name="ertuiy" localSheetId="2" hidden="1">{"via1",#N/A,TRUE,"general";"via2",#N/A,TRUE,"general";"via3",#N/A,TRUE,"general"}</definedName>
    <definedName name="ertuiy" hidden="1">{"via1",#N/A,TRUE,"general";"via2",#N/A,TRUE,"general";"via3",#N/A,TRUE,"general"}</definedName>
    <definedName name="ertwert" localSheetId="1" hidden="1">{"TAB1",#N/A,TRUE,"GENERAL";"TAB2",#N/A,TRUE,"GENERAL";"TAB3",#N/A,TRUE,"GENERAL";"TAB4",#N/A,TRUE,"GENERAL";"TAB5",#N/A,TRUE,"GENERAL"}</definedName>
    <definedName name="ertwert" localSheetId="5" hidden="1">{"TAB1",#N/A,TRUE,"GENERAL";"TAB2",#N/A,TRUE,"GENERAL";"TAB3",#N/A,TRUE,"GENERAL";"TAB4",#N/A,TRUE,"GENERAL";"TAB5",#N/A,TRUE,"GENERAL"}</definedName>
    <definedName name="ertwert" localSheetId="2" hidden="1">{"TAB1",#N/A,TRUE,"GENERAL";"TAB2",#N/A,TRUE,"GENERAL";"TAB3",#N/A,TRUE,"GENERAL";"TAB4",#N/A,TRUE,"GENERAL";"TAB5",#N/A,TRUE,"GENERAL"}</definedName>
    <definedName name="ertwert" hidden="1">{"TAB1",#N/A,TRUE,"GENERAL";"TAB2",#N/A,TRUE,"GENERAL";"TAB3",#N/A,TRUE,"GENERAL";"TAB4",#N/A,TRUE,"GENERAL";"TAB5",#N/A,TRUE,"GENERAL"}</definedName>
    <definedName name="eru" localSheetId="1" hidden="1">{"TAB1",#N/A,TRUE,"GENERAL";"TAB2",#N/A,TRUE,"GENERAL";"TAB3",#N/A,TRUE,"GENERAL";"TAB4",#N/A,TRUE,"GENERAL";"TAB5",#N/A,TRUE,"GENERAL"}</definedName>
    <definedName name="eru" localSheetId="5" hidden="1">{"TAB1",#N/A,TRUE,"GENERAL";"TAB2",#N/A,TRUE,"GENERAL";"TAB3",#N/A,TRUE,"GENERAL";"TAB4",#N/A,TRUE,"GENERAL";"TAB5",#N/A,TRUE,"GENERAL"}</definedName>
    <definedName name="eru" localSheetId="2" hidden="1">{"TAB1",#N/A,TRUE,"GENERAL";"TAB2",#N/A,TRUE,"GENERAL";"TAB3",#N/A,TRUE,"GENERAL";"TAB4",#N/A,TRUE,"GENERAL";"TAB5",#N/A,TRUE,"GENERAL"}</definedName>
    <definedName name="eru" hidden="1">{"TAB1",#N/A,TRUE,"GENERAL";"TAB2",#N/A,TRUE,"GENERAL";"TAB3",#N/A,TRUE,"GENERAL";"TAB4",#N/A,TRUE,"GENERAL";"TAB5",#N/A,TRUE,"GENERAL"}</definedName>
    <definedName name="ERV" localSheetId="1" hidden="1">{"via1",#N/A,TRUE,"general";"via2",#N/A,TRUE,"general";"via3",#N/A,TRUE,"general"}</definedName>
    <definedName name="ERV" localSheetId="5" hidden="1">{"via1",#N/A,TRUE,"general";"via2",#N/A,TRUE,"general";"via3",#N/A,TRUE,"general"}</definedName>
    <definedName name="ERV" localSheetId="2" hidden="1">{"via1",#N/A,TRUE,"general";"via2",#N/A,TRUE,"general";"via3",#N/A,TRUE,"general"}</definedName>
    <definedName name="ERV" hidden="1">{"via1",#N/A,TRUE,"general";"via2",#N/A,TRUE,"general";"via3",#N/A,TRUE,"general"}</definedName>
    <definedName name="erware" localSheetId="1" hidden="1">{"via1",#N/A,TRUE,"general";"via2",#N/A,TRUE,"general";"via3",#N/A,TRUE,"general"}</definedName>
    <definedName name="erware" localSheetId="5" hidden="1">{"via1",#N/A,TRUE,"general";"via2",#N/A,TRUE,"general";"via3",#N/A,TRUE,"general"}</definedName>
    <definedName name="erware" localSheetId="2" hidden="1">{"via1",#N/A,TRUE,"general";"via2",#N/A,TRUE,"general";"via3",#N/A,TRUE,"general"}</definedName>
    <definedName name="erware" hidden="1">{"via1",#N/A,TRUE,"general";"via2",#N/A,TRUE,"general";"via3",#N/A,TRUE,"general"}</definedName>
    <definedName name="ERWER" localSheetId="1" hidden="1">{"via1",#N/A,TRUE,"general";"via2",#N/A,TRUE,"general";"via3",#N/A,TRUE,"general"}</definedName>
    <definedName name="ERWER" localSheetId="5" hidden="1">{"via1",#N/A,TRUE,"general";"via2",#N/A,TRUE,"general";"via3",#N/A,TRUE,"general"}</definedName>
    <definedName name="ERWER" localSheetId="2" hidden="1">{"via1",#N/A,TRUE,"general";"via2",#N/A,TRUE,"general";"via3",#N/A,TRUE,"general"}</definedName>
    <definedName name="ERWER" hidden="1">{"via1",#N/A,TRUE,"general";"via2",#N/A,TRUE,"general";"via3",#N/A,TRUE,"general"}</definedName>
    <definedName name="erwertd" localSheetId="1" hidden="1">{"TAB1",#N/A,TRUE,"GENERAL";"TAB2",#N/A,TRUE,"GENERAL";"TAB3",#N/A,TRUE,"GENERAL";"TAB4",#N/A,TRUE,"GENERAL";"TAB5",#N/A,TRUE,"GENERAL"}</definedName>
    <definedName name="erwertd" localSheetId="5" hidden="1">{"TAB1",#N/A,TRUE,"GENERAL";"TAB2",#N/A,TRUE,"GENERAL";"TAB3",#N/A,TRUE,"GENERAL";"TAB4",#N/A,TRUE,"GENERAL";"TAB5",#N/A,TRUE,"GENERAL"}</definedName>
    <definedName name="erwertd" localSheetId="2" hidden="1">{"TAB1",#N/A,TRUE,"GENERAL";"TAB2",#N/A,TRUE,"GENERAL";"TAB3",#N/A,TRUE,"GENERAL";"TAB4",#N/A,TRUE,"GENERAL";"TAB5",#N/A,TRUE,"GENERAL"}</definedName>
    <definedName name="erwertd" hidden="1">{"TAB1",#N/A,TRUE,"GENERAL";"TAB2",#N/A,TRUE,"GENERAL";"TAB3",#N/A,TRUE,"GENERAL";"TAB4",#N/A,TRUE,"GENERAL";"TAB5",#N/A,TRUE,"GENERAL"}</definedName>
    <definedName name="erwr" localSheetId="1" hidden="1">{"TAB1",#N/A,TRUE,"GENERAL";"TAB2",#N/A,TRUE,"GENERAL";"TAB3",#N/A,TRUE,"GENERAL";"TAB4",#N/A,TRUE,"GENERAL";"TAB5",#N/A,TRUE,"GENERAL"}</definedName>
    <definedName name="erwr" localSheetId="5" hidden="1">{"TAB1",#N/A,TRUE,"GENERAL";"TAB2",#N/A,TRUE,"GENERAL";"TAB3",#N/A,TRUE,"GENERAL";"TAB4",#N/A,TRUE,"GENERAL";"TAB5",#N/A,TRUE,"GENERAL"}</definedName>
    <definedName name="erwr" localSheetId="2" hidden="1">{"TAB1",#N/A,TRUE,"GENERAL";"TAB2",#N/A,TRUE,"GENERAL";"TAB3",#N/A,TRUE,"GENERAL";"TAB4",#N/A,TRUE,"GENERAL";"TAB5",#N/A,TRUE,"GENERAL"}</definedName>
    <definedName name="erwr" hidden="1">{"TAB1",#N/A,TRUE,"GENERAL";"TAB2",#N/A,TRUE,"GENERAL";"TAB3",#N/A,TRUE,"GENERAL";"TAB4",#N/A,TRUE,"GENERAL";"TAB5",#N/A,TRUE,"GENERAL"}</definedName>
    <definedName name="ERWRL" localSheetId="1" hidden="1">{"via1",#N/A,TRUE,"general";"via2",#N/A,TRUE,"general";"via3",#N/A,TRUE,"general"}</definedName>
    <definedName name="ERWRL" localSheetId="5" hidden="1">{"via1",#N/A,TRUE,"general";"via2",#N/A,TRUE,"general";"via3",#N/A,TRUE,"general"}</definedName>
    <definedName name="ERWRL" localSheetId="2" hidden="1">{"via1",#N/A,TRUE,"general";"via2",#N/A,TRUE,"general";"via3",#N/A,TRUE,"general"}</definedName>
    <definedName name="ERWRL" hidden="1">{"via1",#N/A,TRUE,"general";"via2",#N/A,TRUE,"general";"via3",#N/A,TRUE,"general"}</definedName>
    <definedName name="ery" localSheetId="1" hidden="1">{"via1",#N/A,TRUE,"general";"via2",#N/A,TRUE,"general";"via3",#N/A,TRUE,"general"}</definedName>
    <definedName name="ery" localSheetId="5" hidden="1">{"via1",#N/A,TRUE,"general";"via2",#N/A,TRUE,"general";"via3",#N/A,TRUE,"general"}</definedName>
    <definedName name="ery" localSheetId="2" hidden="1">{"via1",#N/A,TRUE,"general";"via2",#N/A,TRUE,"general";"via3",#N/A,TRUE,"general"}</definedName>
    <definedName name="ery" hidden="1">{"via1",#N/A,TRUE,"general";"via2",#N/A,TRUE,"general";"via3",#N/A,TRUE,"general"}</definedName>
    <definedName name="eryhd" localSheetId="1" hidden="1">{"via1",#N/A,TRUE,"general";"via2",#N/A,TRUE,"general";"via3",#N/A,TRUE,"general"}</definedName>
    <definedName name="eryhd" localSheetId="5" hidden="1">{"via1",#N/A,TRUE,"general";"via2",#N/A,TRUE,"general";"via3",#N/A,TRUE,"general"}</definedName>
    <definedName name="eryhd" localSheetId="2" hidden="1">{"via1",#N/A,TRUE,"general";"via2",#N/A,TRUE,"general";"via3",#N/A,TRUE,"general"}</definedName>
    <definedName name="eryhd" hidden="1">{"via1",#N/A,TRUE,"general";"via2",#N/A,TRUE,"general";"via3",#N/A,TRUE,"general"}</definedName>
    <definedName name="eryhdf" localSheetId="1" hidden="1">{"TAB1",#N/A,TRUE,"GENERAL";"TAB2",#N/A,TRUE,"GENERAL";"TAB3",#N/A,TRUE,"GENERAL";"TAB4",#N/A,TRUE,"GENERAL";"TAB5",#N/A,TRUE,"GENERAL"}</definedName>
    <definedName name="eryhdf" localSheetId="5" hidden="1">{"TAB1",#N/A,TRUE,"GENERAL";"TAB2",#N/A,TRUE,"GENERAL";"TAB3",#N/A,TRUE,"GENERAL";"TAB4",#N/A,TRUE,"GENERAL";"TAB5",#N/A,TRUE,"GENERAL"}</definedName>
    <definedName name="eryhdf" localSheetId="2" hidden="1">{"TAB1",#N/A,TRUE,"GENERAL";"TAB2",#N/A,TRUE,"GENERAL";"TAB3",#N/A,TRUE,"GENERAL";"TAB4",#N/A,TRUE,"GENERAL";"TAB5",#N/A,TRUE,"GENERAL"}</definedName>
    <definedName name="eryhdf" hidden="1">{"TAB1",#N/A,TRUE,"GENERAL";"TAB2",#N/A,TRUE,"GENERAL";"TAB3",#N/A,TRUE,"GENERAL";"TAB4",#N/A,TRUE,"GENERAL";"TAB5",#N/A,TRUE,"GENERAL"}</definedName>
    <definedName name="eryhk" localSheetId="1" hidden="1">{"TAB1",#N/A,TRUE,"GENERAL";"TAB2",#N/A,TRUE,"GENERAL";"TAB3",#N/A,TRUE,"GENERAL";"TAB4",#N/A,TRUE,"GENERAL";"TAB5",#N/A,TRUE,"GENERAL"}</definedName>
    <definedName name="eryhk" localSheetId="5" hidden="1">{"TAB1",#N/A,TRUE,"GENERAL";"TAB2",#N/A,TRUE,"GENERAL";"TAB3",#N/A,TRUE,"GENERAL";"TAB4",#N/A,TRUE,"GENERAL";"TAB5",#N/A,TRUE,"GENERAL"}</definedName>
    <definedName name="eryhk" localSheetId="2" hidden="1">{"TAB1",#N/A,TRUE,"GENERAL";"TAB2",#N/A,TRUE,"GENERAL";"TAB3",#N/A,TRUE,"GENERAL";"TAB4",#N/A,TRUE,"GENERAL";"TAB5",#N/A,TRUE,"GENERAL"}</definedName>
    <definedName name="eryhk" hidden="1">{"TAB1",#N/A,TRUE,"GENERAL";"TAB2",#N/A,TRUE,"GENERAL";"TAB3",#N/A,TRUE,"GENERAL";"TAB4",#N/A,TRUE,"GENERAL";"TAB5",#N/A,TRUE,"GENERAL"}</definedName>
    <definedName name="eryhrf" localSheetId="1" hidden="1">{"TAB1",#N/A,TRUE,"GENERAL";"TAB2",#N/A,TRUE,"GENERAL";"TAB3",#N/A,TRUE,"GENERAL";"TAB4",#N/A,TRUE,"GENERAL";"TAB5",#N/A,TRUE,"GENERAL"}</definedName>
    <definedName name="eryhrf" localSheetId="5" hidden="1">{"TAB1",#N/A,TRUE,"GENERAL";"TAB2",#N/A,TRUE,"GENERAL";"TAB3",#N/A,TRUE,"GENERAL";"TAB4",#N/A,TRUE,"GENERAL";"TAB5",#N/A,TRUE,"GENERAL"}</definedName>
    <definedName name="eryhrf" localSheetId="2" hidden="1">{"TAB1",#N/A,TRUE,"GENERAL";"TAB2",#N/A,TRUE,"GENERAL";"TAB3",#N/A,TRUE,"GENERAL";"TAB4",#N/A,TRUE,"GENERAL";"TAB5",#N/A,TRUE,"GENERAL"}</definedName>
    <definedName name="eryhrf" hidden="1">{"TAB1",#N/A,TRUE,"GENERAL";"TAB2",#N/A,TRUE,"GENERAL";"TAB3",#N/A,TRUE,"GENERAL";"TAB4",#N/A,TRUE,"GENERAL";"TAB5",#N/A,TRUE,"GENERAL"}</definedName>
    <definedName name="eryre" localSheetId="1" hidden="1">{"TAB1",#N/A,TRUE,"GENERAL";"TAB2",#N/A,TRUE,"GENERAL";"TAB3",#N/A,TRUE,"GENERAL";"TAB4",#N/A,TRUE,"GENERAL";"TAB5",#N/A,TRUE,"GENERAL"}</definedName>
    <definedName name="eryre" localSheetId="5" hidden="1">{"TAB1",#N/A,TRUE,"GENERAL";"TAB2",#N/A,TRUE,"GENERAL";"TAB3",#N/A,TRUE,"GENERAL";"TAB4",#N/A,TRUE,"GENERAL";"TAB5",#N/A,TRUE,"GENERAL"}</definedName>
    <definedName name="eryre" localSheetId="2" hidden="1">{"TAB1",#N/A,TRUE,"GENERAL";"TAB2",#N/A,TRUE,"GENERAL";"TAB3",#N/A,TRUE,"GENERAL";"TAB4",#N/A,TRUE,"GENERAL";"TAB5",#N/A,TRUE,"GENERAL"}</definedName>
    <definedName name="eryre" hidden="1">{"TAB1",#N/A,TRUE,"GENERAL";"TAB2",#N/A,TRUE,"GENERAL";"TAB3",#N/A,TRUE,"GENERAL";"TAB4",#N/A,TRUE,"GENERAL";"TAB5",#N/A,TRUE,"GENERAL"}</definedName>
    <definedName name="erytd" localSheetId="1" hidden="1">{"via1",#N/A,TRUE,"general";"via2",#N/A,TRUE,"general";"via3",#N/A,TRUE,"general"}</definedName>
    <definedName name="erytd" localSheetId="5" hidden="1">{"via1",#N/A,TRUE,"general";"via2",#N/A,TRUE,"general";"via3",#N/A,TRUE,"general"}</definedName>
    <definedName name="erytd" localSheetId="2" hidden="1">{"via1",#N/A,TRUE,"general";"via2",#N/A,TRUE,"general";"via3",#N/A,TRUE,"general"}</definedName>
    <definedName name="erytd" hidden="1">{"via1",#N/A,TRUE,"general";"via2",#N/A,TRUE,"general";"via3",#N/A,TRUE,"general"}</definedName>
    <definedName name="eryty" localSheetId="1" hidden="1">{"via1",#N/A,TRUE,"general";"via2",#N/A,TRUE,"general";"via3",#N/A,TRUE,"general"}</definedName>
    <definedName name="eryty" localSheetId="5" hidden="1">{"via1",#N/A,TRUE,"general";"via2",#N/A,TRUE,"general";"via3",#N/A,TRUE,"general"}</definedName>
    <definedName name="eryty" localSheetId="2" hidden="1">{"via1",#N/A,TRUE,"general";"via2",#N/A,TRUE,"general";"via3",#N/A,TRUE,"general"}</definedName>
    <definedName name="eryty" hidden="1">{"via1",#N/A,TRUE,"general";"via2",#N/A,TRUE,"general";"via3",#N/A,TRUE,"general"}</definedName>
    <definedName name="eryy" localSheetId="1" hidden="1">{"via1",#N/A,TRUE,"general";"via2",#N/A,TRUE,"general";"via3",#N/A,TRUE,"general"}</definedName>
    <definedName name="eryy" localSheetId="5" hidden="1">{"via1",#N/A,TRUE,"general";"via2",#N/A,TRUE,"general";"via3",#N/A,TRUE,"general"}</definedName>
    <definedName name="eryy" localSheetId="2" hidden="1">{"via1",#N/A,TRUE,"general";"via2",#N/A,TRUE,"general";"via3",#N/A,TRUE,"general"}</definedName>
    <definedName name="eryy" hidden="1">{"via1",#N/A,TRUE,"general";"via2",#N/A,TRUE,"general";"via3",#N/A,TRUE,"general"}</definedName>
    <definedName name="esafas">#REF!</definedName>
    <definedName name="ESCENARIO" localSheetId="1" hidden="1">{#N/A,#N/A,FALSE,"GRAFICO";#N/A,#N/A,FALSE,"CAJA (2)";#N/A,#N/A,FALSE,"TERCEROS-PROMEDIO";#N/A,#N/A,FALSE,"CAJA";#N/A,#N/A,FALSE,"INGRESOS1995-2003";#N/A,#N/A,FALSE,"GASTOS1995-2003"}</definedName>
    <definedName name="ESCENARIO" localSheetId="5" hidden="1">{#N/A,#N/A,FALSE,"GRAFICO";#N/A,#N/A,FALSE,"CAJA (2)";#N/A,#N/A,FALSE,"TERCEROS-PROMEDIO";#N/A,#N/A,FALSE,"CAJA";#N/A,#N/A,FALSE,"INGRESOS1995-2003";#N/A,#N/A,FALSE,"GASTOS1995-2003"}</definedName>
    <definedName name="ESCENARIO" localSheetId="2" hidden="1">{#N/A,#N/A,FALSE,"GRAFICO";#N/A,#N/A,FALSE,"CAJA (2)";#N/A,#N/A,FALSE,"TERCEROS-PROMEDIO";#N/A,#N/A,FALSE,"CAJA";#N/A,#N/A,FALSE,"INGRESOS1995-2003";#N/A,#N/A,FALSE,"GASTOS1995-2003"}</definedName>
    <definedName name="ESCENARIO" hidden="1">{#N/A,#N/A,FALSE,"GRAFICO";#N/A,#N/A,FALSE,"CAJA (2)";#N/A,#N/A,FALSE,"TERCEROS-PROMEDIO";#N/A,#N/A,FALSE,"CAJA";#N/A,#N/A,FALSE,"INGRESOS1995-2003";#N/A,#N/A,FALSE,"GASTOS1995-2003"}</definedName>
    <definedName name="EssAliasTable">"Default"</definedName>
    <definedName name="EssLatest">"M01"</definedName>
    <definedName name="EssOptions">"A1100000000011000011001101000_01001-"</definedName>
    <definedName name="este" localSheetId="1" hidden="1">{"PYGT",#N/A,FALSE,"PYG";"ACTIT",#N/A,FALSE,"BCE_GRAL-ACTIVO";"PASIT",#N/A,FALSE,"BCE_GRAL-PASIVO-PATRIM";"CAJAT",#N/A,FALSE,"CAJA"}</definedName>
    <definedName name="este" localSheetId="5" hidden="1">{"PYGT",#N/A,FALSE,"PYG";"ACTIT",#N/A,FALSE,"BCE_GRAL-ACTIVO";"PASIT",#N/A,FALSE,"BCE_GRAL-PASIVO-PATRIM";"CAJAT",#N/A,FALSE,"CAJA"}</definedName>
    <definedName name="este" localSheetId="2" hidden="1">{"PYGT",#N/A,FALSE,"PYG";"ACTIT",#N/A,FALSE,"BCE_GRAL-ACTIVO";"PASIT",#N/A,FALSE,"BCE_GRAL-PASIVO-PATRIM";"CAJAT",#N/A,FALSE,"CAJA"}</definedName>
    <definedName name="este" hidden="1">{"PYGT",#N/A,FALSE,"PYG";"ACTIT",#N/A,FALSE,"BCE_GRAL-ACTIVO";"PASIT",#N/A,FALSE,"BCE_GRAL-PASIVO-PATRIM";"CAJAT",#N/A,FALSE,"CAJA"}</definedName>
    <definedName name="ESTEWW" localSheetId="1" hidden="1">{#N/A,#N/A,FALSE,"GRAFICO";#N/A,#N/A,FALSE,"CAJA (2)";#N/A,#N/A,FALSE,"TERCEROS-PROMEDIO";#N/A,#N/A,FALSE,"CAJA";#N/A,#N/A,FALSE,"INGRESOS1995-2003";#N/A,#N/A,FALSE,"GASTOS1995-2003"}</definedName>
    <definedName name="ESTEWW" localSheetId="5" hidden="1">{#N/A,#N/A,FALSE,"GRAFICO";#N/A,#N/A,FALSE,"CAJA (2)";#N/A,#N/A,FALSE,"TERCEROS-PROMEDIO";#N/A,#N/A,FALSE,"CAJA";#N/A,#N/A,FALSE,"INGRESOS1995-2003";#N/A,#N/A,FALSE,"GASTOS1995-2003"}</definedName>
    <definedName name="ESTEWW" localSheetId="2" hidden="1">{#N/A,#N/A,FALSE,"GRAFICO";#N/A,#N/A,FALSE,"CAJA (2)";#N/A,#N/A,FALSE,"TERCEROS-PROMEDIO";#N/A,#N/A,FALSE,"CAJA";#N/A,#N/A,FALSE,"INGRESOS1995-2003";#N/A,#N/A,FALSE,"GASTOS1995-2003"}</definedName>
    <definedName name="ESTEWW" hidden="1">{#N/A,#N/A,FALSE,"GRAFICO";#N/A,#N/A,FALSE,"CAJA (2)";#N/A,#N/A,FALSE,"TERCEROS-PROMEDIO";#N/A,#N/A,FALSE,"CAJA";#N/A,#N/A,FALSE,"INGRESOS1995-2003";#N/A,#N/A,FALSE,"GASTOS1995-2003"}</definedName>
    <definedName name="estre" localSheetId="1" hidden="1">{#N/A,#N/A,FALSE,"GRAFICO";#N/A,#N/A,FALSE,"CAJA (2)";#N/A,#N/A,FALSE,"TERCEROS-PROMEDIO";#N/A,#N/A,FALSE,"CAJA";#N/A,#N/A,FALSE,"INGRESOS1995-2003";#N/A,#N/A,FALSE,"GASTOS1995-2003"}</definedName>
    <definedName name="estre" localSheetId="5" hidden="1">{#N/A,#N/A,FALSE,"GRAFICO";#N/A,#N/A,FALSE,"CAJA (2)";#N/A,#N/A,FALSE,"TERCEROS-PROMEDIO";#N/A,#N/A,FALSE,"CAJA";#N/A,#N/A,FALSE,"INGRESOS1995-2003";#N/A,#N/A,FALSE,"GASTOS1995-2003"}</definedName>
    <definedName name="estre" localSheetId="2" hidden="1">{#N/A,#N/A,FALSE,"GRAFICO";#N/A,#N/A,FALSE,"CAJA (2)";#N/A,#N/A,FALSE,"TERCEROS-PROMEDIO";#N/A,#N/A,FALSE,"CAJA";#N/A,#N/A,FALSE,"INGRESOS1995-2003";#N/A,#N/A,FALSE,"GASTOS1995-2003"}</definedName>
    <definedName name="estre" hidden="1">{#N/A,#N/A,FALSE,"GRAFICO";#N/A,#N/A,FALSE,"CAJA (2)";#N/A,#N/A,FALSE,"TERCEROS-PROMEDIO";#N/A,#N/A,FALSE,"CAJA";#N/A,#N/A,FALSE,"INGRESOS1995-2003";#N/A,#N/A,FALSE,"GASTOS1995-2003"}</definedName>
    <definedName name="ESTRIBO" hidden="1">#REF!</definedName>
    <definedName name="ETATS_1" localSheetId="1">#REF!:#REF!</definedName>
    <definedName name="ETATS_1" localSheetId="5">#REF!:#REF!</definedName>
    <definedName name="ETATS_1" localSheetId="2">#REF!:#REF!</definedName>
    <definedName name="ETATS_1">#REF!:#REF!</definedName>
    <definedName name="etertgg" localSheetId="1" hidden="1">{"via1",#N/A,TRUE,"general";"via2",#N/A,TRUE,"general";"via3",#N/A,TRUE,"general"}</definedName>
    <definedName name="etertgg" localSheetId="5" hidden="1">{"via1",#N/A,TRUE,"general";"via2",#N/A,TRUE,"general";"via3",#N/A,TRUE,"general"}</definedName>
    <definedName name="etertgg" localSheetId="2" hidden="1">{"via1",#N/A,TRUE,"general";"via2",#N/A,TRUE,"general";"via3",#N/A,TRUE,"general"}</definedName>
    <definedName name="etertgg" hidden="1">{"via1",#N/A,TRUE,"general";"via2",#N/A,TRUE,"general";"via3",#N/A,TRUE,"general"}</definedName>
    <definedName name="etewt" localSheetId="1" hidden="1">{"TAB1",#N/A,TRUE,"GENERAL";"TAB2",#N/A,TRUE,"GENERAL";"TAB3",#N/A,TRUE,"GENERAL";"TAB4",#N/A,TRUE,"GENERAL";"TAB5",#N/A,TRUE,"GENERAL"}</definedName>
    <definedName name="etewt" localSheetId="5" hidden="1">{"TAB1",#N/A,TRUE,"GENERAL";"TAB2",#N/A,TRUE,"GENERAL";"TAB3",#N/A,TRUE,"GENERAL";"TAB4",#N/A,TRUE,"GENERAL";"TAB5",#N/A,TRUE,"GENERAL"}</definedName>
    <definedName name="etewt" localSheetId="2" hidden="1">{"TAB1",#N/A,TRUE,"GENERAL";"TAB2",#N/A,TRUE,"GENERAL";"TAB3",#N/A,TRUE,"GENERAL";"TAB4",#N/A,TRUE,"GENERAL";"TAB5",#N/A,TRUE,"GENERAL"}</definedName>
    <definedName name="etewt" hidden="1">{"TAB1",#N/A,TRUE,"GENERAL";"TAB2",#N/A,TRUE,"GENERAL";"TAB3",#N/A,TRUE,"GENERAL";"TAB4",#N/A,TRUE,"GENERAL";"TAB5",#N/A,TRUE,"GENERAL"}</definedName>
    <definedName name="etu" localSheetId="1" hidden="1">{"via1",#N/A,TRUE,"general";"via2",#N/A,TRUE,"general";"via3",#N/A,TRUE,"general"}</definedName>
    <definedName name="etu" localSheetId="5" hidden="1">{"via1",#N/A,TRUE,"general";"via2",#N/A,TRUE,"general";"via3",#N/A,TRUE,"general"}</definedName>
    <definedName name="etu" localSheetId="2" hidden="1">{"via1",#N/A,TRUE,"general";"via2",#N/A,TRUE,"general";"via3",#N/A,TRUE,"general"}</definedName>
    <definedName name="etu" hidden="1">{"via1",#N/A,TRUE,"general";"via2",#N/A,TRUE,"general";"via3",#N/A,TRUE,"general"}</definedName>
    <definedName name="etueh" localSheetId="1" hidden="1">{"via1",#N/A,TRUE,"general";"via2",#N/A,TRUE,"general";"via3",#N/A,TRUE,"general"}</definedName>
    <definedName name="etueh" localSheetId="5" hidden="1">{"via1",#N/A,TRUE,"general";"via2",#N/A,TRUE,"general";"via3",#N/A,TRUE,"general"}</definedName>
    <definedName name="etueh" localSheetId="2" hidden="1">{"via1",#N/A,TRUE,"general";"via2",#N/A,TRUE,"general";"via3",#N/A,TRUE,"general"}</definedName>
    <definedName name="etueh" hidden="1">{"via1",#N/A,TRUE,"general";"via2",#N/A,TRUE,"general";"via3",#N/A,TRUE,"general"}</definedName>
    <definedName name="etyty" localSheetId="1" hidden="1">{"via1",#N/A,TRUE,"general";"via2",#N/A,TRUE,"general";"via3",#N/A,TRUE,"general"}</definedName>
    <definedName name="etyty" localSheetId="5" hidden="1">{"via1",#N/A,TRUE,"general";"via2",#N/A,TRUE,"general";"via3",#N/A,TRUE,"general"}</definedName>
    <definedName name="etyty" localSheetId="2" hidden="1">{"via1",#N/A,TRUE,"general";"via2",#N/A,TRUE,"general";"via3",#N/A,TRUE,"general"}</definedName>
    <definedName name="etyty" hidden="1">{"via1",#N/A,TRUE,"general";"via2",#N/A,TRUE,"general";"via3",#N/A,TRUE,"general"}</definedName>
    <definedName name="etyu" localSheetId="1" hidden="1">{"TAB1",#N/A,TRUE,"GENERAL";"TAB2",#N/A,TRUE,"GENERAL";"TAB3",#N/A,TRUE,"GENERAL";"TAB4",#N/A,TRUE,"GENERAL";"TAB5",#N/A,TRUE,"GENERAL"}</definedName>
    <definedName name="etyu" localSheetId="5" hidden="1">{"TAB1",#N/A,TRUE,"GENERAL";"TAB2",#N/A,TRUE,"GENERAL";"TAB3",#N/A,TRUE,"GENERAL";"TAB4",#N/A,TRUE,"GENERAL";"TAB5",#N/A,TRUE,"GENERAL"}</definedName>
    <definedName name="etyu" localSheetId="2" hidden="1">{"TAB1",#N/A,TRUE,"GENERAL";"TAB2",#N/A,TRUE,"GENERAL";"TAB3",#N/A,TRUE,"GENERAL";"TAB4",#N/A,TRUE,"GENERAL";"TAB5",#N/A,TRUE,"GENERAL"}</definedName>
    <definedName name="etyu" hidden="1">{"TAB1",#N/A,TRUE,"GENERAL";"TAB2",#N/A,TRUE,"GENERAL";"TAB3",#N/A,TRUE,"GENERAL";"TAB4",#N/A,TRUE,"GENERAL";"TAB5",#N/A,TRUE,"GENERAL"}</definedName>
    <definedName name="eu" localSheetId="1" hidden="1">{"via1",#N/A,TRUE,"general";"via2",#N/A,TRUE,"general";"via3",#N/A,TRUE,"general"}</definedName>
    <definedName name="eu" localSheetId="5" hidden="1">{"via1",#N/A,TRUE,"general";"via2",#N/A,TRUE,"general";"via3",#N/A,TRUE,"general"}</definedName>
    <definedName name="eu" localSheetId="2" hidden="1">{"via1",#N/A,TRUE,"general";"via2",#N/A,TRUE,"general";"via3",#N/A,TRUE,"general"}</definedName>
    <definedName name="eu" hidden="1">{"via1",#N/A,TRUE,"general";"via2",#N/A,TRUE,"general";"via3",#N/A,TRUE,"general"}</definedName>
    <definedName name="eut" localSheetId="1" hidden="1">{"via1",#N/A,TRUE,"general";"via2",#N/A,TRUE,"general";"via3",#N/A,TRUE,"general"}</definedName>
    <definedName name="eut" localSheetId="5" hidden="1">{"via1",#N/A,TRUE,"general";"via2",#N/A,TRUE,"general";"via3",#N/A,TRUE,"general"}</definedName>
    <definedName name="eut" localSheetId="2" hidden="1">{"via1",#N/A,TRUE,"general";"via2",#N/A,TRUE,"general";"via3",#N/A,TRUE,"general"}</definedName>
    <definedName name="eut" hidden="1">{"via1",#N/A,TRUE,"general";"via2",#N/A,TRUE,"general";"via3",#N/A,TRUE,"general"}</definedName>
    <definedName name="euyt" localSheetId="1" hidden="1">{"TAB1",#N/A,TRUE,"GENERAL";"TAB2",#N/A,TRUE,"GENERAL";"TAB3",#N/A,TRUE,"GENERAL";"TAB4",#N/A,TRUE,"GENERAL";"TAB5",#N/A,TRUE,"GENERAL"}</definedName>
    <definedName name="euyt" localSheetId="5" hidden="1">{"TAB1",#N/A,TRUE,"GENERAL";"TAB2",#N/A,TRUE,"GENERAL";"TAB3",#N/A,TRUE,"GENERAL";"TAB4",#N/A,TRUE,"GENERAL";"TAB5",#N/A,TRUE,"GENERAL"}</definedName>
    <definedName name="euyt" localSheetId="2" hidden="1">{"TAB1",#N/A,TRUE,"GENERAL";"TAB2",#N/A,TRUE,"GENERAL";"TAB3",#N/A,TRUE,"GENERAL";"TAB4",#N/A,TRUE,"GENERAL";"TAB5",#N/A,TRUE,"GENERAL"}</definedName>
    <definedName name="euyt" hidden="1">{"TAB1",#N/A,TRUE,"GENERAL";"TAB2",#N/A,TRUE,"GENERAL";"TAB3",#N/A,TRUE,"GENERAL";"TAB4",#N/A,TRUE,"GENERAL";"TAB5",#N/A,TRUE,"GENERAL"}</definedName>
    <definedName name="ev.Calculation" hidden="1">-4135</definedName>
    <definedName name="ev.Initialized" hidden="1">FALSE</definedName>
    <definedName name="ewegt" localSheetId="1" hidden="1">{"TAB1",#N/A,TRUE,"GENERAL";"TAB2",#N/A,TRUE,"GENERAL";"TAB3",#N/A,TRUE,"GENERAL";"TAB4",#N/A,TRUE,"GENERAL";"TAB5",#N/A,TRUE,"GENERAL"}</definedName>
    <definedName name="ewegt" localSheetId="5" hidden="1">{"TAB1",#N/A,TRUE,"GENERAL";"TAB2",#N/A,TRUE,"GENERAL";"TAB3",#N/A,TRUE,"GENERAL";"TAB4",#N/A,TRUE,"GENERAL";"TAB5",#N/A,TRUE,"GENERAL"}</definedName>
    <definedName name="ewegt" localSheetId="2" hidden="1">{"TAB1",#N/A,TRUE,"GENERAL";"TAB2",#N/A,TRUE,"GENERAL";"TAB3",#N/A,TRUE,"GENERAL";"TAB4",#N/A,TRUE,"GENERAL";"TAB5",#N/A,TRUE,"GENERAL"}</definedName>
    <definedName name="ewegt" hidden="1">{"TAB1",#N/A,TRUE,"GENERAL";"TAB2",#N/A,TRUE,"GENERAL";"TAB3",#N/A,TRUE,"GENERAL";"TAB4",#N/A,TRUE,"GENERAL";"TAB5",#N/A,TRUE,"GENERAL"}</definedName>
    <definedName name="ewfewfg" localSheetId="1" hidden="1">{"TAB1",#N/A,TRUE,"GENERAL";"TAB2",#N/A,TRUE,"GENERAL";"TAB3",#N/A,TRUE,"GENERAL";"TAB4",#N/A,TRUE,"GENERAL";"TAB5",#N/A,TRUE,"GENERAL"}</definedName>
    <definedName name="ewfewfg" localSheetId="5" hidden="1">{"TAB1",#N/A,TRUE,"GENERAL";"TAB2",#N/A,TRUE,"GENERAL";"TAB3",#N/A,TRUE,"GENERAL";"TAB4",#N/A,TRUE,"GENERAL";"TAB5",#N/A,TRUE,"GENERAL"}</definedName>
    <definedName name="ewfewfg" localSheetId="2" hidden="1">{"TAB1",#N/A,TRUE,"GENERAL";"TAB2",#N/A,TRUE,"GENERAL";"TAB3",#N/A,TRUE,"GENERAL";"TAB4",#N/A,TRUE,"GENERAL";"TAB5",#N/A,TRUE,"GENERAL"}</definedName>
    <definedName name="ewfewfg" hidden="1">{"TAB1",#N/A,TRUE,"GENERAL";"TAB2",#N/A,TRUE,"GENERAL";"TAB3",#N/A,TRUE,"GENERAL";"TAB4",#N/A,TRUE,"GENERAL";"TAB5",#N/A,TRUE,"GENERAL"}</definedName>
    <definedName name="ewre" localSheetId="1" hidden="1">{"TAB1",#N/A,TRUE,"GENERAL";"TAB2",#N/A,TRUE,"GENERAL";"TAB3",#N/A,TRUE,"GENERAL";"TAB4",#N/A,TRUE,"GENERAL";"TAB5",#N/A,TRUE,"GENERAL"}</definedName>
    <definedName name="ewre" localSheetId="5" hidden="1">{"TAB1",#N/A,TRUE,"GENERAL";"TAB2",#N/A,TRUE,"GENERAL";"TAB3",#N/A,TRUE,"GENERAL";"TAB4",#N/A,TRUE,"GENERAL";"TAB5",#N/A,TRUE,"GENERAL"}</definedName>
    <definedName name="ewre" localSheetId="2" hidden="1">{"TAB1",#N/A,TRUE,"GENERAL";"TAB2",#N/A,TRUE,"GENERAL";"TAB3",#N/A,TRUE,"GENERAL";"TAB4",#N/A,TRUE,"GENERAL";"TAB5",#N/A,TRUE,"GENERAL"}</definedName>
    <definedName name="ewre" hidden="1">{"TAB1",#N/A,TRUE,"GENERAL";"TAB2",#N/A,TRUE,"GENERAL";"TAB3",#N/A,TRUE,"GENERAL";"TAB4",#N/A,TRUE,"GENERAL";"TAB5",#N/A,TRUE,"GENERAL"}</definedName>
    <definedName name="ewrewf" localSheetId="1" hidden="1">{"TAB1",#N/A,TRUE,"GENERAL";"TAB2",#N/A,TRUE,"GENERAL";"TAB3",#N/A,TRUE,"GENERAL";"TAB4",#N/A,TRUE,"GENERAL";"TAB5",#N/A,TRUE,"GENERAL"}</definedName>
    <definedName name="ewrewf" localSheetId="5" hidden="1">{"TAB1",#N/A,TRUE,"GENERAL";"TAB2",#N/A,TRUE,"GENERAL";"TAB3",#N/A,TRUE,"GENERAL";"TAB4",#N/A,TRUE,"GENERAL";"TAB5",#N/A,TRUE,"GENERAL"}</definedName>
    <definedName name="ewrewf" localSheetId="2" hidden="1">{"TAB1",#N/A,TRUE,"GENERAL";"TAB2",#N/A,TRUE,"GENERAL";"TAB3",#N/A,TRUE,"GENERAL";"TAB4",#N/A,TRUE,"GENERAL";"TAB5",#N/A,TRUE,"GENERAL"}</definedName>
    <definedName name="ewrewf" hidden="1">{"TAB1",#N/A,TRUE,"GENERAL";"TAB2",#N/A,TRUE,"GENERAL";"TAB3",#N/A,TRUE,"GENERAL";"TAB4",#N/A,TRUE,"GENERAL";"TAB5",#N/A,TRUE,"GENERAL"}</definedName>
    <definedName name="ewrr" localSheetId="1" hidden="1">{"TAB1",#N/A,TRUE,"GENERAL";"TAB2",#N/A,TRUE,"GENERAL";"TAB3",#N/A,TRUE,"GENERAL";"TAB4",#N/A,TRUE,"GENERAL";"TAB5",#N/A,TRUE,"GENERAL"}</definedName>
    <definedName name="ewrr" localSheetId="5" hidden="1">{"TAB1",#N/A,TRUE,"GENERAL";"TAB2",#N/A,TRUE,"GENERAL";"TAB3",#N/A,TRUE,"GENERAL";"TAB4",#N/A,TRUE,"GENERAL";"TAB5",#N/A,TRUE,"GENERAL"}</definedName>
    <definedName name="ewrr" localSheetId="2" hidden="1">{"TAB1",#N/A,TRUE,"GENERAL";"TAB2",#N/A,TRUE,"GENERAL";"TAB3",#N/A,TRUE,"GENERAL";"TAB4",#N/A,TRUE,"GENERAL";"TAB5",#N/A,TRUE,"GENERAL"}</definedName>
    <definedName name="ewrr" hidden="1">{"TAB1",#N/A,TRUE,"GENERAL";"TAB2",#N/A,TRUE,"GENERAL";"TAB3",#N/A,TRUE,"GENERAL";"TAB4",#N/A,TRUE,"GENERAL";"TAB5",#N/A,TRUE,"GENERAL"}</definedName>
    <definedName name="ewrt" localSheetId="1" hidden="1">{"TAB1",#N/A,TRUE,"GENERAL";"TAB2",#N/A,TRUE,"GENERAL";"TAB3",#N/A,TRUE,"GENERAL";"TAB4",#N/A,TRUE,"GENERAL";"TAB5",#N/A,TRUE,"GENERAL"}</definedName>
    <definedName name="ewrt" localSheetId="5" hidden="1">{"TAB1",#N/A,TRUE,"GENERAL";"TAB2",#N/A,TRUE,"GENERAL";"TAB3",#N/A,TRUE,"GENERAL";"TAB4",#N/A,TRUE,"GENERAL";"TAB5",#N/A,TRUE,"GENERAL"}</definedName>
    <definedName name="ewrt" localSheetId="2" hidden="1">{"TAB1",#N/A,TRUE,"GENERAL";"TAB2",#N/A,TRUE,"GENERAL";"TAB3",#N/A,TRUE,"GENERAL";"TAB4",#N/A,TRUE,"GENERAL";"TAB5",#N/A,TRUE,"GENERAL"}</definedName>
    <definedName name="ewrt" hidden="1">{"TAB1",#N/A,TRUE,"GENERAL";"TAB2",#N/A,TRUE,"GENERAL";"TAB3",#N/A,TRUE,"GENERAL";"TAB4",#N/A,TRUE,"GENERAL";"TAB5",#N/A,TRUE,"GENERAL"}</definedName>
    <definedName name="ewrwer" localSheetId="1" hidden="1">{"TAB1",#N/A,TRUE,"GENERAL";"TAB2",#N/A,TRUE,"GENERAL";"TAB3",#N/A,TRUE,"GENERAL";"TAB4",#N/A,TRUE,"GENERAL";"TAB5",#N/A,TRUE,"GENERAL"}</definedName>
    <definedName name="ewrwer" localSheetId="5" hidden="1">{"TAB1",#N/A,TRUE,"GENERAL";"TAB2",#N/A,TRUE,"GENERAL";"TAB3",#N/A,TRUE,"GENERAL";"TAB4",#N/A,TRUE,"GENERAL";"TAB5",#N/A,TRUE,"GENERAL"}</definedName>
    <definedName name="ewrwer" localSheetId="2" hidden="1">{"TAB1",#N/A,TRUE,"GENERAL";"TAB2",#N/A,TRUE,"GENERAL";"TAB3",#N/A,TRUE,"GENERAL";"TAB4",#N/A,TRUE,"GENERAL";"TAB5",#N/A,TRUE,"GENERAL"}</definedName>
    <definedName name="ewrwer" hidden="1">{"TAB1",#N/A,TRUE,"GENERAL";"TAB2",#N/A,TRUE,"GENERAL";"TAB3",#N/A,TRUE,"GENERAL";"TAB4",#N/A,TRUE,"GENERAL";"TAB5",#N/A,TRUE,"GENERAL"}</definedName>
    <definedName name="Executivepb" hidden="1">#REF!</definedName>
    <definedName name="EXJUNIO" localSheetId="1" hidden="1">#REF!</definedName>
    <definedName name="EXJUNIO" localSheetId="5" hidden="1">#REF!</definedName>
    <definedName name="EXJUNIO" localSheetId="2" hidden="1">#REF!</definedName>
    <definedName name="EXJUNIO" hidden="1">#REF!</definedName>
    <definedName name="F_COSTOS" localSheetId="1">#REF!</definedName>
    <definedName name="F_COSTOS" localSheetId="5">#REF!</definedName>
    <definedName name="F_COSTOS" localSheetId="2">#REF!</definedName>
    <definedName name="F_COSTOS">#REF!</definedName>
    <definedName name="FAC" hidden="1">#REF!</definedName>
    <definedName name="Factpb" hidden="1">#REF!</definedName>
    <definedName name="Factpb2" hidden="1">#REF!</definedName>
    <definedName name="FAI_M">#REF!</definedName>
    <definedName name="FAI_M_growth">#REF!</definedName>
    <definedName name="FBV" hidden="1">#REF!</definedName>
    <definedName name="fda" localSheetId="1" hidden="1">{"TAB1",#N/A,TRUE,"GENERAL";"TAB2",#N/A,TRUE,"GENERAL";"TAB3",#N/A,TRUE,"GENERAL";"TAB4",#N/A,TRUE,"GENERAL";"TAB5",#N/A,TRUE,"GENERAL"}</definedName>
    <definedName name="fda" localSheetId="5" hidden="1">{"TAB1",#N/A,TRUE,"GENERAL";"TAB2",#N/A,TRUE,"GENERAL";"TAB3",#N/A,TRUE,"GENERAL";"TAB4",#N/A,TRUE,"GENERAL";"TAB5",#N/A,TRUE,"GENERAL"}</definedName>
    <definedName name="fda" localSheetId="2" hidden="1">{"TAB1",#N/A,TRUE,"GENERAL";"TAB2",#N/A,TRUE,"GENERAL";"TAB3",#N/A,TRUE,"GENERAL";"TAB4",#N/A,TRUE,"GENERAL";"TAB5",#N/A,TRUE,"GENERAL"}</definedName>
    <definedName name="fda" hidden="1">{"TAB1",#N/A,TRUE,"GENERAL";"TAB2",#N/A,TRUE,"GENERAL";"TAB3",#N/A,TRUE,"GENERAL";"TAB4",#N/A,TRUE,"GENERAL";"TAB5",#N/A,TRUE,"GENERAL"}</definedName>
    <definedName name="fdadsfa" localSheetId="1" hidden="1">{"PRES REHAB ARM-PER POR ITEMS  KM A KM",#N/A,TRUE,"Rehabilitacion Arm-Per"}</definedName>
    <definedName name="fdadsfa" localSheetId="5" hidden="1">{"PRES REHAB ARM-PER POR ITEMS  KM A KM",#N/A,TRUE,"Rehabilitacion Arm-Per"}</definedName>
    <definedName name="fdadsfa" localSheetId="2" hidden="1">{"PRES REHAB ARM-PER POR ITEMS  KM A KM",#N/A,TRUE,"Rehabilitacion Arm-Per"}</definedName>
    <definedName name="fdadsfa" hidden="1">{"PRES REHAB ARM-PER POR ITEMS  KM A KM",#N/A,TRUE,"Rehabilitacion Arm-Per"}</definedName>
    <definedName name="fdbjp" localSheetId="1" hidden="1">{"TAB1",#N/A,TRUE,"GENERAL";"TAB2",#N/A,TRUE,"GENERAL";"TAB3",#N/A,TRUE,"GENERAL";"TAB4",#N/A,TRUE,"GENERAL";"TAB5",#N/A,TRUE,"GENERAL"}</definedName>
    <definedName name="fdbjp" localSheetId="5" hidden="1">{"TAB1",#N/A,TRUE,"GENERAL";"TAB2",#N/A,TRUE,"GENERAL";"TAB3",#N/A,TRUE,"GENERAL";"TAB4",#N/A,TRUE,"GENERAL";"TAB5",#N/A,TRUE,"GENERAL"}</definedName>
    <definedName name="fdbjp" localSheetId="2" hidden="1">{"TAB1",#N/A,TRUE,"GENERAL";"TAB2",#N/A,TRUE,"GENERAL";"TAB3",#N/A,TRUE,"GENERAL";"TAB4",#N/A,TRUE,"GENERAL";"TAB5",#N/A,TRUE,"GENERAL"}</definedName>
    <definedName name="fdbjp" hidden="1">{"TAB1",#N/A,TRUE,"GENERAL";"TAB2",#N/A,TRUE,"GENERAL";"TAB3",#N/A,TRUE,"GENERAL";"TAB4",#N/A,TRUE,"GENERAL";"TAB5",#N/A,TRUE,"GENERAL"}</definedName>
    <definedName name="fdf" localSheetId="1" hidden="1">{"TAB1",#N/A,TRUE,"GENERAL";"TAB2",#N/A,TRUE,"GENERAL";"TAB3",#N/A,TRUE,"GENERAL";"TAB4",#N/A,TRUE,"GENERAL";"TAB5",#N/A,TRUE,"GENERAL"}</definedName>
    <definedName name="fdf" localSheetId="5" hidden="1">{"TAB1",#N/A,TRUE,"GENERAL";"TAB2",#N/A,TRUE,"GENERAL";"TAB3",#N/A,TRUE,"GENERAL";"TAB4",#N/A,TRUE,"GENERAL";"TAB5",#N/A,TRUE,"GENERAL"}</definedName>
    <definedName name="fdf" localSheetId="2" hidden="1">{"TAB1",#N/A,TRUE,"GENERAL";"TAB2",#N/A,TRUE,"GENERAL";"TAB3",#N/A,TRUE,"GENERAL";"TAB4",#N/A,TRUE,"GENERAL";"TAB5",#N/A,TRUE,"GENERAL"}</definedName>
    <definedName name="fdf" hidden="1">{"TAB1",#N/A,TRUE,"GENERAL";"TAB2",#N/A,TRUE,"GENERAL";"TAB3",#N/A,TRUE,"GENERAL";"TAB4",#N/A,TRUE,"GENERAL";"TAB5",#N/A,TRUE,"GENERAL"}</definedName>
    <definedName name="fdg" localSheetId="1" hidden="1">{"via1",#N/A,TRUE,"general";"via2",#N/A,TRUE,"general";"via3",#N/A,TRUE,"general"}</definedName>
    <definedName name="fdg" localSheetId="5" hidden="1">{"via1",#N/A,TRUE,"general";"via2",#N/A,TRUE,"general";"via3",#N/A,TRUE,"general"}</definedName>
    <definedName name="fdg" localSheetId="2" hidden="1">{"via1",#N/A,TRUE,"general";"via2",#N/A,TRUE,"general";"via3",#N/A,TRUE,"general"}</definedName>
    <definedName name="fdg" hidden="1">{"via1",#N/A,TRUE,"general";"via2",#N/A,TRUE,"general";"via3",#N/A,TRUE,"general"}</definedName>
    <definedName name="FDGD" localSheetId="1" hidden="1">{"TAB1",#N/A,TRUE,"GENERAL";"TAB2",#N/A,TRUE,"GENERAL";"TAB3",#N/A,TRUE,"GENERAL";"TAB4",#N/A,TRUE,"GENERAL";"TAB5",#N/A,TRUE,"GENERAL"}</definedName>
    <definedName name="FDGD" localSheetId="5" hidden="1">{"TAB1",#N/A,TRUE,"GENERAL";"TAB2",#N/A,TRUE,"GENERAL";"TAB3",#N/A,TRUE,"GENERAL";"TAB4",#N/A,TRUE,"GENERAL";"TAB5",#N/A,TRUE,"GENERAL"}</definedName>
    <definedName name="FDGD" localSheetId="2" hidden="1">{"TAB1",#N/A,TRUE,"GENERAL";"TAB2",#N/A,TRUE,"GENERAL";"TAB3",#N/A,TRUE,"GENERAL";"TAB4",#N/A,TRUE,"GENERAL";"TAB5",#N/A,TRUE,"GENERAL"}</definedName>
    <definedName name="FDGD" hidden="1">{"TAB1",#N/A,TRUE,"GENERAL";"TAB2",#N/A,TRUE,"GENERAL";"TAB3",#N/A,TRUE,"GENERAL";"TAB4",#N/A,TRUE,"GENERAL";"TAB5",#N/A,TRUE,"GENERAL"}</definedName>
    <definedName name="FDGFDBBP" localSheetId="1" hidden="1">{"TAB1",#N/A,TRUE,"GENERAL";"TAB2",#N/A,TRUE,"GENERAL";"TAB3",#N/A,TRUE,"GENERAL";"TAB4",#N/A,TRUE,"GENERAL";"TAB5",#N/A,TRUE,"GENERAL"}</definedName>
    <definedName name="FDGFDBBP" localSheetId="5" hidden="1">{"TAB1",#N/A,TRUE,"GENERAL";"TAB2",#N/A,TRUE,"GENERAL";"TAB3",#N/A,TRUE,"GENERAL";"TAB4",#N/A,TRUE,"GENERAL";"TAB5",#N/A,TRUE,"GENERAL"}</definedName>
    <definedName name="FDGFDBBP" localSheetId="2" hidden="1">{"TAB1",#N/A,TRUE,"GENERAL";"TAB2",#N/A,TRUE,"GENERAL";"TAB3",#N/A,TRUE,"GENERAL";"TAB4",#N/A,TRUE,"GENERAL";"TAB5",#N/A,TRUE,"GENERAL"}</definedName>
    <definedName name="FDGFDBBP" hidden="1">{"TAB1",#N/A,TRUE,"GENERAL";"TAB2",#N/A,TRUE,"GENERAL";"TAB3",#N/A,TRUE,"GENERAL";"TAB4",#N/A,TRUE,"GENERAL";"TAB5",#N/A,TRUE,"GENERAL"}</definedName>
    <definedName name="FDGS" localSheetId="1" hidden="1">{"PRE1",#N/A,FALSE,"RESUMEN"}</definedName>
    <definedName name="FDGS" localSheetId="5" hidden="1">{"PRE1",#N/A,FALSE,"RESUMEN"}</definedName>
    <definedName name="FDGS" localSheetId="2" hidden="1">{"PRE1",#N/A,FALSE,"RESUMEN"}</definedName>
    <definedName name="FDGS" hidden="1">{"PRE1",#N/A,FALSE,"RESUMEN"}</definedName>
    <definedName name="fdh" localSheetId="1" hidden="1">{"TAB1",#N/A,TRUE,"GENERAL";"TAB2",#N/A,TRUE,"GENERAL";"TAB3",#N/A,TRUE,"GENERAL";"TAB4",#N/A,TRUE,"GENERAL";"TAB5",#N/A,TRUE,"GENERAL"}</definedName>
    <definedName name="fdh" localSheetId="5" hidden="1">{"TAB1",#N/A,TRUE,"GENERAL";"TAB2",#N/A,TRUE,"GENERAL";"TAB3",#N/A,TRUE,"GENERAL";"TAB4",#N/A,TRUE,"GENERAL";"TAB5",#N/A,TRUE,"GENERAL"}</definedName>
    <definedName name="fdh" localSheetId="2" hidden="1">{"TAB1",#N/A,TRUE,"GENERAL";"TAB2",#N/A,TRUE,"GENERAL";"TAB3",#N/A,TRUE,"GENERAL";"TAB4",#N/A,TRUE,"GENERAL";"TAB5",#N/A,TRUE,"GENERAL"}</definedName>
    <definedName name="fdh" hidden="1">{"TAB1",#N/A,TRUE,"GENERAL";"TAB2",#N/A,TRUE,"GENERAL";"TAB3",#N/A,TRUE,"GENERAL";"TAB4",#N/A,TRUE,"GENERAL";"TAB5",#N/A,TRUE,"GENERAL"}</definedName>
    <definedName name="fdsf" localSheetId="1" hidden="1">{"TAB1",#N/A,TRUE,"GENERAL";"TAB2",#N/A,TRUE,"GENERAL";"TAB3",#N/A,TRUE,"GENERAL";"TAB4",#N/A,TRUE,"GENERAL";"TAB5",#N/A,TRUE,"GENERAL"}</definedName>
    <definedName name="fdsf" localSheetId="5" hidden="1">{"TAB1",#N/A,TRUE,"GENERAL";"TAB2",#N/A,TRUE,"GENERAL";"TAB3",#N/A,TRUE,"GENERAL";"TAB4",#N/A,TRUE,"GENERAL";"TAB5",#N/A,TRUE,"GENERAL"}</definedName>
    <definedName name="fdsf" localSheetId="2" hidden="1">{"TAB1",#N/A,TRUE,"GENERAL";"TAB2",#N/A,TRUE,"GENERAL";"TAB3",#N/A,TRUE,"GENERAL";"TAB4",#N/A,TRUE,"GENERAL";"TAB5",#N/A,TRUE,"GENERAL"}</definedName>
    <definedName name="fdsf" hidden="1">{"TAB1",#N/A,TRUE,"GENERAL";"TAB2",#N/A,TRUE,"GENERAL";"TAB3",#N/A,TRUE,"GENERAL";"TAB4",#N/A,TRUE,"GENERAL";"TAB5",#N/A,TRUE,"GENERAL"}</definedName>
    <definedName name="fdsfds" localSheetId="1" hidden="1">{"TAB1",#N/A,TRUE,"GENERAL";"TAB2",#N/A,TRUE,"GENERAL";"TAB3",#N/A,TRUE,"GENERAL";"TAB4",#N/A,TRUE,"GENERAL";"TAB5",#N/A,TRUE,"GENERAL"}</definedName>
    <definedName name="fdsfds" localSheetId="5" hidden="1">{"TAB1",#N/A,TRUE,"GENERAL";"TAB2",#N/A,TRUE,"GENERAL";"TAB3",#N/A,TRUE,"GENERAL";"TAB4",#N/A,TRUE,"GENERAL";"TAB5",#N/A,TRUE,"GENERAL"}</definedName>
    <definedName name="fdsfds" localSheetId="2" hidden="1">{"TAB1",#N/A,TRUE,"GENERAL";"TAB2",#N/A,TRUE,"GENERAL";"TAB3",#N/A,TRUE,"GENERAL";"TAB4",#N/A,TRUE,"GENERAL";"TAB5",#N/A,TRUE,"GENERAL"}</definedName>
    <definedName name="fdsfds" hidden="1">{"TAB1",#N/A,TRUE,"GENERAL";"TAB2",#N/A,TRUE,"GENERAL";"TAB3",#N/A,TRUE,"GENERAL";"TAB4",#N/A,TRUE,"GENERAL";"TAB5",#N/A,TRUE,"GENERAL"}</definedName>
    <definedName name="fdsfdsf" localSheetId="1" hidden="1">{"via1",#N/A,TRUE,"general";"via2",#N/A,TRUE,"general";"via3",#N/A,TRUE,"general"}</definedName>
    <definedName name="fdsfdsf" localSheetId="5" hidden="1">{"via1",#N/A,TRUE,"general";"via2",#N/A,TRUE,"general";"via3",#N/A,TRUE,"general"}</definedName>
    <definedName name="fdsfdsf" localSheetId="2" hidden="1">{"via1",#N/A,TRUE,"general";"via2",#N/A,TRUE,"general";"via3",#N/A,TRUE,"general"}</definedName>
    <definedName name="fdsfdsf" hidden="1">{"via1",#N/A,TRUE,"general";"via2",#N/A,TRUE,"general";"via3",#N/A,TRUE,"general"}</definedName>
    <definedName name="fdsgfds" localSheetId="1" hidden="1">{"via1",#N/A,TRUE,"general";"via2",#N/A,TRUE,"general";"via3",#N/A,TRUE,"general"}</definedName>
    <definedName name="fdsgfds" localSheetId="5" hidden="1">{"via1",#N/A,TRUE,"general";"via2",#N/A,TRUE,"general";"via3",#N/A,TRUE,"general"}</definedName>
    <definedName name="fdsgfds" localSheetId="2" hidden="1">{"via1",#N/A,TRUE,"general";"via2",#N/A,TRUE,"general";"via3",#N/A,TRUE,"general"}</definedName>
    <definedName name="fdsgfds" hidden="1">{"via1",#N/A,TRUE,"general";"via2",#N/A,TRUE,"general";"via3",#N/A,TRUE,"general"}</definedName>
    <definedName name="fdsgsdfu" localSheetId="1" hidden="1">{"TAB1",#N/A,TRUE,"GENERAL";"TAB2",#N/A,TRUE,"GENERAL";"TAB3",#N/A,TRUE,"GENERAL";"TAB4",#N/A,TRUE,"GENERAL";"TAB5",#N/A,TRUE,"GENERAL"}</definedName>
    <definedName name="fdsgsdfu" localSheetId="5" hidden="1">{"TAB1",#N/A,TRUE,"GENERAL";"TAB2",#N/A,TRUE,"GENERAL";"TAB3",#N/A,TRUE,"GENERAL";"TAB4",#N/A,TRUE,"GENERAL";"TAB5",#N/A,TRUE,"GENERAL"}</definedName>
    <definedName name="fdsgsdfu" localSheetId="2" hidden="1">{"TAB1",#N/A,TRUE,"GENERAL";"TAB2",#N/A,TRUE,"GENERAL";"TAB3",#N/A,TRUE,"GENERAL";"TAB4",#N/A,TRUE,"GENERAL";"TAB5",#N/A,TRUE,"GENERAL"}</definedName>
    <definedName name="fdsgsdfu" hidden="1">{"TAB1",#N/A,TRUE,"GENERAL";"TAB2",#N/A,TRUE,"GENERAL";"TAB3",#N/A,TRUE,"GENERAL";"TAB4",#N/A,TRUE,"GENERAL";"TAB5",#N/A,TRUE,"GENERAL"}</definedName>
    <definedName name="FDSIO" localSheetId="1" hidden="1">{"TAB1",#N/A,TRUE,"GENERAL";"TAB2",#N/A,TRUE,"GENERAL";"TAB3",#N/A,TRUE,"GENERAL";"TAB4",#N/A,TRUE,"GENERAL";"TAB5",#N/A,TRUE,"GENERAL"}</definedName>
    <definedName name="FDSIO" localSheetId="5" hidden="1">{"TAB1",#N/A,TRUE,"GENERAL";"TAB2",#N/A,TRUE,"GENERAL";"TAB3",#N/A,TRUE,"GENERAL";"TAB4",#N/A,TRUE,"GENERAL";"TAB5",#N/A,TRUE,"GENERAL"}</definedName>
    <definedName name="FDSIO" localSheetId="2" hidden="1">{"TAB1",#N/A,TRUE,"GENERAL";"TAB2",#N/A,TRUE,"GENERAL";"TAB3",#N/A,TRUE,"GENERAL";"TAB4",#N/A,TRUE,"GENERAL";"TAB5",#N/A,TRUE,"GENERAL"}</definedName>
    <definedName name="FDSIO" hidden="1">{"TAB1",#N/A,TRUE,"GENERAL";"TAB2",#N/A,TRUE,"GENERAL";"TAB3",#N/A,TRUE,"GENERAL";"TAB4",#N/A,TRUE,"GENERAL";"TAB5",#N/A,TRUE,"GENERAL"}</definedName>
    <definedName name="FDVDS" hidden="1">#REF!</definedName>
    <definedName name="fecha_final">#REF!</definedName>
    <definedName name="fecha_inicio">#REF!</definedName>
    <definedName name="fecha_inversion_final">#REF!</definedName>
    <definedName name="ferfer" localSheetId="1" hidden="1">{"via1",#N/A,TRUE,"general";"via2",#N/A,TRUE,"general";"via3",#N/A,TRUE,"general"}</definedName>
    <definedName name="ferfer" localSheetId="5" hidden="1">{"via1",#N/A,TRUE,"general";"via2",#N/A,TRUE,"general";"via3",#N/A,TRUE,"general"}</definedName>
    <definedName name="ferfer" localSheetId="2" hidden="1">{"via1",#N/A,TRUE,"general";"via2",#N/A,TRUE,"general";"via3",#N/A,TRUE,"general"}</definedName>
    <definedName name="ferfer" hidden="1">{"via1",#N/A,TRUE,"general";"via2",#N/A,TRUE,"general";"via3",#N/A,TRUE,"general"}</definedName>
    <definedName name="FERRO">#REF!</definedName>
    <definedName name="FF" localSheetId="1" hidden="1">{#N/A,#N/A,FALSE,"Hoja1";#N/A,#N/A,FALSE,"Hoja2"}</definedName>
    <definedName name="FF" localSheetId="5" hidden="1">{#N/A,#N/A,FALSE,"Hoja1";#N/A,#N/A,FALSE,"Hoja2"}</definedName>
    <definedName name="FF" localSheetId="2" hidden="1">{#N/A,#N/A,FALSE,"Hoja1";#N/A,#N/A,FALSE,"Hoja2"}</definedName>
    <definedName name="FF" hidden="1">{#N/A,#N/A,FALSE,"Hoja1";#N/A,#N/A,FALSE,"Hoja2"}</definedName>
    <definedName name="fff" localSheetId="1" hidden="1">{"via1",#N/A,TRUE,"general";"via2",#N/A,TRUE,"general";"via3",#N/A,TRUE,"general"}</definedName>
    <definedName name="fff" localSheetId="5" hidden="1">{"via1",#N/A,TRUE,"general";"via2",#N/A,TRUE,"general";"via3",#N/A,TRUE,"general"}</definedName>
    <definedName name="fff" localSheetId="2" hidden="1">{"via1",#N/A,TRUE,"general";"via2",#N/A,TRUE,"general";"via3",#N/A,TRUE,"general"}</definedName>
    <definedName name="fff" hidden="1">{"via1",#N/A,TRUE,"general";"via2",#N/A,TRUE,"general";"via3",#N/A,TRUE,"general"}</definedName>
    <definedName name="FFFF" hidden="1">#REF!</definedName>
    <definedName name="ffffd" localSheetId="1" hidden="1">{"via1",#N/A,TRUE,"general";"via2",#N/A,TRUE,"general";"via3",#N/A,TRUE,"general"}</definedName>
    <definedName name="ffffd" localSheetId="5" hidden="1">{"via1",#N/A,TRUE,"general";"via2",#N/A,TRUE,"general";"via3",#N/A,TRUE,"general"}</definedName>
    <definedName name="ffffd" localSheetId="2" hidden="1">{"via1",#N/A,TRUE,"general";"via2",#N/A,TRUE,"general";"via3",#N/A,TRUE,"general"}</definedName>
    <definedName name="ffffd" hidden="1">{"via1",#N/A,TRUE,"general";"via2",#N/A,TRUE,"general";"via3",#N/A,TRUE,"general"}</definedName>
    <definedName name="fffffft" localSheetId="1" hidden="1">{"TAB1",#N/A,TRUE,"GENERAL";"TAB2",#N/A,TRUE,"GENERAL";"TAB3",#N/A,TRUE,"GENERAL";"TAB4",#N/A,TRUE,"GENERAL";"TAB5",#N/A,TRUE,"GENERAL"}</definedName>
    <definedName name="fffffft" localSheetId="5" hidden="1">{"TAB1",#N/A,TRUE,"GENERAL";"TAB2",#N/A,TRUE,"GENERAL";"TAB3",#N/A,TRUE,"GENERAL";"TAB4",#N/A,TRUE,"GENERAL";"TAB5",#N/A,TRUE,"GENERAL"}</definedName>
    <definedName name="fffffft" localSheetId="2" hidden="1">{"TAB1",#N/A,TRUE,"GENERAL";"TAB2",#N/A,TRUE,"GENERAL";"TAB3",#N/A,TRUE,"GENERAL";"TAB4",#N/A,TRUE,"GENERAL";"TAB5",#N/A,TRUE,"GENERAL"}</definedName>
    <definedName name="fffffft" hidden="1">{"TAB1",#N/A,TRUE,"GENERAL";"TAB2",#N/A,TRUE,"GENERAL";"TAB3",#N/A,TRUE,"GENERAL";"TAB4",#N/A,TRUE,"GENERAL";"TAB5",#N/A,TRUE,"GENERAL"}</definedName>
    <definedName name="fffffik" localSheetId="1" hidden="1">{"TAB1",#N/A,TRUE,"GENERAL";"TAB2",#N/A,TRUE,"GENERAL";"TAB3",#N/A,TRUE,"GENERAL";"TAB4",#N/A,TRUE,"GENERAL";"TAB5",#N/A,TRUE,"GENERAL"}</definedName>
    <definedName name="fffffik" localSheetId="5" hidden="1">{"TAB1",#N/A,TRUE,"GENERAL";"TAB2",#N/A,TRUE,"GENERAL";"TAB3",#N/A,TRUE,"GENERAL";"TAB4",#N/A,TRUE,"GENERAL";"TAB5",#N/A,TRUE,"GENERAL"}</definedName>
    <definedName name="fffffik" localSheetId="2" hidden="1">{"TAB1",#N/A,TRUE,"GENERAL";"TAB2",#N/A,TRUE,"GENERAL";"TAB3",#N/A,TRUE,"GENERAL";"TAB4",#N/A,TRUE,"GENERAL";"TAB5",#N/A,TRUE,"GENERAL"}</definedName>
    <definedName name="fffffik" hidden="1">{"TAB1",#N/A,TRUE,"GENERAL";"TAB2",#N/A,TRUE,"GENERAL";"TAB3",#N/A,TRUE,"GENERAL";"TAB4",#N/A,TRUE,"GENERAL";"TAB5",#N/A,TRUE,"GENERAL"}</definedName>
    <definedName name="fffffj" localSheetId="1" hidden="1">{"TAB1",#N/A,TRUE,"GENERAL";"TAB2",#N/A,TRUE,"GENERAL";"TAB3",#N/A,TRUE,"GENERAL";"TAB4",#N/A,TRUE,"GENERAL";"TAB5",#N/A,TRUE,"GENERAL"}</definedName>
    <definedName name="fffffj" localSheetId="5" hidden="1">{"TAB1",#N/A,TRUE,"GENERAL";"TAB2",#N/A,TRUE,"GENERAL";"TAB3",#N/A,TRUE,"GENERAL";"TAB4",#N/A,TRUE,"GENERAL";"TAB5",#N/A,TRUE,"GENERAL"}</definedName>
    <definedName name="fffffj" localSheetId="2" hidden="1">{"TAB1",#N/A,TRUE,"GENERAL";"TAB2",#N/A,TRUE,"GENERAL";"TAB3",#N/A,TRUE,"GENERAL";"TAB4",#N/A,TRUE,"GENERAL";"TAB5",#N/A,TRUE,"GENERAL"}</definedName>
    <definedName name="fffffj" hidden="1">{"TAB1",#N/A,TRUE,"GENERAL";"TAB2",#N/A,TRUE,"GENERAL";"TAB3",#N/A,TRUE,"GENERAL";"TAB4",#N/A,TRUE,"GENERAL";"TAB5",#N/A,TRUE,"GENERAL"}</definedName>
    <definedName name="ffffrd" localSheetId="1" hidden="1">{"via1",#N/A,TRUE,"general";"via2",#N/A,TRUE,"general";"via3",#N/A,TRUE,"general"}</definedName>
    <definedName name="ffffrd" localSheetId="5" hidden="1">{"via1",#N/A,TRUE,"general";"via2",#N/A,TRUE,"general";"via3",#N/A,TRUE,"general"}</definedName>
    <definedName name="ffffrd" localSheetId="2" hidden="1">{"via1",#N/A,TRUE,"general";"via2",#N/A,TRUE,"general";"via3",#N/A,TRUE,"general"}</definedName>
    <definedName name="ffffrd" hidden="1">{"via1",#N/A,TRUE,"general";"via2",#N/A,TRUE,"general";"via3",#N/A,TRUE,"general"}</definedName>
    <definedName name="ffffy" localSheetId="1" hidden="1">{"TAB1",#N/A,TRUE,"GENERAL";"TAB2",#N/A,TRUE,"GENERAL";"TAB3",#N/A,TRUE,"GENERAL";"TAB4",#N/A,TRUE,"GENERAL";"TAB5",#N/A,TRUE,"GENERAL"}</definedName>
    <definedName name="ffffy" localSheetId="5" hidden="1">{"TAB1",#N/A,TRUE,"GENERAL";"TAB2",#N/A,TRUE,"GENERAL";"TAB3",#N/A,TRUE,"GENERAL";"TAB4",#N/A,TRUE,"GENERAL";"TAB5",#N/A,TRUE,"GENERAL"}</definedName>
    <definedName name="ffffy" localSheetId="2" hidden="1">{"TAB1",#N/A,TRUE,"GENERAL";"TAB2",#N/A,TRUE,"GENERAL";"TAB3",#N/A,TRUE,"GENERAL";"TAB4",#N/A,TRUE,"GENERAL";"TAB5",#N/A,TRUE,"GENERAL"}</definedName>
    <definedName name="ffffy" hidden="1">{"TAB1",#N/A,TRUE,"GENERAL";"TAB2",#N/A,TRUE,"GENERAL";"TAB3",#N/A,TRUE,"GENERAL";"TAB4",#N/A,TRUE,"GENERAL";"TAB5",#N/A,TRUE,"GENERAL"}</definedName>
    <definedName name="fffrfr" localSheetId="1" hidden="1">{"TAB1",#N/A,TRUE,"GENERAL";"TAB2",#N/A,TRUE,"GENERAL";"TAB3",#N/A,TRUE,"GENERAL";"TAB4",#N/A,TRUE,"GENERAL";"TAB5",#N/A,TRUE,"GENERAL"}</definedName>
    <definedName name="fffrfr" localSheetId="5" hidden="1">{"TAB1",#N/A,TRUE,"GENERAL";"TAB2",#N/A,TRUE,"GENERAL";"TAB3",#N/A,TRUE,"GENERAL";"TAB4",#N/A,TRUE,"GENERAL";"TAB5",#N/A,TRUE,"GENERAL"}</definedName>
    <definedName name="fffrfr" localSheetId="2" hidden="1">{"TAB1",#N/A,TRUE,"GENERAL";"TAB2",#N/A,TRUE,"GENERAL";"TAB3",#N/A,TRUE,"GENERAL";"TAB4",#N/A,TRUE,"GENERAL";"TAB5",#N/A,TRUE,"GENERAL"}</definedName>
    <definedName name="fffrfr" hidden="1">{"TAB1",#N/A,TRUE,"GENERAL";"TAB2",#N/A,TRUE,"GENERAL";"TAB3",#N/A,TRUE,"GENERAL";"TAB4",#N/A,TRUE,"GENERAL";"TAB5",#N/A,TRUE,"GENERAL"}</definedName>
    <definedName name="fffs" localSheetId="1" hidden="1">{"TAB1",#N/A,TRUE,"GENERAL";"TAB2",#N/A,TRUE,"GENERAL";"TAB3",#N/A,TRUE,"GENERAL";"TAB4",#N/A,TRUE,"GENERAL";"TAB5",#N/A,TRUE,"GENERAL"}</definedName>
    <definedName name="fffs" localSheetId="5" hidden="1">{"TAB1",#N/A,TRUE,"GENERAL";"TAB2",#N/A,TRUE,"GENERAL";"TAB3",#N/A,TRUE,"GENERAL";"TAB4",#N/A,TRUE,"GENERAL";"TAB5",#N/A,TRUE,"GENERAL"}</definedName>
    <definedName name="fffs" localSheetId="2" hidden="1">{"TAB1",#N/A,TRUE,"GENERAL";"TAB2",#N/A,TRUE,"GENERAL";"TAB3",#N/A,TRUE,"GENERAL";"TAB4",#N/A,TRUE,"GENERAL";"TAB5",#N/A,TRUE,"GENERAL"}</definedName>
    <definedName name="fffs" hidden="1">{"TAB1",#N/A,TRUE,"GENERAL";"TAB2",#N/A,TRUE,"GENERAL";"TAB3",#N/A,TRUE,"GENERAL";"TAB4",#N/A,TRUE,"GENERAL";"TAB5",#N/A,TRUE,"GENERAL"}</definedName>
    <definedName name="FG" localSheetId="1"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FG" localSheetId="5"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FG" localSheetId="2"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FG"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FGBGFB" localSheetId="1" hidden="1">{"PRE1",#N/A,FALSE,"RESUMEN"}</definedName>
    <definedName name="FGBGFB" localSheetId="5" hidden="1">{"PRE1",#N/A,FALSE,"RESUMEN"}</definedName>
    <definedName name="FGBGFB" localSheetId="2" hidden="1">{"PRE1",#N/A,FALSE,"RESUMEN"}</definedName>
    <definedName name="FGBGFB" hidden="1">{"PRE1",#N/A,FALSE,"RESUMEN"}</definedName>
    <definedName name="fgdfg" localSheetId="1" hidden="1">{"TAB1",#N/A,TRUE,"GENERAL";"TAB2",#N/A,TRUE,"GENERAL";"TAB3",#N/A,TRUE,"GENERAL";"TAB4",#N/A,TRUE,"GENERAL";"TAB5",#N/A,TRUE,"GENERAL"}</definedName>
    <definedName name="fgdfg" localSheetId="5" hidden="1">{"TAB1",#N/A,TRUE,"GENERAL";"TAB2",#N/A,TRUE,"GENERAL";"TAB3",#N/A,TRUE,"GENERAL";"TAB4",#N/A,TRUE,"GENERAL";"TAB5",#N/A,TRUE,"GENERAL"}</definedName>
    <definedName name="fgdfg" localSheetId="2" hidden="1">{"TAB1",#N/A,TRUE,"GENERAL";"TAB2",#N/A,TRUE,"GENERAL";"TAB3",#N/A,TRUE,"GENERAL";"TAB4",#N/A,TRUE,"GENERAL";"TAB5",#N/A,TRUE,"GENERAL"}</definedName>
    <definedName name="fgdfg" hidden="1">{"TAB1",#N/A,TRUE,"GENERAL";"TAB2",#N/A,TRUE,"GENERAL";"TAB3",#N/A,TRUE,"GENERAL";"TAB4",#N/A,TRUE,"GENERAL";"TAB5",#N/A,TRUE,"GENERAL"}</definedName>
    <definedName name="fgdfsgr" localSheetId="1" hidden="1">{"via1",#N/A,TRUE,"general";"via2",#N/A,TRUE,"general";"via3",#N/A,TRUE,"general"}</definedName>
    <definedName name="fgdfsgr" localSheetId="5" hidden="1">{"via1",#N/A,TRUE,"general";"via2",#N/A,TRUE,"general";"via3",#N/A,TRUE,"general"}</definedName>
    <definedName name="fgdfsgr" localSheetId="2" hidden="1">{"via1",#N/A,TRUE,"general";"via2",#N/A,TRUE,"general";"via3",#N/A,TRUE,"general"}</definedName>
    <definedName name="fgdfsgr" hidden="1">{"via1",#N/A,TRUE,"general";"via2",#N/A,TRUE,"general";"via3",#N/A,TRUE,"general"}</definedName>
    <definedName name="fgdsfg" localSheetId="1" hidden="1">{"TAB1",#N/A,TRUE,"GENERAL";"TAB2",#N/A,TRUE,"GENERAL";"TAB3",#N/A,TRUE,"GENERAL";"TAB4",#N/A,TRUE,"GENERAL";"TAB5",#N/A,TRUE,"GENERAL"}</definedName>
    <definedName name="fgdsfg" localSheetId="5" hidden="1">{"TAB1",#N/A,TRUE,"GENERAL";"TAB2",#N/A,TRUE,"GENERAL";"TAB3",#N/A,TRUE,"GENERAL";"TAB4",#N/A,TRUE,"GENERAL";"TAB5",#N/A,TRUE,"GENERAL"}</definedName>
    <definedName name="fgdsfg" localSheetId="2" hidden="1">{"TAB1",#N/A,TRUE,"GENERAL";"TAB2",#N/A,TRUE,"GENERAL";"TAB3",#N/A,TRUE,"GENERAL";"TAB4",#N/A,TRUE,"GENERAL";"TAB5",#N/A,TRUE,"GENERAL"}</definedName>
    <definedName name="fgdsfg" hidden="1">{"TAB1",#N/A,TRUE,"GENERAL";"TAB2",#N/A,TRUE,"GENERAL";"TAB3",#N/A,TRUE,"GENERAL";"TAB4",#N/A,TRUE,"GENERAL";"TAB5",#N/A,TRUE,"GENERAL"}</definedName>
    <definedName name="FGFDG" hidden="1">#REF!</definedName>
    <definedName name="FGFDH" localSheetId="1" hidden="1">{"via1",#N/A,TRUE,"general";"via2",#N/A,TRUE,"general";"via3",#N/A,TRUE,"general"}</definedName>
    <definedName name="FGFDH" localSheetId="5" hidden="1">{"via1",#N/A,TRUE,"general";"via2",#N/A,TRUE,"general";"via3",#N/A,TRUE,"general"}</definedName>
    <definedName name="FGFDH" localSheetId="2" hidden="1">{"via1",#N/A,TRUE,"general";"via2",#N/A,TRUE,"general";"via3",#N/A,TRUE,"general"}</definedName>
    <definedName name="FGFDH" hidden="1">{"via1",#N/A,TRUE,"general";"via2",#N/A,TRUE,"general";"via3",#N/A,TRUE,"general"}</definedName>
    <definedName name="fgghhj" localSheetId="1" hidden="1">{"via1",#N/A,TRUE,"general";"via2",#N/A,TRUE,"general";"via3",#N/A,TRUE,"general"}</definedName>
    <definedName name="fgghhj" localSheetId="5" hidden="1">{"via1",#N/A,TRUE,"general";"via2",#N/A,TRUE,"general";"via3",#N/A,TRUE,"general"}</definedName>
    <definedName name="fgghhj" localSheetId="2" hidden="1">{"via1",#N/A,TRUE,"general";"via2",#N/A,TRUE,"general";"via3",#N/A,TRUE,"general"}</definedName>
    <definedName name="fgghhj" hidden="1">{"via1",#N/A,TRUE,"general";"via2",#N/A,TRUE,"general";"via3",#N/A,TRUE,"general"}</definedName>
    <definedName name="FGHFBC" localSheetId="1" hidden="1">{"via1",#N/A,TRUE,"general";"via2",#N/A,TRUE,"general";"via3",#N/A,TRUE,"general"}</definedName>
    <definedName name="FGHFBC" localSheetId="5" hidden="1">{"via1",#N/A,TRUE,"general";"via2",#N/A,TRUE,"general";"via3",#N/A,TRUE,"general"}</definedName>
    <definedName name="FGHFBC" localSheetId="2" hidden="1">{"via1",#N/A,TRUE,"general";"via2",#N/A,TRUE,"general";"via3",#N/A,TRUE,"general"}</definedName>
    <definedName name="FGHFBC" hidden="1">{"via1",#N/A,TRUE,"general";"via2",#N/A,TRUE,"general";"via3",#N/A,TRUE,"general"}</definedName>
    <definedName name="fghfg" localSheetId="1" hidden="1">{"TAB1",#N/A,TRUE,"GENERAL";"TAB2",#N/A,TRUE,"GENERAL";"TAB3",#N/A,TRUE,"GENERAL";"TAB4",#N/A,TRUE,"GENERAL";"TAB5",#N/A,TRUE,"GENERAL"}</definedName>
    <definedName name="fghfg" localSheetId="5" hidden="1">{"TAB1",#N/A,TRUE,"GENERAL";"TAB2",#N/A,TRUE,"GENERAL";"TAB3",#N/A,TRUE,"GENERAL";"TAB4",#N/A,TRUE,"GENERAL";"TAB5",#N/A,TRUE,"GENERAL"}</definedName>
    <definedName name="fghfg" localSheetId="2" hidden="1">{"TAB1",#N/A,TRUE,"GENERAL";"TAB2",#N/A,TRUE,"GENERAL";"TAB3",#N/A,TRUE,"GENERAL";"TAB4",#N/A,TRUE,"GENERAL";"TAB5",#N/A,TRUE,"GENERAL"}</definedName>
    <definedName name="fghfg" hidden="1">{"TAB1",#N/A,TRUE,"GENERAL";"TAB2",#N/A,TRUE,"GENERAL";"TAB3",#N/A,TRUE,"GENERAL";"TAB4",#N/A,TRUE,"GENERAL";"TAB5",#N/A,TRUE,"GENERAL"}</definedName>
    <definedName name="fghfgh" localSheetId="1" hidden="1">{"via1",#N/A,TRUE,"general";"via2",#N/A,TRUE,"general";"via3",#N/A,TRUE,"general"}</definedName>
    <definedName name="fghfgh" localSheetId="5" hidden="1">{"via1",#N/A,TRUE,"general";"via2",#N/A,TRUE,"general";"via3",#N/A,TRUE,"general"}</definedName>
    <definedName name="fghfgh" localSheetId="2" hidden="1">{"via1",#N/A,TRUE,"general";"via2",#N/A,TRUE,"general";"via3",#N/A,TRUE,"general"}</definedName>
    <definedName name="fghfgh" hidden="1">{"via1",#N/A,TRUE,"general";"via2",#N/A,TRUE,"general";"via3",#N/A,TRUE,"general"}</definedName>
    <definedName name="FGHFW" localSheetId="1" hidden="1">{"via1",#N/A,TRUE,"general";"via2",#N/A,TRUE,"general";"via3",#N/A,TRUE,"general"}</definedName>
    <definedName name="FGHFW" localSheetId="5" hidden="1">{"via1",#N/A,TRUE,"general";"via2",#N/A,TRUE,"general";"via3",#N/A,TRUE,"general"}</definedName>
    <definedName name="FGHFW" localSheetId="2" hidden="1">{"via1",#N/A,TRUE,"general";"via2",#N/A,TRUE,"general";"via3",#N/A,TRUE,"general"}</definedName>
    <definedName name="FGHFW" hidden="1">{"via1",#N/A,TRUE,"general";"via2",#N/A,TRUE,"general";"via3",#N/A,TRUE,"general"}</definedName>
    <definedName name="fghhh" localSheetId="1" hidden="1">{"TAB1",#N/A,TRUE,"GENERAL";"TAB2",#N/A,TRUE,"GENERAL";"TAB3",#N/A,TRUE,"GENERAL";"TAB4",#N/A,TRUE,"GENERAL";"TAB5",#N/A,TRUE,"GENERAL"}</definedName>
    <definedName name="fghhh" localSheetId="5" hidden="1">{"TAB1",#N/A,TRUE,"GENERAL";"TAB2",#N/A,TRUE,"GENERAL";"TAB3",#N/A,TRUE,"GENERAL";"TAB4",#N/A,TRUE,"GENERAL";"TAB5",#N/A,TRUE,"GENERAL"}</definedName>
    <definedName name="fghhh" localSheetId="2" hidden="1">{"TAB1",#N/A,TRUE,"GENERAL";"TAB2",#N/A,TRUE,"GENERAL";"TAB3",#N/A,TRUE,"GENERAL";"TAB4",#N/A,TRUE,"GENERAL";"TAB5",#N/A,TRUE,"GENERAL"}</definedName>
    <definedName name="fghhh" hidden="1">{"TAB1",#N/A,TRUE,"GENERAL";"TAB2",#N/A,TRUE,"GENERAL";"TAB3",#N/A,TRUE,"GENERAL";"TAB4",#N/A,TRUE,"GENERAL";"TAB5",#N/A,TRUE,"GENERAL"}</definedName>
    <definedName name="fghsfgh" localSheetId="1" hidden="1">{"via1",#N/A,TRUE,"general";"via2",#N/A,TRUE,"general";"via3",#N/A,TRUE,"general"}</definedName>
    <definedName name="fghsfgh" localSheetId="5" hidden="1">{"via1",#N/A,TRUE,"general";"via2",#N/A,TRUE,"general";"via3",#N/A,TRUE,"general"}</definedName>
    <definedName name="fghsfgh" localSheetId="2" hidden="1">{"via1",#N/A,TRUE,"general";"via2",#N/A,TRUE,"general";"via3",#N/A,TRUE,"general"}</definedName>
    <definedName name="fghsfgh" hidden="1">{"via1",#N/A,TRUE,"general";"via2",#N/A,TRUE,"general";"via3",#N/A,TRUE,"general"}</definedName>
    <definedName name="fght" localSheetId="1" hidden="1">{"TAB1",#N/A,TRUE,"GENERAL";"TAB2",#N/A,TRUE,"GENERAL";"TAB3",#N/A,TRUE,"GENERAL";"TAB4",#N/A,TRUE,"GENERAL";"TAB5",#N/A,TRUE,"GENERAL"}</definedName>
    <definedName name="fght" localSheetId="5" hidden="1">{"TAB1",#N/A,TRUE,"GENERAL";"TAB2",#N/A,TRUE,"GENERAL";"TAB3",#N/A,TRUE,"GENERAL";"TAB4",#N/A,TRUE,"GENERAL";"TAB5",#N/A,TRUE,"GENERAL"}</definedName>
    <definedName name="fght" localSheetId="2" hidden="1">{"TAB1",#N/A,TRUE,"GENERAL";"TAB2",#N/A,TRUE,"GENERAL";"TAB3",#N/A,TRUE,"GENERAL";"TAB4",#N/A,TRUE,"GENERAL";"TAB5",#N/A,TRUE,"GENERAL"}</definedName>
    <definedName name="fght" hidden="1">{"TAB1",#N/A,TRUE,"GENERAL";"TAB2",#N/A,TRUE,"GENERAL";"TAB3",#N/A,TRUE,"GENERAL";"TAB4",#N/A,TRUE,"GENERAL";"TAB5",#N/A,TRUE,"GENERAL"}</definedName>
    <definedName name="fgjgryi" localSheetId="1" hidden="1">{"TAB1",#N/A,TRUE,"GENERAL";"TAB2",#N/A,TRUE,"GENERAL";"TAB3",#N/A,TRUE,"GENERAL";"TAB4",#N/A,TRUE,"GENERAL";"TAB5",#N/A,TRUE,"GENERAL"}</definedName>
    <definedName name="fgjgryi" localSheetId="5" hidden="1">{"TAB1",#N/A,TRUE,"GENERAL";"TAB2",#N/A,TRUE,"GENERAL";"TAB3",#N/A,TRUE,"GENERAL";"TAB4",#N/A,TRUE,"GENERAL";"TAB5",#N/A,TRUE,"GENERAL"}</definedName>
    <definedName name="fgjgryi" localSheetId="2" hidden="1">{"TAB1",#N/A,TRUE,"GENERAL";"TAB2",#N/A,TRUE,"GENERAL";"TAB3",#N/A,TRUE,"GENERAL";"TAB4",#N/A,TRUE,"GENERAL";"TAB5",#N/A,TRUE,"GENERAL"}</definedName>
    <definedName name="fgjgryi" hidden="1">{"TAB1",#N/A,TRUE,"GENERAL";"TAB2",#N/A,TRUE,"GENERAL";"TAB3",#N/A,TRUE,"GENERAL";"TAB4",#N/A,TRUE,"GENERAL";"TAB5",#N/A,TRUE,"GENERAL"}</definedName>
    <definedName name="fhfg" localSheetId="1" hidden="1">{"TAB1",#N/A,TRUE,"GENERAL";"TAB2",#N/A,TRUE,"GENERAL";"TAB3",#N/A,TRUE,"GENERAL";"TAB4",#N/A,TRUE,"GENERAL";"TAB5",#N/A,TRUE,"GENERAL"}</definedName>
    <definedName name="fhfg" localSheetId="5" hidden="1">{"TAB1",#N/A,TRUE,"GENERAL";"TAB2",#N/A,TRUE,"GENERAL";"TAB3",#N/A,TRUE,"GENERAL";"TAB4",#N/A,TRUE,"GENERAL";"TAB5",#N/A,TRUE,"GENERAL"}</definedName>
    <definedName name="fhfg" localSheetId="2" hidden="1">{"TAB1",#N/A,TRUE,"GENERAL";"TAB2",#N/A,TRUE,"GENERAL";"TAB3",#N/A,TRUE,"GENERAL";"TAB4",#N/A,TRUE,"GENERAL";"TAB5",#N/A,TRUE,"GENERAL"}</definedName>
    <definedName name="fhfg" hidden="1">{"TAB1",#N/A,TRUE,"GENERAL";"TAB2",#N/A,TRUE,"GENERAL";"TAB3",#N/A,TRUE,"GENERAL";"TAB4",#N/A,TRUE,"GENERAL";"TAB5",#N/A,TRUE,"GENERAL"}</definedName>
    <definedName name="fhfgh" localSheetId="1" hidden="1">{"via1",#N/A,TRUE,"general";"via2",#N/A,TRUE,"general";"via3",#N/A,TRUE,"general"}</definedName>
    <definedName name="fhfgh" localSheetId="5" hidden="1">{"via1",#N/A,TRUE,"general";"via2",#N/A,TRUE,"general";"via3",#N/A,TRUE,"general"}</definedName>
    <definedName name="fhfgh" localSheetId="2" hidden="1">{"via1",#N/A,TRUE,"general";"via2",#N/A,TRUE,"general";"via3",#N/A,TRUE,"general"}</definedName>
    <definedName name="fhfgh" hidden="1">{"via1",#N/A,TRUE,"general";"via2",#N/A,TRUE,"general";"via3",#N/A,TRUE,"general"}</definedName>
    <definedName name="fhgh" localSheetId="1" hidden="1">{"via1",#N/A,TRUE,"general";"via2",#N/A,TRUE,"general";"via3",#N/A,TRUE,"general"}</definedName>
    <definedName name="fhgh" localSheetId="5" hidden="1">{"via1",#N/A,TRUE,"general";"via2",#N/A,TRUE,"general";"via3",#N/A,TRUE,"general"}</definedName>
    <definedName name="fhgh" localSheetId="2" hidden="1">{"via1",#N/A,TRUE,"general";"via2",#N/A,TRUE,"general";"via3",#N/A,TRUE,"general"}</definedName>
    <definedName name="fhgh" hidden="1">{"via1",#N/A,TRUE,"general";"via2",#N/A,TRUE,"general";"via3",#N/A,TRUE,"general"}</definedName>
    <definedName name="fhpltyunh" localSheetId="1" hidden="1">{"via1",#N/A,TRUE,"general";"via2",#N/A,TRUE,"general";"via3",#N/A,TRUE,"general"}</definedName>
    <definedName name="fhpltyunh" localSheetId="5" hidden="1">{"via1",#N/A,TRUE,"general";"via2",#N/A,TRUE,"general";"via3",#N/A,TRUE,"general"}</definedName>
    <definedName name="fhpltyunh" localSheetId="2" hidden="1">{"via1",#N/A,TRUE,"general";"via2",#N/A,TRUE,"general";"via3",#N/A,TRUE,"general"}</definedName>
    <definedName name="fhpltyunh" hidden="1">{"via1",#N/A,TRUE,"general";"via2",#N/A,TRUE,"general";"via3",#N/A,TRUE,"general"}</definedName>
    <definedName name="FIDUCIASOCTUBRE" localSheetId="1" hidden="1">{#N/A,#N/A,FALSE,"Aging Summary";#N/A,#N/A,FALSE,"Ratio Analysis";#N/A,#N/A,FALSE,"Test 120 Day Accts";#N/A,#N/A,FALSE,"Tickmarks"}</definedName>
    <definedName name="FIDUCIASOCTUBRE" localSheetId="5" hidden="1">{#N/A,#N/A,FALSE,"Aging Summary";#N/A,#N/A,FALSE,"Ratio Analysis";#N/A,#N/A,FALSE,"Test 120 Day Accts";#N/A,#N/A,FALSE,"Tickmarks"}</definedName>
    <definedName name="FIDUCIASOCTUBRE" localSheetId="2" hidden="1">{#N/A,#N/A,FALSE,"Aging Summary";#N/A,#N/A,FALSE,"Ratio Analysis";#N/A,#N/A,FALSE,"Test 120 Day Accts";#N/A,#N/A,FALSE,"Tickmarks"}</definedName>
    <definedName name="FIDUCIASOCTUBRE" hidden="1">{#N/A,#N/A,FALSE,"Aging Summary";#N/A,#N/A,FALSE,"Ratio Analysis";#N/A,#N/A,FALSE,"Test 120 Day Accts";#N/A,#N/A,FALSE,"Tickmarks"}</definedName>
    <definedName name="filter" hidden="1">#REF!</definedName>
    <definedName name="FILTROS">#REF!</definedName>
    <definedName name="final" localSheetId="1">#REF!</definedName>
    <definedName name="final" localSheetId="2">#REF!</definedName>
    <definedName name="final">#REF!</definedName>
    <definedName name="Financiacion" localSheetId="1">#REF!</definedName>
    <definedName name="Financiacion" localSheetId="2">#REF!</definedName>
    <definedName name="Financiacion">#REF!</definedName>
    <definedName name="Financialpb" localSheetId="1" hidden="1">#REF!</definedName>
    <definedName name="Financialpb" localSheetId="5" hidden="1">#REF!</definedName>
    <definedName name="Financialpb" localSheetId="2" hidden="1">#REF!</definedName>
    <definedName name="Financialpb" hidden="1">#REF!</definedName>
    <definedName name="Financialpb2" localSheetId="5" hidden="1">#REF!</definedName>
    <definedName name="Financialpb2" hidden="1">#REF!</definedName>
    <definedName name="FINANCIERA" localSheetId="5">#REF!</definedName>
    <definedName name="FINANCIERA">#REF!</definedName>
    <definedName name="FINUPAC">#REF!</definedName>
    <definedName name="fiscal">#REF!</definedName>
    <definedName name="FljoGR">#REF!</definedName>
    <definedName name="fLUJO">#REF!</definedName>
    <definedName name="FlujoBonita">#REF!</definedName>
    <definedName name="FlujoCamp">#REF!</definedName>
    <definedName name="FlujoCons">#REF!</definedName>
    <definedName name="forward_rate">#REF!</definedName>
    <definedName name="frbgsd" localSheetId="1" hidden="1">{"TAB1",#N/A,TRUE,"GENERAL";"TAB2",#N/A,TRUE,"GENERAL";"TAB3",#N/A,TRUE,"GENERAL";"TAB4",#N/A,TRUE,"GENERAL";"TAB5",#N/A,TRUE,"GENERAL"}</definedName>
    <definedName name="frbgsd" localSheetId="5" hidden="1">{"TAB1",#N/A,TRUE,"GENERAL";"TAB2",#N/A,TRUE,"GENERAL";"TAB3",#N/A,TRUE,"GENERAL";"TAB4",#N/A,TRUE,"GENERAL";"TAB5",#N/A,TRUE,"GENERAL"}</definedName>
    <definedName name="frbgsd" localSheetId="2" hidden="1">{"TAB1",#N/A,TRUE,"GENERAL";"TAB2",#N/A,TRUE,"GENERAL";"TAB3",#N/A,TRUE,"GENERAL";"TAB4",#N/A,TRUE,"GENERAL";"TAB5",#N/A,TRUE,"GENERAL"}</definedName>
    <definedName name="frbgsd" hidden="1">{"TAB1",#N/A,TRUE,"GENERAL";"TAB2",#N/A,TRUE,"GENERAL";"TAB3",#N/A,TRUE,"GENERAL";"TAB4",#N/A,TRUE,"GENERAL";"TAB5",#N/A,TRUE,"GENERAL"}</definedName>
    <definedName name="frefr" localSheetId="1" hidden="1">{"via1",#N/A,TRUE,"general";"via2",#N/A,TRUE,"general";"via3",#N/A,TRUE,"general"}</definedName>
    <definedName name="frefr" localSheetId="5" hidden="1">{"via1",#N/A,TRUE,"general";"via2",#N/A,TRUE,"general";"via3",#N/A,TRUE,"general"}</definedName>
    <definedName name="frefr" localSheetId="2" hidden="1">{"via1",#N/A,TRUE,"general";"via2",#N/A,TRUE,"general";"via3",#N/A,TRUE,"general"}</definedName>
    <definedName name="frefr" hidden="1">{"via1",#N/A,TRUE,"general";"via2",#N/A,TRUE,"general";"via3",#N/A,TRUE,"general"}</definedName>
    <definedName name="FRESA">#REF!</definedName>
    <definedName name="FRESADO" localSheetId="1">#REF!</definedName>
    <definedName name="FRESADO" localSheetId="2">#REF!</definedName>
    <definedName name="FRESADO">#REF!</definedName>
    <definedName name="FREV" localSheetId="1" hidden="1">{"PYGT",#N/A,FALSE,"PYG";"ACTIT",#N/A,FALSE,"BCE_GRAL-ACTIVO";"PASIT",#N/A,FALSE,"BCE_GRAL-PASIVO-PATRIM";"CAJAT",#N/A,FALSE,"CAJA"}</definedName>
    <definedName name="FREV" localSheetId="5" hidden="1">{"PYGT",#N/A,FALSE,"PYG";"ACTIT",#N/A,FALSE,"BCE_GRAL-ACTIVO";"PASIT",#N/A,FALSE,"BCE_GRAL-PASIVO-PATRIM";"CAJAT",#N/A,FALSE,"CAJA"}</definedName>
    <definedName name="FREV" localSheetId="2" hidden="1">{"PYGT",#N/A,FALSE,"PYG";"ACTIT",#N/A,FALSE,"BCE_GRAL-ACTIVO";"PASIT",#N/A,FALSE,"BCE_GRAL-PASIVO-PATRIM";"CAJAT",#N/A,FALSE,"CAJA"}</definedName>
    <definedName name="FREV" hidden="1">{"PYGT",#N/A,FALSE,"PYG";"ACTIT",#N/A,FALSE,"BCE_GRAL-ACTIVO";"PASIT",#N/A,FALSE,"BCE_GRAL-PASIVO-PATRIM";"CAJAT",#N/A,FALSE,"CAJA"}</definedName>
    <definedName name="frfa" localSheetId="1" hidden="1">{"via1",#N/A,TRUE,"general";"via2",#N/A,TRUE,"general";"via3",#N/A,TRUE,"general"}</definedName>
    <definedName name="frfa" localSheetId="5" hidden="1">{"via1",#N/A,TRUE,"general";"via2",#N/A,TRUE,"general";"via3",#N/A,TRUE,"general"}</definedName>
    <definedName name="frfa" localSheetId="2" hidden="1">{"via1",#N/A,TRUE,"general";"via2",#N/A,TRUE,"general";"via3",#N/A,TRUE,"general"}</definedName>
    <definedName name="frfa" hidden="1">{"via1",#N/A,TRUE,"general";"via2",#N/A,TRUE,"general";"via3",#N/A,TRUE,"general"}</definedName>
    <definedName name="frfr" localSheetId="1" hidden="1">{"TAB1",#N/A,TRUE,"GENERAL";"TAB2",#N/A,TRUE,"GENERAL";"TAB3",#N/A,TRUE,"GENERAL";"TAB4",#N/A,TRUE,"GENERAL";"TAB5",#N/A,TRUE,"GENERAL"}</definedName>
    <definedName name="frfr" localSheetId="5" hidden="1">{"TAB1",#N/A,TRUE,"GENERAL";"TAB2",#N/A,TRUE,"GENERAL";"TAB3",#N/A,TRUE,"GENERAL";"TAB4",#N/A,TRUE,"GENERAL";"TAB5",#N/A,TRUE,"GENERAL"}</definedName>
    <definedName name="frfr" localSheetId="2" hidden="1">{"TAB1",#N/A,TRUE,"GENERAL";"TAB2",#N/A,TRUE,"GENERAL";"TAB3",#N/A,TRUE,"GENERAL";"TAB4",#N/A,TRUE,"GENERAL";"TAB5",#N/A,TRUE,"GENERAL"}</definedName>
    <definedName name="frfr" hidden="1">{"TAB1",#N/A,TRUE,"GENERAL";"TAB2",#N/A,TRUE,"GENERAL";"TAB3",#N/A,TRUE,"GENERAL";"TAB4",#N/A,TRUE,"GENERAL";"TAB5",#N/A,TRUE,"GENERAL"}</definedName>
    <definedName name="frfrfrf" hidden="1">#REF!</definedName>
    <definedName name="frtgsdf" localSheetId="1">#REF!</definedName>
    <definedName name="frtgsdf" localSheetId="5">#REF!</definedName>
    <definedName name="frtgsdf" localSheetId="2">#REF!</definedName>
    <definedName name="frtgsdf">#REF!</definedName>
    <definedName name="FSDVDF" localSheetId="1" hidden="1">{"Datos de las Curvas",#N/A,TRUE,"TABLA-CALCULOS"}</definedName>
    <definedName name="FSDVDF" localSheetId="5" hidden="1">{"Datos de las Curvas",#N/A,TRUE,"TABLA-CALCULOS"}</definedName>
    <definedName name="FSDVDF" localSheetId="2" hidden="1">{"Datos de las Curvas",#N/A,TRUE,"TABLA-CALCULOS"}</definedName>
    <definedName name="FSDVDF" hidden="1">{"Datos de las Curvas",#N/A,TRUE,"TABLA-CALCULOS"}</definedName>
    <definedName name="FV" hidden="1">#REF!</definedName>
    <definedName name="FVDSF" localSheetId="1" hidden="1">{"via1",#N/A,TRUE,"general";"via2",#N/A,TRUE,"general";"via3",#N/A,TRUE,"general"}</definedName>
    <definedName name="FVDSF" localSheetId="5" hidden="1">{"via1",#N/A,TRUE,"general";"via2",#N/A,TRUE,"general";"via3",#N/A,TRUE,"general"}</definedName>
    <definedName name="FVDSF" localSheetId="2" hidden="1">{"via1",#N/A,TRUE,"general";"via2",#N/A,TRUE,"general";"via3",#N/A,TRUE,"general"}</definedName>
    <definedName name="FVDSF" hidden="1">{"via1",#N/A,TRUE,"general";"via2",#N/A,TRUE,"general";"via3",#N/A,TRUE,"general"}</definedName>
    <definedName name="fwff" localSheetId="1" hidden="1">{"via1",#N/A,TRUE,"general";"via2",#N/A,TRUE,"general";"via3",#N/A,TRUE,"general"}</definedName>
    <definedName name="fwff" localSheetId="5" hidden="1">{"via1",#N/A,TRUE,"general";"via2",#N/A,TRUE,"general";"via3",#N/A,TRUE,"general"}</definedName>
    <definedName name="fwff" localSheetId="2" hidden="1">{"via1",#N/A,TRUE,"general";"via2",#N/A,TRUE,"general";"via3",#N/A,TRUE,"general"}</definedName>
    <definedName name="fwff" hidden="1">{"via1",#N/A,TRUE,"general";"via2",#N/A,TRUE,"general";"via3",#N/A,TRUE,"general"}</definedName>
    <definedName name="fwwe" localSheetId="1" hidden="1">{"via1",#N/A,TRUE,"general";"via2",#N/A,TRUE,"general";"via3",#N/A,TRUE,"general"}</definedName>
    <definedName name="fwwe" localSheetId="5" hidden="1">{"via1",#N/A,TRUE,"general";"via2",#N/A,TRUE,"general";"via3",#N/A,TRUE,"general"}</definedName>
    <definedName name="fwwe" localSheetId="2" hidden="1">{"via1",#N/A,TRUE,"general";"via2",#N/A,TRUE,"general";"via3",#N/A,TRUE,"general"}</definedName>
    <definedName name="fwwe" hidden="1">{"via1",#N/A,TRUE,"general";"via2",#N/A,TRUE,"general";"via3",#N/A,TRUE,"general"}</definedName>
    <definedName name="G" localSheetId="1" hidden="1">{"VIA1",#N/A,TRUE,"formul";"VIA2",#N/A,TRUE,"formul";"VIA3",#N/A,TRUE,"formul"}</definedName>
    <definedName name="G" localSheetId="5" hidden="1">{"VIA1",#N/A,TRUE,"formul";"VIA2",#N/A,TRUE,"formul";"VIA3",#N/A,TRUE,"formul"}</definedName>
    <definedName name="G" localSheetId="2" hidden="1">{"VIA1",#N/A,TRUE,"formul";"VIA2",#N/A,TRUE,"formul";"VIA3",#N/A,TRUE,"formul"}</definedName>
    <definedName name="G" hidden="1">{"VIA1",#N/A,TRUE,"formul";"VIA2",#N/A,TRUE,"formul";"VIA3",#N/A,TRUE,"formul"}</definedName>
    <definedName name="Gastos" localSheetId="1" hidden="1">{#N/A,#N/A,FALSE,"GRAFICO";#N/A,#N/A,FALSE,"CAJA (2)";#N/A,#N/A,FALSE,"TERCEROS-PROMEDIO";#N/A,#N/A,FALSE,"CAJA";#N/A,#N/A,FALSE,"INGRESOS1995-2003";#N/A,#N/A,FALSE,"GASTOS1995-2003"}</definedName>
    <definedName name="Gastos" localSheetId="5" hidden="1">{#N/A,#N/A,FALSE,"GRAFICO";#N/A,#N/A,FALSE,"CAJA (2)";#N/A,#N/A,FALSE,"TERCEROS-PROMEDIO";#N/A,#N/A,FALSE,"CAJA";#N/A,#N/A,FALSE,"INGRESOS1995-2003";#N/A,#N/A,FALSE,"GASTOS1995-2003"}</definedName>
    <definedName name="Gastos" localSheetId="2" hidden="1">{#N/A,#N/A,FALSE,"GRAFICO";#N/A,#N/A,FALSE,"CAJA (2)";#N/A,#N/A,FALSE,"TERCEROS-PROMEDIO";#N/A,#N/A,FALSE,"CAJA";#N/A,#N/A,FALSE,"INGRESOS1995-2003";#N/A,#N/A,FALSE,"GASTOS1995-2003"}</definedName>
    <definedName name="Gastos" hidden="1">{#N/A,#N/A,FALSE,"GRAFICO";#N/A,#N/A,FALSE,"CAJA (2)";#N/A,#N/A,FALSE,"TERCEROS-PROMEDIO";#N/A,#N/A,FALSE,"CAJA";#N/A,#N/A,FALSE,"INGRESOS1995-2003";#N/A,#N/A,FALSE,"GASTOS1995-2003"}</definedName>
    <definedName name="gastosadmoaño2" localSheetId="1">#REF!</definedName>
    <definedName name="gastosadmoaño2" localSheetId="5">#REF!</definedName>
    <definedName name="gastosadmoaño2" localSheetId="2">#REF!</definedName>
    <definedName name="gastosadmoaño2">#REF!</definedName>
    <definedName name="gastosadmonaño1" localSheetId="1">#REF!</definedName>
    <definedName name="gastosadmonaño1" localSheetId="5">#REF!</definedName>
    <definedName name="gastosadmonaño1" localSheetId="2">#REF!</definedName>
    <definedName name="gastosadmonaño1">#REF!</definedName>
    <definedName name="gastosadmonventasaño1">#REF!</definedName>
    <definedName name="gastosventasaño1" localSheetId="1">#REF!</definedName>
    <definedName name="gastosventasaño1" localSheetId="5">#REF!</definedName>
    <definedName name="gastosventasaño1" localSheetId="2">#REF!</definedName>
    <definedName name="gastosventasaño1">#REF!</definedName>
    <definedName name="gbbfghghj" localSheetId="1" hidden="1">{"TAB1",#N/A,TRUE,"GENERAL";"TAB2",#N/A,TRUE,"GENERAL";"TAB3",#N/A,TRUE,"GENERAL";"TAB4",#N/A,TRUE,"GENERAL";"TAB5",#N/A,TRUE,"GENERAL"}</definedName>
    <definedName name="gbbfghghj" localSheetId="5" hidden="1">{"TAB1",#N/A,TRUE,"GENERAL";"TAB2",#N/A,TRUE,"GENERAL";"TAB3",#N/A,TRUE,"GENERAL";"TAB4",#N/A,TRUE,"GENERAL";"TAB5",#N/A,TRUE,"GENERAL"}</definedName>
    <definedName name="gbbfghghj" localSheetId="2" hidden="1">{"TAB1",#N/A,TRUE,"GENERAL";"TAB2",#N/A,TRUE,"GENERAL";"TAB3",#N/A,TRUE,"GENERAL";"TAB4",#N/A,TRUE,"GENERAL";"TAB5",#N/A,TRUE,"GENERAL"}</definedName>
    <definedName name="gbbfghghj" hidden="1">{"TAB1",#N/A,TRUE,"GENERAL";"TAB2",#N/A,TRUE,"GENERAL";"TAB3",#N/A,TRUE,"GENERAL";"TAB4",#N/A,TRUE,"GENERAL";"TAB5",#N/A,TRUE,"GENERAL"}</definedName>
    <definedName name="GDP">#REF!</definedName>
    <definedName name="gdp_pmi" localSheetId="1">#REF!</definedName>
    <definedName name="gdp_pmi" localSheetId="5">#REF!</definedName>
    <definedName name="gdp_pmi" localSheetId="2">#REF!</definedName>
    <definedName name="gdp_pmi">#REF!</definedName>
    <definedName name="GDP99Q1" localSheetId="1">#REF!</definedName>
    <definedName name="GDP99Q1" localSheetId="5">#REF!</definedName>
    <definedName name="GDP99Q1" localSheetId="2">#REF!</definedName>
    <definedName name="GDP99Q1">#REF!</definedName>
    <definedName name="gdt" localSheetId="1" hidden="1">{"TAB1",#N/A,TRUE,"GENERAL";"TAB2",#N/A,TRUE,"GENERAL";"TAB3",#N/A,TRUE,"GENERAL";"TAB4",#N/A,TRUE,"GENERAL";"TAB5",#N/A,TRUE,"GENERAL"}</definedName>
    <definedName name="gdt" localSheetId="5" hidden="1">{"TAB1",#N/A,TRUE,"GENERAL";"TAB2",#N/A,TRUE,"GENERAL";"TAB3",#N/A,TRUE,"GENERAL";"TAB4",#N/A,TRUE,"GENERAL";"TAB5",#N/A,TRUE,"GENERAL"}</definedName>
    <definedName name="gdt" localSheetId="2" hidden="1">{"TAB1",#N/A,TRUE,"GENERAL";"TAB2",#N/A,TRUE,"GENERAL";"TAB3",#N/A,TRUE,"GENERAL";"TAB4",#N/A,TRUE,"GENERAL";"TAB5",#N/A,TRUE,"GENERAL"}</definedName>
    <definedName name="gdt" hidden="1">{"TAB1",#N/A,TRUE,"GENERAL";"TAB2",#N/A,TRUE,"GENERAL";"TAB3",#N/A,TRUE,"GENERAL";"TAB4",#N/A,TRUE,"GENERAL";"TAB5",#N/A,TRUE,"GENERAL"}</definedName>
    <definedName name="geg" localSheetId="1" hidden="1">{"via1",#N/A,TRUE,"general";"via2",#N/A,TRUE,"general";"via3",#N/A,TRUE,"general"}</definedName>
    <definedName name="geg" localSheetId="5" hidden="1">{"via1",#N/A,TRUE,"general";"via2",#N/A,TRUE,"general";"via3",#N/A,TRUE,"general"}</definedName>
    <definedName name="geg" localSheetId="2" hidden="1">{"via1",#N/A,TRUE,"general";"via2",#N/A,TRUE,"general";"via3",#N/A,TRUE,"general"}</definedName>
    <definedName name="geg" hidden="1">{"via1",#N/A,TRUE,"general";"via2",#N/A,TRUE,"general";"via3",#N/A,TRUE,"general"}</definedName>
    <definedName name="GEOTEX">#REF!</definedName>
    <definedName name="GERENCIA" localSheetId="1">#REF!</definedName>
    <definedName name="GERENCIA" localSheetId="2">#REF!</definedName>
    <definedName name="GERENCIA">#REF!</definedName>
    <definedName name="gerg" localSheetId="1" hidden="1">{"TAB1",#N/A,TRUE,"GENERAL";"TAB2",#N/A,TRUE,"GENERAL";"TAB3",#N/A,TRUE,"GENERAL";"TAB4",#N/A,TRUE,"GENERAL";"TAB5",#N/A,TRUE,"GENERAL"}</definedName>
    <definedName name="gerg" localSheetId="5" hidden="1">{"TAB1",#N/A,TRUE,"GENERAL";"TAB2",#N/A,TRUE,"GENERAL";"TAB3",#N/A,TRUE,"GENERAL";"TAB4",#N/A,TRUE,"GENERAL";"TAB5",#N/A,TRUE,"GENERAL"}</definedName>
    <definedName name="gerg" localSheetId="2" hidden="1">{"TAB1",#N/A,TRUE,"GENERAL";"TAB2",#N/A,TRUE,"GENERAL";"TAB3",#N/A,TRUE,"GENERAL";"TAB4",#N/A,TRUE,"GENERAL";"TAB5",#N/A,TRUE,"GENERAL"}</definedName>
    <definedName name="gerg" hidden="1">{"TAB1",#N/A,TRUE,"GENERAL";"TAB2",#N/A,TRUE,"GENERAL";"TAB3",#N/A,TRUE,"GENERAL";"TAB4",#N/A,TRUE,"GENERAL";"TAB5",#N/A,TRUE,"GENERAL"}</definedName>
    <definedName name="gerg54" localSheetId="1" hidden="1">{"via1",#N/A,TRUE,"general";"via2",#N/A,TRUE,"general";"via3",#N/A,TRUE,"general"}</definedName>
    <definedName name="gerg54" localSheetId="5" hidden="1">{"via1",#N/A,TRUE,"general";"via2",#N/A,TRUE,"general";"via3",#N/A,TRUE,"general"}</definedName>
    <definedName name="gerg54" localSheetId="2" hidden="1">{"via1",#N/A,TRUE,"general";"via2",#N/A,TRUE,"general";"via3",#N/A,TRUE,"general"}</definedName>
    <definedName name="gerg54" hidden="1">{"via1",#N/A,TRUE,"general";"via2",#N/A,TRUE,"general";"via3",#N/A,TRUE,"general"}</definedName>
    <definedName name="gergew" localSheetId="1" hidden="1">{"TAB1",#N/A,TRUE,"GENERAL";"TAB2",#N/A,TRUE,"GENERAL";"TAB3",#N/A,TRUE,"GENERAL";"TAB4",#N/A,TRUE,"GENERAL";"TAB5",#N/A,TRUE,"GENERAL"}</definedName>
    <definedName name="gergew" localSheetId="5" hidden="1">{"TAB1",#N/A,TRUE,"GENERAL";"TAB2",#N/A,TRUE,"GENERAL";"TAB3",#N/A,TRUE,"GENERAL";"TAB4",#N/A,TRUE,"GENERAL";"TAB5",#N/A,TRUE,"GENERAL"}</definedName>
    <definedName name="gergew" localSheetId="2" hidden="1">{"TAB1",#N/A,TRUE,"GENERAL";"TAB2",#N/A,TRUE,"GENERAL";"TAB3",#N/A,TRUE,"GENERAL";"TAB4",#N/A,TRUE,"GENERAL";"TAB5",#N/A,TRUE,"GENERAL"}</definedName>
    <definedName name="gergew" hidden="1">{"TAB1",#N/A,TRUE,"GENERAL";"TAB2",#N/A,TRUE,"GENERAL";"TAB3",#N/A,TRUE,"GENERAL";"TAB4",#N/A,TRUE,"GENERAL";"TAB5",#N/A,TRUE,"GENERAL"}</definedName>
    <definedName name="gergw" localSheetId="1" hidden="1">{"TAB1",#N/A,TRUE,"GENERAL";"TAB2",#N/A,TRUE,"GENERAL";"TAB3",#N/A,TRUE,"GENERAL";"TAB4",#N/A,TRUE,"GENERAL";"TAB5",#N/A,TRUE,"GENERAL"}</definedName>
    <definedName name="gergw" localSheetId="5" hidden="1">{"TAB1",#N/A,TRUE,"GENERAL";"TAB2",#N/A,TRUE,"GENERAL";"TAB3",#N/A,TRUE,"GENERAL";"TAB4",#N/A,TRUE,"GENERAL";"TAB5",#N/A,TRUE,"GENERAL"}</definedName>
    <definedName name="gergw" localSheetId="2" hidden="1">{"TAB1",#N/A,TRUE,"GENERAL";"TAB2",#N/A,TRUE,"GENERAL";"TAB3",#N/A,TRUE,"GENERAL";"TAB4",#N/A,TRUE,"GENERAL";"TAB5",#N/A,TRUE,"GENERAL"}</definedName>
    <definedName name="gergw" hidden="1">{"TAB1",#N/A,TRUE,"GENERAL";"TAB2",#N/A,TRUE,"GENERAL";"TAB3",#N/A,TRUE,"GENERAL";"TAB4",#N/A,TRUE,"GENERAL";"TAB5",#N/A,TRUE,"GENERAL"}</definedName>
    <definedName name="GFBFGB" localSheetId="1" hidden="1">{"PRE1",#N/A,FALSE,"RESUMEN"}</definedName>
    <definedName name="GFBFGB" localSheetId="5" hidden="1">{"PRE1",#N/A,FALSE,"RESUMEN"}</definedName>
    <definedName name="GFBFGB" localSheetId="2" hidden="1">{"PRE1",#N/A,FALSE,"RESUMEN"}</definedName>
    <definedName name="GFBFGB" hidden="1">{"PRE1",#N/A,FALSE,"RESUMEN"}</definedName>
    <definedName name="gfd" localSheetId="1" hidden="1">{"TAB1",#N/A,TRUE,"GENERAL";"TAB2",#N/A,TRUE,"GENERAL";"TAB3",#N/A,TRUE,"GENERAL";"TAB4",#N/A,TRUE,"GENERAL";"TAB5",#N/A,TRUE,"GENERAL"}</definedName>
    <definedName name="gfd" localSheetId="5" hidden="1">{"TAB1",#N/A,TRUE,"GENERAL";"TAB2",#N/A,TRUE,"GENERAL";"TAB3",#N/A,TRUE,"GENERAL";"TAB4",#N/A,TRUE,"GENERAL";"TAB5",#N/A,TRUE,"GENERAL"}</definedName>
    <definedName name="gfd" localSheetId="2" hidden="1">{"TAB1",#N/A,TRUE,"GENERAL";"TAB2",#N/A,TRUE,"GENERAL";"TAB3",#N/A,TRUE,"GENERAL";"TAB4",#N/A,TRUE,"GENERAL";"TAB5",#N/A,TRUE,"GENERAL"}</definedName>
    <definedName name="gfd" hidden="1">{"TAB1",#N/A,TRUE,"GENERAL";"TAB2",#N/A,TRUE,"GENERAL";"TAB3",#N/A,TRUE,"GENERAL";"TAB4",#N/A,TRUE,"GENERAL";"TAB5",#N/A,TRUE,"GENERAL"}</definedName>
    <definedName name="gfdg" localSheetId="1" hidden="1">{"via1",#N/A,TRUE,"general";"via2",#N/A,TRUE,"general";"via3",#N/A,TRUE,"general"}</definedName>
    <definedName name="gfdg" localSheetId="5" hidden="1">{"via1",#N/A,TRUE,"general";"via2",#N/A,TRUE,"general";"via3",#N/A,TRUE,"general"}</definedName>
    <definedName name="gfdg" localSheetId="2" hidden="1">{"via1",#N/A,TRUE,"general";"via2",#N/A,TRUE,"general";"via3",#N/A,TRUE,"general"}</definedName>
    <definedName name="gfdg" hidden="1">{"via1",#N/A,TRUE,"general";"via2",#N/A,TRUE,"general";"via3",#N/A,TRUE,"general"}</definedName>
    <definedName name="gfgcx">#REF!</definedName>
    <definedName name="gfgfgr" localSheetId="1" hidden="1">{"via1",#N/A,TRUE,"general";"via2",#N/A,TRUE,"general";"via3",#N/A,TRUE,"general"}</definedName>
    <definedName name="gfgfgr" localSheetId="5" hidden="1">{"via1",#N/A,TRUE,"general";"via2",#N/A,TRUE,"general";"via3",#N/A,TRUE,"general"}</definedName>
    <definedName name="gfgfgr" localSheetId="2" hidden="1">{"via1",#N/A,TRUE,"general";"via2",#N/A,TRUE,"general";"via3",#N/A,TRUE,"general"}</definedName>
    <definedName name="gfgfgr" hidden="1">{"via1",#N/A,TRUE,"general";"via2",#N/A,TRUE,"general";"via3",#N/A,TRUE,"general"}</definedName>
    <definedName name="gfhf" localSheetId="1" hidden="1">{"via1",#N/A,TRUE,"general";"via2",#N/A,TRUE,"general";"via3",#N/A,TRUE,"general"}</definedName>
    <definedName name="gfhf" localSheetId="5" hidden="1">{"via1",#N/A,TRUE,"general";"via2",#N/A,TRUE,"general";"via3",#N/A,TRUE,"general"}</definedName>
    <definedName name="gfhf" localSheetId="2" hidden="1">{"via1",#N/A,TRUE,"general";"via2",#N/A,TRUE,"general";"via3",#N/A,TRUE,"general"}</definedName>
    <definedName name="gfhf" hidden="1">{"via1",#N/A,TRUE,"general";"via2",#N/A,TRUE,"general";"via3",#N/A,TRUE,"general"}</definedName>
    <definedName name="gfhfdh" localSheetId="1" hidden="1">{"TAB1",#N/A,TRUE,"GENERAL";"TAB2",#N/A,TRUE,"GENERAL";"TAB3",#N/A,TRUE,"GENERAL";"TAB4",#N/A,TRUE,"GENERAL";"TAB5",#N/A,TRUE,"GENERAL"}</definedName>
    <definedName name="gfhfdh" localSheetId="5" hidden="1">{"TAB1",#N/A,TRUE,"GENERAL";"TAB2",#N/A,TRUE,"GENERAL";"TAB3",#N/A,TRUE,"GENERAL";"TAB4",#N/A,TRUE,"GENERAL";"TAB5",#N/A,TRUE,"GENERAL"}</definedName>
    <definedName name="gfhfdh" localSheetId="2" hidden="1">{"TAB1",#N/A,TRUE,"GENERAL";"TAB2",#N/A,TRUE,"GENERAL";"TAB3",#N/A,TRUE,"GENERAL";"TAB4",#N/A,TRUE,"GENERAL";"TAB5",#N/A,TRUE,"GENERAL"}</definedName>
    <definedName name="gfhfdh" hidden="1">{"TAB1",#N/A,TRUE,"GENERAL";"TAB2",#N/A,TRUE,"GENERAL";"TAB3",#N/A,TRUE,"GENERAL";"TAB4",#N/A,TRUE,"GENERAL";"TAB5",#N/A,TRUE,"GENERAL"}</definedName>
    <definedName name="gfhgfh" localSheetId="1" hidden="1">{"TAB1",#N/A,TRUE,"GENERAL";"TAB2",#N/A,TRUE,"GENERAL";"TAB3",#N/A,TRUE,"GENERAL";"TAB4",#N/A,TRUE,"GENERAL";"TAB5",#N/A,TRUE,"GENERAL"}</definedName>
    <definedName name="gfhgfh" localSheetId="5" hidden="1">{"TAB1",#N/A,TRUE,"GENERAL";"TAB2",#N/A,TRUE,"GENERAL";"TAB3",#N/A,TRUE,"GENERAL";"TAB4",#N/A,TRUE,"GENERAL";"TAB5",#N/A,TRUE,"GENERAL"}</definedName>
    <definedName name="gfhgfh" localSheetId="2" hidden="1">{"TAB1",#N/A,TRUE,"GENERAL";"TAB2",#N/A,TRUE,"GENERAL";"TAB3",#N/A,TRUE,"GENERAL";"TAB4",#N/A,TRUE,"GENERAL";"TAB5",#N/A,TRUE,"GENERAL"}</definedName>
    <definedName name="gfhgfh" hidden="1">{"TAB1",#N/A,TRUE,"GENERAL";"TAB2",#N/A,TRUE,"GENERAL";"TAB3",#N/A,TRUE,"GENERAL";"TAB4",#N/A,TRUE,"GENERAL";"TAB5",#N/A,TRUE,"GENERAL"}</definedName>
    <definedName name="GFJHGJ" localSheetId="1" hidden="1">{"TAB1",#N/A,TRUE,"GENERAL";"TAB2",#N/A,TRUE,"GENERAL";"TAB3",#N/A,TRUE,"GENERAL";"TAB4",#N/A,TRUE,"GENERAL";"TAB5",#N/A,TRUE,"GENERAL"}</definedName>
    <definedName name="GFJHGJ" localSheetId="5" hidden="1">{"TAB1",#N/A,TRUE,"GENERAL";"TAB2",#N/A,TRUE,"GENERAL";"TAB3",#N/A,TRUE,"GENERAL";"TAB4",#N/A,TRUE,"GENERAL";"TAB5",#N/A,TRUE,"GENERAL"}</definedName>
    <definedName name="GFJHGJ" localSheetId="2" hidden="1">{"TAB1",#N/A,TRUE,"GENERAL";"TAB2",#N/A,TRUE,"GENERAL";"TAB3",#N/A,TRUE,"GENERAL";"TAB4",#N/A,TRUE,"GENERAL";"TAB5",#N/A,TRUE,"GENERAL"}</definedName>
    <definedName name="GFJHGJ" hidden="1">{"TAB1",#N/A,TRUE,"GENERAL";"TAB2",#N/A,TRUE,"GENERAL";"TAB3",#N/A,TRUE,"GENERAL";"TAB4",#N/A,TRUE,"GENERAL";"TAB5",#N/A,TRUE,"GENERAL"}</definedName>
    <definedName name="gfjjh" localSheetId="1" hidden="1">{"via1",#N/A,TRUE,"general";"via2",#N/A,TRUE,"general";"via3",#N/A,TRUE,"general"}</definedName>
    <definedName name="gfjjh" localSheetId="5" hidden="1">{"via1",#N/A,TRUE,"general";"via2",#N/A,TRUE,"general";"via3",#N/A,TRUE,"general"}</definedName>
    <definedName name="gfjjh" localSheetId="2" hidden="1">{"via1",#N/A,TRUE,"general";"via2",#N/A,TRUE,"general";"via3",#N/A,TRUE,"general"}</definedName>
    <definedName name="gfjjh" hidden="1">{"via1",#N/A,TRUE,"general";"via2",#N/A,TRUE,"general";"via3",#N/A,TRUE,"general"}</definedName>
    <definedName name="gfutyj6" localSheetId="1" hidden="1">{"via1",#N/A,TRUE,"general";"via2",#N/A,TRUE,"general";"via3",#N/A,TRUE,"general"}</definedName>
    <definedName name="gfutyj6" localSheetId="5" hidden="1">{"via1",#N/A,TRUE,"general";"via2",#N/A,TRUE,"general";"via3",#N/A,TRUE,"general"}</definedName>
    <definedName name="gfutyj6" localSheetId="2" hidden="1">{"via1",#N/A,TRUE,"general";"via2",#N/A,TRUE,"general";"via3",#N/A,TRUE,"general"}</definedName>
    <definedName name="gfutyj6" hidden="1">{"via1",#N/A,TRUE,"general";"via2",#N/A,TRUE,"general";"via3",#N/A,TRUE,"general"}</definedName>
    <definedName name="gg" localSheetId="1" hidden="1">{"TAB1",#N/A,TRUE,"GENERAL";"TAB2",#N/A,TRUE,"GENERAL";"TAB3",#N/A,TRUE,"GENERAL";"TAB4",#N/A,TRUE,"GENERAL";"TAB5",#N/A,TRUE,"GENERAL"}</definedName>
    <definedName name="gg" localSheetId="5" hidden="1">{"TAB1",#N/A,TRUE,"GENERAL";"TAB2",#N/A,TRUE,"GENERAL";"TAB3",#N/A,TRUE,"GENERAL";"TAB4",#N/A,TRUE,"GENERAL";"TAB5",#N/A,TRUE,"GENERAL"}</definedName>
    <definedName name="gg" localSheetId="2" hidden="1">{"TAB1",#N/A,TRUE,"GENERAL";"TAB2",#N/A,TRUE,"GENERAL";"TAB3",#N/A,TRUE,"GENERAL";"TAB4",#N/A,TRUE,"GENERAL";"TAB5",#N/A,TRUE,"GENERAL"}</definedName>
    <definedName name="gg" hidden="1">{"TAB1",#N/A,TRUE,"GENERAL";"TAB2",#N/A,TRUE,"GENERAL";"TAB3",#N/A,TRUE,"GENERAL";"TAB4",#N/A,TRUE,"GENERAL";"TAB5",#N/A,TRUE,"GENERAL"}</definedName>
    <definedName name="GGBN" hidden="1">#REF!</definedName>
    <definedName name="ggdr" localSheetId="1" hidden="1">{"via1",#N/A,TRUE,"general";"via2",#N/A,TRUE,"general";"via3",#N/A,TRUE,"general"}</definedName>
    <definedName name="ggdr" localSheetId="5" hidden="1">{"via1",#N/A,TRUE,"general";"via2",#N/A,TRUE,"general";"via3",#N/A,TRUE,"general"}</definedName>
    <definedName name="ggdr" localSheetId="2" hidden="1">{"via1",#N/A,TRUE,"general";"via2",#N/A,TRUE,"general";"via3",#N/A,TRUE,"general"}</definedName>
    <definedName name="ggdr" hidden="1">{"via1",#N/A,TRUE,"general";"via2",#N/A,TRUE,"general";"via3",#N/A,TRUE,"general"}</definedName>
    <definedName name="GGEN">#REF!</definedName>
    <definedName name="ggerg" localSheetId="1" hidden="1">{"TAB1",#N/A,TRUE,"GENERAL";"TAB2",#N/A,TRUE,"GENERAL";"TAB3",#N/A,TRUE,"GENERAL";"TAB4",#N/A,TRUE,"GENERAL";"TAB5",#N/A,TRUE,"GENERAL"}</definedName>
    <definedName name="ggerg" localSheetId="5" hidden="1">{"TAB1",#N/A,TRUE,"GENERAL";"TAB2",#N/A,TRUE,"GENERAL";"TAB3",#N/A,TRUE,"GENERAL";"TAB4",#N/A,TRUE,"GENERAL";"TAB5",#N/A,TRUE,"GENERAL"}</definedName>
    <definedName name="ggerg" localSheetId="2" hidden="1">{"TAB1",#N/A,TRUE,"GENERAL";"TAB2",#N/A,TRUE,"GENERAL";"TAB3",#N/A,TRUE,"GENERAL";"TAB4",#N/A,TRUE,"GENERAL";"TAB5",#N/A,TRUE,"GENERAL"}</definedName>
    <definedName name="ggerg" hidden="1">{"TAB1",#N/A,TRUE,"GENERAL";"TAB2",#N/A,TRUE,"GENERAL";"TAB3",#N/A,TRUE,"GENERAL";"TAB4",#N/A,TRUE,"GENERAL";"TAB5",#N/A,TRUE,"GENERAL"}</definedName>
    <definedName name="gggb" localSheetId="1" hidden="1">{"TAB1",#N/A,TRUE,"GENERAL";"TAB2",#N/A,TRUE,"GENERAL";"TAB3",#N/A,TRUE,"GENERAL";"TAB4",#N/A,TRUE,"GENERAL";"TAB5",#N/A,TRUE,"GENERAL"}</definedName>
    <definedName name="gggb" localSheetId="5" hidden="1">{"TAB1",#N/A,TRUE,"GENERAL";"TAB2",#N/A,TRUE,"GENERAL";"TAB3",#N/A,TRUE,"GENERAL";"TAB4",#N/A,TRUE,"GENERAL";"TAB5",#N/A,TRUE,"GENERAL"}</definedName>
    <definedName name="gggb" localSheetId="2" hidden="1">{"TAB1",#N/A,TRUE,"GENERAL";"TAB2",#N/A,TRUE,"GENERAL";"TAB3",#N/A,TRUE,"GENERAL";"TAB4",#N/A,TRUE,"GENERAL";"TAB5",#N/A,TRUE,"GENERAL"}</definedName>
    <definedName name="gggb" hidden="1">{"TAB1",#N/A,TRUE,"GENERAL";"TAB2",#N/A,TRUE,"GENERAL";"TAB3",#N/A,TRUE,"GENERAL";"TAB4",#N/A,TRUE,"GENERAL";"TAB5",#N/A,TRUE,"GENERAL"}</definedName>
    <definedName name="gggg" localSheetId="1" hidden="1">{"via1",#N/A,TRUE,"general";"via2",#N/A,TRUE,"general";"via3",#N/A,TRUE,"general"}</definedName>
    <definedName name="gggg" localSheetId="5" hidden="1">{"via1",#N/A,TRUE,"general";"via2",#N/A,TRUE,"general";"via3",#N/A,TRUE,"general"}</definedName>
    <definedName name="gggg" localSheetId="2" hidden="1">{"via1",#N/A,TRUE,"general";"via2",#N/A,TRUE,"general";"via3",#N/A,TRUE,"general"}</definedName>
    <definedName name="gggg" hidden="1">{"via1",#N/A,TRUE,"general";"via2",#N/A,TRUE,"general";"via3",#N/A,TRUE,"general"}</definedName>
    <definedName name="ggggd" localSheetId="1" hidden="1">{"TAB1",#N/A,TRUE,"GENERAL";"TAB2",#N/A,TRUE,"GENERAL";"TAB3",#N/A,TRUE,"GENERAL";"TAB4",#N/A,TRUE,"GENERAL";"TAB5",#N/A,TRUE,"GENERAL"}</definedName>
    <definedName name="ggggd" localSheetId="5" hidden="1">{"TAB1",#N/A,TRUE,"GENERAL";"TAB2",#N/A,TRUE,"GENERAL";"TAB3",#N/A,TRUE,"GENERAL";"TAB4",#N/A,TRUE,"GENERAL";"TAB5",#N/A,TRUE,"GENERAL"}</definedName>
    <definedName name="ggggd" localSheetId="2" hidden="1">{"TAB1",#N/A,TRUE,"GENERAL";"TAB2",#N/A,TRUE,"GENERAL";"TAB3",#N/A,TRUE,"GENERAL";"TAB4",#N/A,TRUE,"GENERAL";"TAB5",#N/A,TRUE,"GENERAL"}</definedName>
    <definedName name="ggggd" hidden="1">{"TAB1",#N/A,TRUE,"GENERAL";"TAB2",#N/A,TRUE,"GENERAL";"TAB3",#N/A,TRUE,"GENERAL";"TAB4",#N/A,TRUE,"GENERAL";"TAB5",#N/A,TRUE,"GENERAL"}</definedName>
    <definedName name="gggggggggggggggggggggg" hidden="1">#REF!</definedName>
    <definedName name="gggggt" localSheetId="1" hidden="1">{"via1",#N/A,TRUE,"general";"via2",#N/A,TRUE,"general";"via3",#N/A,TRUE,"general"}</definedName>
    <definedName name="gggggt" localSheetId="5" hidden="1">{"via1",#N/A,TRUE,"general";"via2",#N/A,TRUE,"general";"via3",#N/A,TRUE,"general"}</definedName>
    <definedName name="gggggt" localSheetId="2" hidden="1">{"via1",#N/A,TRUE,"general";"via2",#N/A,TRUE,"general";"via3",#N/A,TRUE,"general"}</definedName>
    <definedName name="gggggt" hidden="1">{"via1",#N/A,TRUE,"general";"via2",#N/A,TRUE,"general";"via3",#N/A,TRUE,"general"}</definedName>
    <definedName name="gggghn" localSheetId="1" hidden="1">{"TAB1",#N/A,TRUE,"GENERAL";"TAB2",#N/A,TRUE,"GENERAL";"TAB3",#N/A,TRUE,"GENERAL";"TAB4",#N/A,TRUE,"GENERAL";"TAB5",#N/A,TRUE,"GENERAL"}</definedName>
    <definedName name="gggghn" localSheetId="5" hidden="1">{"TAB1",#N/A,TRUE,"GENERAL";"TAB2",#N/A,TRUE,"GENERAL";"TAB3",#N/A,TRUE,"GENERAL";"TAB4",#N/A,TRUE,"GENERAL";"TAB5",#N/A,TRUE,"GENERAL"}</definedName>
    <definedName name="gggghn" localSheetId="2" hidden="1">{"TAB1",#N/A,TRUE,"GENERAL";"TAB2",#N/A,TRUE,"GENERAL";"TAB3",#N/A,TRUE,"GENERAL";"TAB4",#N/A,TRUE,"GENERAL";"TAB5",#N/A,TRUE,"GENERAL"}</definedName>
    <definedName name="gggghn" hidden="1">{"TAB1",#N/A,TRUE,"GENERAL";"TAB2",#N/A,TRUE,"GENERAL";"TAB3",#N/A,TRUE,"GENERAL";"TAB4",#N/A,TRUE,"GENERAL";"TAB5",#N/A,TRUE,"GENERAL"}</definedName>
    <definedName name="ggggt" localSheetId="1" hidden="1">{"TAB1",#N/A,TRUE,"GENERAL";"TAB2",#N/A,TRUE,"GENERAL";"TAB3",#N/A,TRUE,"GENERAL";"TAB4",#N/A,TRUE,"GENERAL";"TAB5",#N/A,TRUE,"GENERAL"}</definedName>
    <definedName name="ggggt" localSheetId="5" hidden="1">{"TAB1",#N/A,TRUE,"GENERAL";"TAB2",#N/A,TRUE,"GENERAL";"TAB3",#N/A,TRUE,"GENERAL";"TAB4",#N/A,TRUE,"GENERAL";"TAB5",#N/A,TRUE,"GENERAL"}</definedName>
    <definedName name="ggggt" localSheetId="2" hidden="1">{"TAB1",#N/A,TRUE,"GENERAL";"TAB2",#N/A,TRUE,"GENERAL";"TAB3",#N/A,TRUE,"GENERAL";"TAB4",#N/A,TRUE,"GENERAL";"TAB5",#N/A,TRUE,"GENERAL"}</definedName>
    <definedName name="ggggt" hidden="1">{"TAB1",#N/A,TRUE,"GENERAL";"TAB2",#N/A,TRUE,"GENERAL";"TAB3",#N/A,TRUE,"GENERAL";"TAB4",#N/A,TRUE,"GENERAL";"TAB5",#N/A,TRUE,"GENERAL"}</definedName>
    <definedName name="ggggy" localSheetId="1" hidden="1">{"TAB1",#N/A,TRUE,"GENERAL";"TAB2",#N/A,TRUE,"GENERAL";"TAB3",#N/A,TRUE,"GENERAL";"TAB4",#N/A,TRUE,"GENERAL";"TAB5",#N/A,TRUE,"GENERAL"}</definedName>
    <definedName name="ggggy" localSheetId="5" hidden="1">{"TAB1",#N/A,TRUE,"GENERAL";"TAB2",#N/A,TRUE,"GENERAL";"TAB3",#N/A,TRUE,"GENERAL";"TAB4",#N/A,TRUE,"GENERAL";"TAB5",#N/A,TRUE,"GENERAL"}</definedName>
    <definedName name="ggggy" localSheetId="2" hidden="1">{"TAB1",#N/A,TRUE,"GENERAL";"TAB2",#N/A,TRUE,"GENERAL";"TAB3",#N/A,TRUE,"GENERAL";"TAB4",#N/A,TRUE,"GENERAL";"TAB5",#N/A,TRUE,"GENERAL"}</definedName>
    <definedName name="ggggy" hidden="1">{"TAB1",#N/A,TRUE,"GENERAL";"TAB2",#N/A,TRUE,"GENERAL";"TAB3",#N/A,TRUE,"GENERAL";"TAB4",#N/A,TRUE,"GENERAL";"TAB5",#N/A,TRUE,"GENERAL"}</definedName>
    <definedName name="gggtgd" localSheetId="1" hidden="1">{"via1",#N/A,TRUE,"general";"via2",#N/A,TRUE,"general";"via3",#N/A,TRUE,"general"}</definedName>
    <definedName name="gggtgd" localSheetId="5" hidden="1">{"via1",#N/A,TRUE,"general";"via2",#N/A,TRUE,"general";"via3",#N/A,TRUE,"general"}</definedName>
    <definedName name="gggtgd" localSheetId="2" hidden="1">{"via1",#N/A,TRUE,"general";"via2",#N/A,TRUE,"general";"via3",#N/A,TRUE,"general"}</definedName>
    <definedName name="gggtgd" hidden="1">{"via1",#N/A,TRUE,"general";"via2",#N/A,TRUE,"general";"via3",#N/A,TRUE,"general"}</definedName>
    <definedName name="ggtgt" localSheetId="1" hidden="1">{"via1",#N/A,TRUE,"general";"via2",#N/A,TRUE,"general";"via3",#N/A,TRUE,"general"}</definedName>
    <definedName name="ggtgt" localSheetId="5" hidden="1">{"via1",#N/A,TRUE,"general";"via2",#N/A,TRUE,"general";"via3",#N/A,TRUE,"general"}</definedName>
    <definedName name="ggtgt" localSheetId="2" hidden="1">{"via1",#N/A,TRUE,"general";"via2",#N/A,TRUE,"general";"via3",#N/A,TRUE,"general"}</definedName>
    <definedName name="ggtgt" hidden="1">{"via1",#N/A,TRUE,"general";"via2",#N/A,TRUE,"general";"via3",#N/A,TRUE,"general"}</definedName>
    <definedName name="GHDF" hidden="1">#REF!</definedName>
    <definedName name="ghdghuy" localSheetId="1" hidden="1">{"via1",#N/A,TRUE,"general";"via2",#N/A,TRUE,"general";"via3",#N/A,TRUE,"general"}</definedName>
    <definedName name="ghdghuy" localSheetId="5" hidden="1">{"via1",#N/A,TRUE,"general";"via2",#N/A,TRUE,"general";"via3",#N/A,TRUE,"general"}</definedName>
    <definedName name="ghdghuy" localSheetId="2" hidden="1">{"via1",#N/A,TRUE,"general";"via2",#N/A,TRUE,"general";"via3",#N/A,TRUE,"general"}</definedName>
    <definedName name="ghdghuy" hidden="1">{"via1",#N/A,TRUE,"general";"via2",#N/A,TRUE,"general";"via3",#N/A,TRUE,"general"}</definedName>
    <definedName name="GHDP" localSheetId="1" hidden="1">{"via1",#N/A,TRUE,"general";"via2",#N/A,TRUE,"general";"via3",#N/A,TRUE,"general"}</definedName>
    <definedName name="GHDP" localSheetId="5" hidden="1">{"via1",#N/A,TRUE,"general";"via2",#N/A,TRUE,"general";"via3",#N/A,TRUE,"general"}</definedName>
    <definedName name="GHDP" localSheetId="2" hidden="1">{"via1",#N/A,TRUE,"general";"via2",#N/A,TRUE,"general";"via3",#N/A,TRUE,"general"}</definedName>
    <definedName name="GHDP" hidden="1">{"via1",#N/A,TRUE,"general";"via2",#N/A,TRUE,"general";"via3",#N/A,TRUE,"general"}</definedName>
    <definedName name="ghfg" localSheetId="1" hidden="1">{"via1",#N/A,TRUE,"general";"via2",#N/A,TRUE,"general";"via3",#N/A,TRUE,"general"}</definedName>
    <definedName name="ghfg" localSheetId="5" hidden="1">{"via1",#N/A,TRUE,"general";"via2",#N/A,TRUE,"general";"via3",#N/A,TRUE,"general"}</definedName>
    <definedName name="ghfg" localSheetId="2" hidden="1">{"via1",#N/A,TRUE,"general";"via2",#N/A,TRUE,"general";"via3",#N/A,TRUE,"general"}</definedName>
    <definedName name="ghfg" hidden="1">{"via1",#N/A,TRUE,"general";"via2",#N/A,TRUE,"general";"via3",#N/A,TRUE,"general"}</definedName>
    <definedName name="ghfgh">#REF!</definedName>
    <definedName name="ghjghj" localSheetId="1" hidden="1">{"TAB1",#N/A,TRUE,"GENERAL";"TAB2",#N/A,TRUE,"GENERAL";"TAB3",#N/A,TRUE,"GENERAL";"TAB4",#N/A,TRUE,"GENERAL";"TAB5",#N/A,TRUE,"GENERAL"}</definedName>
    <definedName name="ghjghj" localSheetId="5" hidden="1">{"TAB1",#N/A,TRUE,"GENERAL";"TAB2",#N/A,TRUE,"GENERAL";"TAB3",#N/A,TRUE,"GENERAL";"TAB4",#N/A,TRUE,"GENERAL";"TAB5",#N/A,TRUE,"GENERAL"}</definedName>
    <definedName name="ghjghj" localSheetId="2" hidden="1">{"TAB1",#N/A,TRUE,"GENERAL";"TAB2",#N/A,TRUE,"GENERAL";"TAB3",#N/A,TRUE,"GENERAL";"TAB4",#N/A,TRUE,"GENERAL";"TAB5",#N/A,TRUE,"GENERAL"}</definedName>
    <definedName name="ghjghj" hidden="1">{"TAB1",#N/A,TRUE,"GENERAL";"TAB2",#N/A,TRUE,"GENERAL";"TAB3",#N/A,TRUE,"GENERAL";"TAB4",#N/A,TRUE,"GENERAL";"TAB5",#N/A,TRUE,"GENERAL"}</definedName>
    <definedName name="GHKJHK" localSheetId="1" hidden="1">{"TAB1",#N/A,TRUE,"GENERAL";"TAB2",#N/A,TRUE,"GENERAL";"TAB3",#N/A,TRUE,"GENERAL";"TAB4",#N/A,TRUE,"GENERAL";"TAB5",#N/A,TRUE,"GENERAL"}</definedName>
    <definedName name="GHKJHK" localSheetId="5" hidden="1">{"TAB1",#N/A,TRUE,"GENERAL";"TAB2",#N/A,TRUE,"GENERAL";"TAB3",#N/A,TRUE,"GENERAL";"TAB4",#N/A,TRUE,"GENERAL";"TAB5",#N/A,TRUE,"GENERAL"}</definedName>
    <definedName name="GHKJHK" localSheetId="2" hidden="1">{"TAB1",#N/A,TRUE,"GENERAL";"TAB2",#N/A,TRUE,"GENERAL";"TAB3",#N/A,TRUE,"GENERAL";"TAB4",#N/A,TRUE,"GENERAL";"TAB5",#N/A,TRUE,"GENERAL"}</definedName>
    <definedName name="GHKJHK" hidden="1">{"TAB1",#N/A,TRUE,"GENERAL";"TAB2",#N/A,TRUE,"GENERAL";"TAB3",#N/A,TRUE,"GENERAL";"TAB4",#N/A,TRUE,"GENERAL";"TAB5",#N/A,TRUE,"GENERAL"}</definedName>
    <definedName name="GJHVCB" localSheetId="1" hidden="1">{"TAB1",#N/A,TRUE,"GENERAL";"TAB2",#N/A,TRUE,"GENERAL";"TAB3",#N/A,TRUE,"GENERAL";"TAB4",#N/A,TRUE,"GENERAL";"TAB5",#N/A,TRUE,"GENERAL"}</definedName>
    <definedName name="GJHVCB" localSheetId="5" hidden="1">{"TAB1",#N/A,TRUE,"GENERAL";"TAB2",#N/A,TRUE,"GENERAL";"TAB3",#N/A,TRUE,"GENERAL";"TAB4",#N/A,TRUE,"GENERAL";"TAB5",#N/A,TRUE,"GENERAL"}</definedName>
    <definedName name="GJHVCB" localSheetId="2" hidden="1">{"TAB1",#N/A,TRUE,"GENERAL";"TAB2",#N/A,TRUE,"GENERAL";"TAB3",#N/A,TRUE,"GENERAL";"TAB4",#N/A,TRUE,"GENERAL";"TAB5",#N/A,TRUE,"GENERAL"}</definedName>
    <definedName name="GJHVCB" hidden="1">{"TAB1",#N/A,TRUE,"GENERAL";"TAB2",#N/A,TRUE,"GENERAL";"TAB3",#N/A,TRUE,"GENERAL";"TAB4",#N/A,TRUE,"GENERAL";"TAB5",#N/A,TRUE,"GENERAL"}</definedName>
    <definedName name="gk" localSheetId="1" hidden="1">{"via1",#N/A,TRUE,"general";"via2",#N/A,TRUE,"general";"via3",#N/A,TRUE,"general"}</definedName>
    <definedName name="gk" localSheetId="5" hidden="1">{"via1",#N/A,TRUE,"general";"via2",#N/A,TRUE,"general";"via3",#N/A,TRUE,"general"}</definedName>
    <definedName name="gk" localSheetId="2" hidden="1">{"via1",#N/A,TRUE,"general";"via2",#N/A,TRUE,"general";"via3",#N/A,TRUE,"general"}</definedName>
    <definedName name="gk" hidden="1">{"via1",#N/A,TRUE,"general";"via2",#N/A,TRUE,"general";"via3",#N/A,TRUE,"general"}</definedName>
    <definedName name="globalesA">#REF!</definedName>
    <definedName name="GNFG" localSheetId="1" hidden="1">#REF!</definedName>
    <definedName name="GNFG" localSheetId="5" hidden="1">#REF!</definedName>
    <definedName name="GNFG" localSheetId="2" hidden="1">#REF!</definedName>
    <definedName name="GNFG" hidden="1">#REF!</definedName>
    <definedName name="GNGF" localSheetId="1" hidden="1">#REF!</definedName>
    <definedName name="GNGF" localSheetId="5" hidden="1">#REF!</definedName>
    <definedName name="GNGF" localSheetId="2" hidden="1">#REF!</definedName>
    <definedName name="GNGF" hidden="1">#REF!</definedName>
    <definedName name="GNGGFN" hidden="1">#REF!</definedName>
    <definedName name="GRAF1ANO" localSheetId="1" hidden="1">{"via1",#N/A,TRUE,"general";"via2",#N/A,TRUE,"general";"via3",#N/A,TRUE,"general"}</definedName>
    <definedName name="GRAF1ANO" localSheetId="5" hidden="1">{"via1",#N/A,TRUE,"general";"via2",#N/A,TRUE,"general";"via3",#N/A,TRUE,"general"}</definedName>
    <definedName name="GRAF1ANO" localSheetId="2" hidden="1">{"via1",#N/A,TRUE,"general";"via2",#N/A,TRUE,"general";"via3",#N/A,TRUE,"general"}</definedName>
    <definedName name="GRAF1ANO" hidden="1">{"via1",#N/A,TRUE,"general";"via2",#N/A,TRUE,"general";"via3",#N/A,TRUE,"general"}</definedName>
    <definedName name="GRAF1AÑO" localSheetId="1" hidden="1">{"TAB1",#N/A,TRUE,"GENERAL";"TAB2",#N/A,TRUE,"GENERAL";"TAB3",#N/A,TRUE,"GENERAL";"TAB4",#N/A,TRUE,"GENERAL";"TAB5",#N/A,TRUE,"GENERAL"}</definedName>
    <definedName name="GRAF1AÑO" localSheetId="5" hidden="1">{"TAB1",#N/A,TRUE,"GENERAL";"TAB2",#N/A,TRUE,"GENERAL";"TAB3",#N/A,TRUE,"GENERAL";"TAB4",#N/A,TRUE,"GENERAL";"TAB5",#N/A,TRUE,"GENERAL"}</definedName>
    <definedName name="GRAF1AÑO" localSheetId="2" hidden="1">{"TAB1",#N/A,TRUE,"GENERAL";"TAB2",#N/A,TRUE,"GENERAL";"TAB3",#N/A,TRUE,"GENERAL";"TAB4",#N/A,TRUE,"GENERAL";"TAB5",#N/A,TRUE,"GENERAL"}</definedName>
    <definedName name="GRAF1AÑO" hidden="1">{"TAB1",#N/A,TRUE,"GENERAL";"TAB2",#N/A,TRUE,"GENERAL";"TAB3",#N/A,TRUE,"GENERAL";"TAB4",#N/A,TRUE,"GENERAL";"TAB5",#N/A,TRUE,"GENERAL"}</definedName>
    <definedName name="GRAFICOS">#REF!</definedName>
    <definedName name="gregds" localSheetId="1" hidden="1">{"TAB1",#N/A,TRUE,"GENERAL";"TAB2",#N/A,TRUE,"GENERAL";"TAB3",#N/A,TRUE,"GENERAL";"TAB4",#N/A,TRUE,"GENERAL";"TAB5",#N/A,TRUE,"GENERAL"}</definedName>
    <definedName name="gregds" localSheetId="5" hidden="1">{"TAB1",#N/A,TRUE,"GENERAL";"TAB2",#N/A,TRUE,"GENERAL";"TAB3",#N/A,TRUE,"GENERAL";"TAB4",#N/A,TRUE,"GENERAL";"TAB5",#N/A,TRUE,"GENERAL"}</definedName>
    <definedName name="gregds" localSheetId="2" hidden="1">{"TAB1",#N/A,TRUE,"GENERAL";"TAB2",#N/A,TRUE,"GENERAL";"TAB3",#N/A,TRUE,"GENERAL";"TAB4",#N/A,TRUE,"GENERAL";"TAB5",#N/A,TRUE,"GENERAL"}</definedName>
    <definedName name="gregds" hidden="1">{"TAB1",#N/A,TRUE,"GENERAL";"TAB2",#N/A,TRUE,"GENERAL";"TAB3",#N/A,TRUE,"GENERAL";"TAB4",#N/A,TRUE,"GENERAL";"TAB5",#N/A,TRUE,"GENERAL"}</definedName>
    <definedName name="grehrtyh" localSheetId="1" hidden="1">{"TAB1",#N/A,TRUE,"GENERAL";"TAB2",#N/A,TRUE,"GENERAL";"TAB3",#N/A,TRUE,"GENERAL";"TAB4",#N/A,TRUE,"GENERAL";"TAB5",#N/A,TRUE,"GENERAL"}</definedName>
    <definedName name="grehrtyh" localSheetId="5" hidden="1">{"TAB1",#N/A,TRUE,"GENERAL";"TAB2",#N/A,TRUE,"GENERAL";"TAB3",#N/A,TRUE,"GENERAL";"TAB4",#N/A,TRUE,"GENERAL";"TAB5",#N/A,TRUE,"GENERAL"}</definedName>
    <definedName name="grehrtyh" localSheetId="2" hidden="1">{"TAB1",#N/A,TRUE,"GENERAL";"TAB2",#N/A,TRUE,"GENERAL";"TAB3",#N/A,TRUE,"GENERAL";"TAB4",#N/A,TRUE,"GENERAL";"TAB5",#N/A,TRUE,"GENERAL"}</definedName>
    <definedName name="grehrtyh" hidden="1">{"TAB1",#N/A,TRUE,"GENERAL";"TAB2",#N/A,TRUE,"GENERAL";"TAB3",#N/A,TRUE,"GENERAL";"TAB4",#N/A,TRUE,"GENERAL";"TAB5",#N/A,TRUE,"GENERAL"}</definedName>
    <definedName name="grggwero" localSheetId="1" hidden="1">{"via1",#N/A,TRUE,"general";"via2",#N/A,TRUE,"general";"via3",#N/A,TRUE,"general"}</definedName>
    <definedName name="grggwero" localSheetId="5" hidden="1">{"via1",#N/A,TRUE,"general";"via2",#N/A,TRUE,"general";"via3",#N/A,TRUE,"general"}</definedName>
    <definedName name="grggwero" localSheetId="2" hidden="1">{"via1",#N/A,TRUE,"general";"via2",#N/A,TRUE,"general";"via3",#N/A,TRUE,"general"}</definedName>
    <definedName name="grggwero" hidden="1">{"via1",#N/A,TRUE,"general";"via2",#N/A,TRUE,"general";"via3",#N/A,TRUE,"general"}</definedName>
    <definedName name="grtyerh" localSheetId="1" hidden="1">{"TAB1",#N/A,TRUE,"GENERAL";"TAB2",#N/A,TRUE,"GENERAL";"TAB3",#N/A,TRUE,"GENERAL";"TAB4",#N/A,TRUE,"GENERAL";"TAB5",#N/A,TRUE,"GENERAL"}</definedName>
    <definedName name="grtyerh" localSheetId="5" hidden="1">{"TAB1",#N/A,TRUE,"GENERAL";"TAB2",#N/A,TRUE,"GENERAL";"TAB3",#N/A,TRUE,"GENERAL";"TAB4",#N/A,TRUE,"GENERAL";"TAB5",#N/A,TRUE,"GENERAL"}</definedName>
    <definedName name="grtyerh" localSheetId="2" hidden="1">{"TAB1",#N/A,TRUE,"GENERAL";"TAB2",#N/A,TRUE,"GENERAL";"TAB3",#N/A,TRUE,"GENERAL";"TAB4",#N/A,TRUE,"GENERAL";"TAB5",#N/A,TRUE,"GENERAL"}</definedName>
    <definedName name="grtyerh" hidden="1">{"TAB1",#N/A,TRUE,"GENERAL";"TAB2",#N/A,TRUE,"GENERAL";"TAB3",#N/A,TRUE,"GENERAL";"TAB4",#N/A,TRUE,"GENERAL";"TAB5",#N/A,TRUE,"GENERAL"}</definedName>
    <definedName name="GSDG" localSheetId="1" hidden="1">{"TAB1",#N/A,TRUE,"GENERAL";"TAB2",#N/A,TRUE,"GENERAL";"TAB3",#N/A,TRUE,"GENERAL";"TAB4",#N/A,TRUE,"GENERAL";"TAB5",#N/A,TRUE,"GENERAL"}</definedName>
    <definedName name="GSDG" localSheetId="5" hidden="1">{"TAB1",#N/A,TRUE,"GENERAL";"TAB2",#N/A,TRUE,"GENERAL";"TAB3",#N/A,TRUE,"GENERAL";"TAB4",#N/A,TRUE,"GENERAL";"TAB5",#N/A,TRUE,"GENERAL"}</definedName>
    <definedName name="GSDG" localSheetId="2" hidden="1">{"TAB1",#N/A,TRUE,"GENERAL";"TAB2",#N/A,TRUE,"GENERAL";"TAB3",#N/A,TRUE,"GENERAL";"TAB4",#N/A,TRUE,"GENERAL";"TAB5",#N/A,TRUE,"GENERAL"}</definedName>
    <definedName name="GSDG" hidden="1">{"TAB1",#N/A,TRUE,"GENERAL";"TAB2",#N/A,TRUE,"GENERAL";"TAB3",#N/A,TRUE,"GENERAL";"TAB4",#N/A,TRUE,"GENERAL";"TAB5",#N/A,TRUE,"GENERAL"}</definedName>
    <definedName name="gsfsf" localSheetId="1" hidden="1">{"via1",#N/A,TRUE,"general";"via2",#N/A,TRUE,"general";"via3",#N/A,TRUE,"general"}</definedName>
    <definedName name="gsfsf" localSheetId="5" hidden="1">{"via1",#N/A,TRUE,"general";"via2",#N/A,TRUE,"general";"via3",#N/A,TRUE,"general"}</definedName>
    <definedName name="gsfsf" localSheetId="2" hidden="1">{"via1",#N/A,TRUE,"general";"via2",#N/A,TRUE,"general";"via3",#N/A,TRUE,"general"}</definedName>
    <definedName name="gsfsf" hidden="1">{"via1",#N/A,TRUE,"general";"via2",#N/A,TRUE,"general";"via3",#N/A,TRUE,"general"}</definedName>
    <definedName name="gtgt" localSheetId="1" hidden="1">{"via1",#N/A,TRUE,"general";"via2",#N/A,TRUE,"general";"via3",#N/A,TRUE,"general"}</definedName>
    <definedName name="gtgt" localSheetId="5" hidden="1">{"via1",#N/A,TRUE,"general";"via2",#N/A,TRUE,"general";"via3",#N/A,TRUE,"general"}</definedName>
    <definedName name="gtgt" localSheetId="2" hidden="1">{"via1",#N/A,TRUE,"general";"via2",#N/A,TRUE,"general";"via3",#N/A,TRUE,"general"}</definedName>
    <definedName name="gtgt" hidden="1">{"via1",#N/A,TRUE,"general";"via2",#N/A,TRUE,"general";"via3",#N/A,TRUE,"general"}</definedName>
    <definedName name="gtgtg" localSheetId="1" hidden="1">{"via1",#N/A,TRUE,"general";"via2",#N/A,TRUE,"general";"via3",#N/A,TRUE,"general"}</definedName>
    <definedName name="gtgtg" localSheetId="5" hidden="1">{"via1",#N/A,TRUE,"general";"via2",#N/A,TRUE,"general";"via3",#N/A,TRUE,"general"}</definedName>
    <definedName name="gtgtg" localSheetId="2" hidden="1">{"via1",#N/A,TRUE,"general";"via2",#N/A,TRUE,"general";"via3",#N/A,TRUE,"general"}</definedName>
    <definedName name="gtgtg" hidden="1">{"via1",#N/A,TRUE,"general";"via2",#N/A,TRUE,"general";"via3",#N/A,TRUE,"general"}</definedName>
    <definedName name="gtgtgff" localSheetId="1" hidden="1">{"via1",#N/A,TRUE,"general";"via2",#N/A,TRUE,"general";"via3",#N/A,TRUE,"general"}</definedName>
    <definedName name="gtgtgff" localSheetId="5" hidden="1">{"via1",#N/A,TRUE,"general";"via2",#N/A,TRUE,"general";"via3",#N/A,TRUE,"general"}</definedName>
    <definedName name="gtgtgff" localSheetId="2" hidden="1">{"via1",#N/A,TRUE,"general";"via2",#N/A,TRUE,"general";"via3",#N/A,TRUE,"general"}</definedName>
    <definedName name="gtgtgff" hidden="1">{"via1",#N/A,TRUE,"general";"via2",#N/A,TRUE,"general";"via3",#N/A,TRUE,"general"}</definedName>
    <definedName name="gtgtgyh" localSheetId="1" hidden="1">{"TAB1",#N/A,TRUE,"GENERAL";"TAB2",#N/A,TRUE,"GENERAL";"TAB3",#N/A,TRUE,"GENERAL";"TAB4",#N/A,TRUE,"GENERAL";"TAB5",#N/A,TRUE,"GENERAL"}</definedName>
    <definedName name="gtgtgyh" localSheetId="5" hidden="1">{"TAB1",#N/A,TRUE,"GENERAL";"TAB2",#N/A,TRUE,"GENERAL";"TAB3",#N/A,TRUE,"GENERAL";"TAB4",#N/A,TRUE,"GENERAL";"TAB5",#N/A,TRUE,"GENERAL"}</definedName>
    <definedName name="gtgtgyh" localSheetId="2" hidden="1">{"TAB1",#N/A,TRUE,"GENERAL";"TAB2",#N/A,TRUE,"GENERAL";"TAB3",#N/A,TRUE,"GENERAL";"TAB4",#N/A,TRUE,"GENERAL";"TAB5",#N/A,TRUE,"GENERAL"}</definedName>
    <definedName name="gtgtgyh" hidden="1">{"TAB1",#N/A,TRUE,"GENERAL";"TAB2",#N/A,TRUE,"GENERAL";"TAB3",#N/A,TRUE,"GENERAL";"TAB4",#N/A,TRUE,"GENERAL";"TAB5",#N/A,TRUE,"GENERAL"}</definedName>
    <definedName name="gtgth" localSheetId="1" hidden="1">{"TAB1",#N/A,TRUE,"GENERAL";"TAB2",#N/A,TRUE,"GENERAL";"TAB3",#N/A,TRUE,"GENERAL";"TAB4",#N/A,TRUE,"GENERAL";"TAB5",#N/A,TRUE,"GENERAL"}</definedName>
    <definedName name="gtgth" localSheetId="5" hidden="1">{"TAB1",#N/A,TRUE,"GENERAL";"TAB2",#N/A,TRUE,"GENERAL";"TAB3",#N/A,TRUE,"GENERAL";"TAB4",#N/A,TRUE,"GENERAL";"TAB5",#N/A,TRUE,"GENERAL"}</definedName>
    <definedName name="gtgth" localSheetId="2" hidden="1">{"TAB1",#N/A,TRUE,"GENERAL";"TAB2",#N/A,TRUE,"GENERAL";"TAB3",#N/A,TRUE,"GENERAL";"TAB4",#N/A,TRUE,"GENERAL";"TAB5",#N/A,TRUE,"GENERAL"}</definedName>
    <definedName name="gtgth" hidden="1">{"TAB1",#N/A,TRUE,"GENERAL";"TAB2",#N/A,TRUE,"GENERAL";"TAB3",#N/A,TRUE,"GENERAL";"TAB4",#N/A,TRUE,"GENERAL";"TAB5",#N/A,TRUE,"GENERAL"}</definedName>
    <definedName name="gtospagadosporAnt" localSheetId="1">#REF!</definedName>
    <definedName name="gtospagadosporAnt" localSheetId="5">#REF!</definedName>
    <definedName name="gtospagadosporAnt" localSheetId="2">#REF!</definedName>
    <definedName name="gtospagadosporAnt">#REF!</definedName>
    <definedName name="h9h" localSheetId="1" hidden="1">{"via1",#N/A,TRUE,"general";"via2",#N/A,TRUE,"general";"via3",#N/A,TRUE,"general"}</definedName>
    <definedName name="h9h" localSheetId="5" hidden="1">{"via1",#N/A,TRUE,"general";"via2",#N/A,TRUE,"general";"via3",#N/A,TRUE,"general"}</definedName>
    <definedName name="h9h" localSheetId="2" hidden="1">{"via1",#N/A,TRUE,"general";"via2",#N/A,TRUE,"general";"via3",#N/A,TRUE,"general"}</definedName>
    <definedName name="h9h" hidden="1">{"via1",#N/A,TRUE,"general";"via2",#N/A,TRUE,"general";"via3",#N/A,TRUE,"general"}</definedName>
    <definedName name="hbfdhrw" localSheetId="1" hidden="1">{"TAB1",#N/A,TRUE,"GENERAL";"TAB2",#N/A,TRUE,"GENERAL";"TAB3",#N/A,TRUE,"GENERAL";"TAB4",#N/A,TRUE,"GENERAL";"TAB5",#N/A,TRUE,"GENERAL"}</definedName>
    <definedName name="hbfdhrw" localSheetId="5" hidden="1">{"TAB1",#N/A,TRUE,"GENERAL";"TAB2",#N/A,TRUE,"GENERAL";"TAB3",#N/A,TRUE,"GENERAL";"TAB4",#N/A,TRUE,"GENERAL";"TAB5",#N/A,TRUE,"GENERAL"}</definedName>
    <definedName name="hbfdhrw" localSheetId="2" hidden="1">{"TAB1",#N/A,TRUE,"GENERAL";"TAB2",#N/A,TRUE,"GENERAL";"TAB3",#N/A,TRUE,"GENERAL";"TAB4",#N/A,TRUE,"GENERAL";"TAB5",#N/A,TRUE,"GENERAL"}</definedName>
    <definedName name="hbfdhrw" hidden="1">{"TAB1",#N/A,TRUE,"GENERAL";"TAB2",#N/A,TRUE,"GENERAL";"TAB3",#N/A,TRUE,"GENERAL";"TAB4",#N/A,TRUE,"GENERAL";"TAB5",#N/A,TRUE,"GENERAL"}</definedName>
    <definedName name="HCONSCD">#REF!</definedName>
    <definedName name="HCONSUT" localSheetId="1">#REF!</definedName>
    <definedName name="HCONSUT" localSheetId="5">#REF!</definedName>
    <definedName name="HCONSUT" localSheetId="2">#REF!</definedName>
    <definedName name="HCONSUT">#REF!</definedName>
    <definedName name="HCONSV" localSheetId="1">#REF!</definedName>
    <definedName name="HCONSV" localSheetId="5">#REF!</definedName>
    <definedName name="HCONSV" localSheetId="2">#REF!</definedName>
    <definedName name="HCONSV">#REF!</definedName>
    <definedName name="hdfh" localSheetId="1" hidden="1">{"via1",#N/A,TRUE,"general";"via2",#N/A,TRUE,"general";"via3",#N/A,TRUE,"general"}</definedName>
    <definedName name="hdfh" localSheetId="5" hidden="1">{"via1",#N/A,TRUE,"general";"via2",#N/A,TRUE,"general";"via3",#N/A,TRUE,"general"}</definedName>
    <definedName name="hdfh" localSheetId="2" hidden="1">{"via1",#N/A,TRUE,"general";"via2",#N/A,TRUE,"general";"via3",#N/A,TRUE,"general"}</definedName>
    <definedName name="hdfh" hidden="1">{"via1",#N/A,TRUE,"general";"via2",#N/A,TRUE,"general";"via3",#N/A,TRUE,"general"}</definedName>
    <definedName name="hdfh4" localSheetId="1" hidden="1">{"TAB1",#N/A,TRUE,"GENERAL";"TAB2",#N/A,TRUE,"GENERAL";"TAB3",#N/A,TRUE,"GENERAL";"TAB4",#N/A,TRUE,"GENERAL";"TAB5",#N/A,TRUE,"GENERAL"}</definedName>
    <definedName name="hdfh4" localSheetId="5" hidden="1">{"TAB1",#N/A,TRUE,"GENERAL";"TAB2",#N/A,TRUE,"GENERAL";"TAB3",#N/A,TRUE,"GENERAL";"TAB4",#N/A,TRUE,"GENERAL";"TAB5",#N/A,TRUE,"GENERAL"}</definedName>
    <definedName name="hdfh4" localSheetId="2" hidden="1">{"TAB1",#N/A,TRUE,"GENERAL";"TAB2",#N/A,TRUE,"GENERAL";"TAB3",#N/A,TRUE,"GENERAL";"TAB4",#N/A,TRUE,"GENERAL";"TAB5",#N/A,TRUE,"GENERAL"}</definedName>
    <definedName name="hdfh4" hidden="1">{"TAB1",#N/A,TRUE,"GENERAL";"TAB2",#N/A,TRUE,"GENERAL";"TAB3",#N/A,TRUE,"GENERAL";"TAB4",#N/A,TRUE,"GENERAL";"TAB5",#N/A,TRUE,"GENERAL"}</definedName>
    <definedName name="hdfhwq" localSheetId="1" hidden="1">{"TAB1",#N/A,TRUE,"GENERAL";"TAB2",#N/A,TRUE,"GENERAL";"TAB3",#N/A,TRUE,"GENERAL";"TAB4",#N/A,TRUE,"GENERAL";"TAB5",#N/A,TRUE,"GENERAL"}</definedName>
    <definedName name="hdfhwq" localSheetId="5" hidden="1">{"TAB1",#N/A,TRUE,"GENERAL";"TAB2",#N/A,TRUE,"GENERAL";"TAB3",#N/A,TRUE,"GENERAL";"TAB4",#N/A,TRUE,"GENERAL";"TAB5",#N/A,TRUE,"GENERAL"}</definedName>
    <definedName name="hdfhwq" localSheetId="2" hidden="1">{"TAB1",#N/A,TRUE,"GENERAL";"TAB2",#N/A,TRUE,"GENERAL";"TAB3",#N/A,TRUE,"GENERAL";"TAB4",#N/A,TRUE,"GENERAL";"TAB5",#N/A,TRUE,"GENERAL"}</definedName>
    <definedName name="hdfhwq" hidden="1">{"TAB1",#N/A,TRUE,"GENERAL";"TAB2",#N/A,TRUE,"GENERAL";"TAB3",#N/A,TRUE,"GENERAL";"TAB4",#N/A,TRUE,"GENERAL";"TAB5",#N/A,TRUE,"GENERAL"}</definedName>
    <definedName name="hdgh" localSheetId="1" hidden="1">{"via1",#N/A,TRUE,"general";"via2",#N/A,TRUE,"general";"via3",#N/A,TRUE,"general"}</definedName>
    <definedName name="hdgh" localSheetId="5" hidden="1">{"via1",#N/A,TRUE,"general";"via2",#N/A,TRUE,"general";"via3",#N/A,TRUE,"general"}</definedName>
    <definedName name="hdgh" localSheetId="2" hidden="1">{"via1",#N/A,TRUE,"general";"via2",#N/A,TRUE,"general";"via3",#N/A,TRUE,"general"}</definedName>
    <definedName name="hdgh" hidden="1">{"via1",#N/A,TRUE,"general";"via2",#N/A,TRUE,"general";"via3",#N/A,TRUE,"general"}</definedName>
    <definedName name="hdhf" localSheetId="1" hidden="1">{"TAB1",#N/A,TRUE,"GENERAL";"TAB2",#N/A,TRUE,"GENERAL";"TAB3",#N/A,TRUE,"GENERAL";"TAB4",#N/A,TRUE,"GENERAL";"TAB5",#N/A,TRUE,"GENERAL"}</definedName>
    <definedName name="hdhf" localSheetId="5" hidden="1">{"TAB1",#N/A,TRUE,"GENERAL";"TAB2",#N/A,TRUE,"GENERAL";"TAB3",#N/A,TRUE,"GENERAL";"TAB4",#N/A,TRUE,"GENERAL";"TAB5",#N/A,TRUE,"GENERAL"}</definedName>
    <definedName name="hdhf" localSheetId="2" hidden="1">{"TAB1",#N/A,TRUE,"GENERAL";"TAB2",#N/A,TRUE,"GENERAL";"TAB3",#N/A,TRUE,"GENERAL";"TAB4",#N/A,TRUE,"GENERAL";"TAB5",#N/A,TRUE,"GENERAL"}</definedName>
    <definedName name="hdhf" hidden="1">{"TAB1",#N/A,TRUE,"GENERAL";"TAB2",#N/A,TRUE,"GENERAL";"TAB3",#N/A,TRUE,"GENERAL";"TAB4",#N/A,TRUE,"GENERAL";"TAB5",#N/A,TRUE,"GENERAL"}</definedName>
    <definedName name="hfgh" localSheetId="1" hidden="1">{"via1",#N/A,TRUE,"general";"via2",#N/A,TRUE,"general";"via3",#N/A,TRUE,"general"}</definedName>
    <definedName name="hfgh" localSheetId="5" hidden="1">{"via1",#N/A,TRUE,"general";"via2",#N/A,TRUE,"general";"via3",#N/A,TRUE,"general"}</definedName>
    <definedName name="hfgh" localSheetId="2" hidden="1">{"via1",#N/A,TRUE,"general";"via2",#N/A,TRUE,"general";"via3",#N/A,TRUE,"general"}</definedName>
    <definedName name="hfgh" hidden="1">{"via1",#N/A,TRUE,"general";"via2",#N/A,TRUE,"general";"via3",#N/A,TRUE,"general"}</definedName>
    <definedName name="hfh" localSheetId="1" hidden="1">{"TAB1",#N/A,TRUE,"GENERAL";"TAB2",#N/A,TRUE,"GENERAL";"TAB3",#N/A,TRUE,"GENERAL";"TAB4",#N/A,TRUE,"GENERAL";"TAB5",#N/A,TRUE,"GENERAL"}</definedName>
    <definedName name="hfh" localSheetId="5" hidden="1">{"TAB1",#N/A,TRUE,"GENERAL";"TAB2",#N/A,TRUE,"GENERAL";"TAB3",#N/A,TRUE,"GENERAL";"TAB4",#N/A,TRUE,"GENERAL";"TAB5",#N/A,TRUE,"GENERAL"}</definedName>
    <definedName name="hfh" localSheetId="2" hidden="1">{"TAB1",#N/A,TRUE,"GENERAL";"TAB2",#N/A,TRUE,"GENERAL";"TAB3",#N/A,TRUE,"GENERAL";"TAB4",#N/A,TRUE,"GENERAL";"TAB5",#N/A,TRUE,"GENERAL"}</definedName>
    <definedName name="hfh" hidden="1">{"TAB1",#N/A,TRUE,"GENERAL";"TAB2",#N/A,TRUE,"GENERAL";"TAB3",#N/A,TRUE,"GENERAL";"TAB4",#N/A,TRUE,"GENERAL";"TAB5",#N/A,TRUE,"GENERAL"}</definedName>
    <definedName name="hfhg" localSheetId="1" hidden="1">{"TAB1",#N/A,TRUE,"GENERAL";"TAB2",#N/A,TRUE,"GENERAL";"TAB3",#N/A,TRUE,"GENERAL";"TAB4",#N/A,TRUE,"GENERAL";"TAB5",#N/A,TRUE,"GENERAL"}</definedName>
    <definedName name="hfhg" localSheetId="5" hidden="1">{"TAB1",#N/A,TRUE,"GENERAL";"TAB2",#N/A,TRUE,"GENERAL";"TAB3",#N/A,TRUE,"GENERAL";"TAB4",#N/A,TRUE,"GENERAL";"TAB5",#N/A,TRUE,"GENERAL"}</definedName>
    <definedName name="hfhg" localSheetId="2" hidden="1">{"TAB1",#N/A,TRUE,"GENERAL";"TAB2",#N/A,TRUE,"GENERAL";"TAB3",#N/A,TRUE,"GENERAL";"TAB4",#N/A,TRUE,"GENERAL";"TAB5",#N/A,TRUE,"GENERAL"}</definedName>
    <definedName name="hfhg" hidden="1">{"TAB1",#N/A,TRUE,"GENERAL";"TAB2",#N/A,TRUE,"GENERAL";"TAB3",#N/A,TRUE,"GENERAL";"TAB4",#N/A,TRUE,"GENERAL";"TAB5",#N/A,TRUE,"GENERAL"}</definedName>
    <definedName name="hfthr" localSheetId="1" hidden="1">{"via1",#N/A,TRUE,"general";"via2",#N/A,TRUE,"general";"via3",#N/A,TRUE,"general"}</definedName>
    <definedName name="hfthr" localSheetId="5" hidden="1">{"via1",#N/A,TRUE,"general";"via2",#N/A,TRUE,"general";"via3",#N/A,TRUE,"general"}</definedName>
    <definedName name="hfthr" localSheetId="2" hidden="1">{"via1",#N/A,TRUE,"general";"via2",#N/A,TRUE,"general";"via3",#N/A,TRUE,"general"}</definedName>
    <definedName name="hfthr" hidden="1">{"via1",#N/A,TRUE,"general";"via2",#N/A,TRUE,"general";"via3",#N/A,TRUE,"general"}</definedName>
    <definedName name="hg" hidden="1">#REF!</definedName>
    <definedName name="HGERV" localSheetId="1">#REF!</definedName>
    <definedName name="HGERV" localSheetId="5">#REF!</definedName>
    <definedName name="HGERV" localSheetId="2">#REF!</definedName>
    <definedName name="HGERV">#REF!</definedName>
    <definedName name="HGERVENUT" localSheetId="1">#REF!</definedName>
    <definedName name="HGERVENUT" localSheetId="5">#REF!</definedName>
    <definedName name="HGERVENUT" localSheetId="2">#REF!</definedName>
    <definedName name="HGERVENUT">#REF!</definedName>
    <definedName name="HGFH" localSheetId="1" hidden="1">{"via1",#N/A,TRUE,"general";"via2",#N/A,TRUE,"general";"via3",#N/A,TRUE,"general"}</definedName>
    <definedName name="HGFH" localSheetId="5" hidden="1">{"via1",#N/A,TRUE,"general";"via2",#N/A,TRUE,"general";"via3",#N/A,TRUE,"general"}</definedName>
    <definedName name="HGFH" localSheetId="2" hidden="1">{"via1",#N/A,TRUE,"general";"via2",#N/A,TRUE,"general";"via3",#N/A,TRUE,"general"}</definedName>
    <definedName name="HGFH" hidden="1">{"via1",#N/A,TRUE,"general";"via2",#N/A,TRUE,"general";"via3",#N/A,TRUE,"general"}</definedName>
    <definedName name="hgfhty" localSheetId="1" hidden="1">{"via1",#N/A,TRUE,"general";"via2",#N/A,TRUE,"general";"via3",#N/A,TRUE,"general"}</definedName>
    <definedName name="hgfhty" localSheetId="5" hidden="1">{"via1",#N/A,TRUE,"general";"via2",#N/A,TRUE,"general";"via3",#N/A,TRUE,"general"}</definedName>
    <definedName name="hgfhty" localSheetId="2" hidden="1">{"via1",#N/A,TRUE,"general";"via2",#N/A,TRUE,"general";"via3",#N/A,TRUE,"general"}</definedName>
    <definedName name="hgfhty" hidden="1">{"via1",#N/A,TRUE,"general";"via2",#N/A,TRUE,"general";"via3",#N/A,TRUE,"general"}</definedName>
    <definedName name="HGHFH7" localSheetId="1" hidden="1">{"TAB1",#N/A,TRUE,"GENERAL";"TAB2",#N/A,TRUE,"GENERAL";"TAB3",#N/A,TRUE,"GENERAL";"TAB4",#N/A,TRUE,"GENERAL";"TAB5",#N/A,TRUE,"GENERAL"}</definedName>
    <definedName name="HGHFH7" localSheetId="5" hidden="1">{"TAB1",#N/A,TRUE,"GENERAL";"TAB2",#N/A,TRUE,"GENERAL";"TAB3",#N/A,TRUE,"GENERAL";"TAB4",#N/A,TRUE,"GENERAL";"TAB5",#N/A,TRUE,"GENERAL"}</definedName>
    <definedName name="HGHFH7" localSheetId="2" hidden="1">{"TAB1",#N/A,TRUE,"GENERAL";"TAB2",#N/A,TRUE,"GENERAL";"TAB3",#N/A,TRUE,"GENERAL";"TAB4",#N/A,TRUE,"GENERAL";"TAB5",#N/A,TRUE,"GENERAL"}</definedName>
    <definedName name="HGHFH7" hidden="1">{"TAB1",#N/A,TRUE,"GENERAL";"TAB2",#N/A,TRUE,"GENERAL";"TAB3",#N/A,TRUE,"GENERAL";"TAB4",#N/A,TRUE,"GENERAL";"TAB5",#N/A,TRUE,"GENERAL"}</definedName>
    <definedName name="hghhj" localSheetId="1" hidden="1">{"TAB1",#N/A,TRUE,"GENERAL";"TAB2",#N/A,TRUE,"GENERAL";"TAB3",#N/A,TRUE,"GENERAL";"TAB4",#N/A,TRUE,"GENERAL";"TAB5",#N/A,TRUE,"GENERAL"}</definedName>
    <definedName name="hghhj" localSheetId="5" hidden="1">{"TAB1",#N/A,TRUE,"GENERAL";"TAB2",#N/A,TRUE,"GENERAL";"TAB3",#N/A,TRUE,"GENERAL";"TAB4",#N/A,TRUE,"GENERAL";"TAB5",#N/A,TRUE,"GENERAL"}</definedName>
    <definedName name="hghhj" localSheetId="2" hidden="1">{"TAB1",#N/A,TRUE,"GENERAL";"TAB2",#N/A,TRUE,"GENERAL";"TAB3",#N/A,TRUE,"GENERAL";"TAB4",#N/A,TRUE,"GENERAL";"TAB5",#N/A,TRUE,"GENERAL"}</definedName>
    <definedName name="hghhj" hidden="1">{"TAB1",#N/A,TRUE,"GENERAL";"TAB2",#N/A,TRUE,"GENERAL";"TAB3",#N/A,TRUE,"GENERAL";"TAB4",#N/A,TRUE,"GENERAL";"TAB5",#N/A,TRUE,"GENERAL"}</definedName>
    <definedName name="hghydj" localSheetId="1" hidden="1">{"via1",#N/A,TRUE,"general";"via2",#N/A,TRUE,"general";"via3",#N/A,TRUE,"general"}</definedName>
    <definedName name="hghydj" localSheetId="5" hidden="1">{"via1",#N/A,TRUE,"general";"via2",#N/A,TRUE,"general";"via3",#N/A,TRUE,"general"}</definedName>
    <definedName name="hghydj" localSheetId="2" hidden="1">{"via1",#N/A,TRUE,"general";"via2",#N/A,TRUE,"general";"via3",#N/A,TRUE,"general"}</definedName>
    <definedName name="hghydj" hidden="1">{"via1",#N/A,TRUE,"general";"via2",#N/A,TRUE,"general";"via3",#N/A,TRUE,"general"}</definedName>
    <definedName name="hgjfjw" localSheetId="1" hidden="1">{"via1",#N/A,TRUE,"general";"via2",#N/A,TRUE,"general";"via3",#N/A,TRUE,"general"}</definedName>
    <definedName name="hgjfjw" localSheetId="5" hidden="1">{"via1",#N/A,TRUE,"general";"via2",#N/A,TRUE,"general";"via3",#N/A,TRUE,"general"}</definedName>
    <definedName name="hgjfjw" localSheetId="2" hidden="1">{"via1",#N/A,TRUE,"general";"via2",#N/A,TRUE,"general";"via3",#N/A,TRUE,"general"}</definedName>
    <definedName name="hgjfjw" hidden="1">{"via1",#N/A,TRUE,"general";"via2",#N/A,TRUE,"general";"via3",#N/A,TRUE,"general"}</definedName>
    <definedName name="HGJG" localSheetId="1" hidden="1">{"TAB1",#N/A,TRUE,"GENERAL";"TAB2",#N/A,TRUE,"GENERAL";"TAB3",#N/A,TRUE,"GENERAL";"TAB4",#N/A,TRUE,"GENERAL";"TAB5",#N/A,TRUE,"GENERAL"}</definedName>
    <definedName name="HGJG" localSheetId="5" hidden="1">{"TAB1",#N/A,TRUE,"GENERAL";"TAB2",#N/A,TRUE,"GENERAL";"TAB3",#N/A,TRUE,"GENERAL";"TAB4",#N/A,TRUE,"GENERAL";"TAB5",#N/A,TRUE,"GENERAL"}</definedName>
    <definedName name="HGJG" localSheetId="2" hidden="1">{"TAB1",#N/A,TRUE,"GENERAL";"TAB2",#N/A,TRUE,"GENERAL";"TAB3",#N/A,TRUE,"GENERAL";"TAB4",#N/A,TRUE,"GENERAL";"TAB5",#N/A,TRUE,"GENERAL"}</definedName>
    <definedName name="HGJG" hidden="1">{"TAB1",#N/A,TRUE,"GENERAL";"TAB2",#N/A,TRUE,"GENERAL";"TAB3",#N/A,TRUE,"GENERAL";"TAB4",#N/A,TRUE,"GENERAL";"TAB5",#N/A,TRUE,"GENERAL"}</definedName>
    <definedName name="hhh" localSheetId="1" hidden="1">{"TAB1",#N/A,TRUE,"GENERAL";"TAB2",#N/A,TRUE,"GENERAL";"TAB3",#N/A,TRUE,"GENERAL";"TAB4",#N/A,TRUE,"GENERAL";"TAB5",#N/A,TRUE,"GENERAL"}</definedName>
    <definedName name="hhh" localSheetId="5" hidden="1">{"TAB1",#N/A,TRUE,"GENERAL";"TAB2",#N/A,TRUE,"GENERAL";"TAB3",#N/A,TRUE,"GENERAL";"TAB4",#N/A,TRUE,"GENERAL";"TAB5",#N/A,TRUE,"GENERAL"}</definedName>
    <definedName name="hhh" localSheetId="2" hidden="1">{"TAB1",#N/A,TRUE,"GENERAL";"TAB2",#N/A,TRUE,"GENERAL";"TAB3",#N/A,TRUE,"GENERAL";"TAB4",#N/A,TRUE,"GENERAL";"TAB5",#N/A,TRUE,"GENERAL"}</definedName>
    <definedName name="hhh" hidden="1">{"TAB1",#N/A,TRUE,"GENERAL";"TAB2",#N/A,TRUE,"GENERAL";"TAB3",#N/A,TRUE,"GENERAL";"TAB4",#N/A,TRUE,"GENERAL";"TAB5",#N/A,TRUE,"GENERAL"}</definedName>
    <definedName name="hhhh" localSheetId="1"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hhhh" localSheetId="5"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hhhh" localSheetId="2"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hhhh"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hhhhhh" localSheetId="1" hidden="1">{"via1",#N/A,TRUE,"general";"via2",#N/A,TRUE,"general";"via3",#N/A,TRUE,"general"}</definedName>
    <definedName name="hhhhhh" localSheetId="5" hidden="1">{"via1",#N/A,TRUE,"general";"via2",#N/A,TRUE,"general";"via3",#N/A,TRUE,"general"}</definedName>
    <definedName name="hhhhhh" localSheetId="2" hidden="1">{"via1",#N/A,TRUE,"general";"via2",#N/A,TRUE,"general";"via3",#N/A,TRUE,"general"}</definedName>
    <definedName name="hhhhhh" hidden="1">{"via1",#N/A,TRUE,"general";"via2",#N/A,TRUE,"general";"via3",#N/A,TRUE,"general"}</definedName>
    <definedName name="hhhhhho" localSheetId="1" hidden="1">{"TAB1",#N/A,TRUE,"GENERAL";"TAB2",#N/A,TRUE,"GENERAL";"TAB3",#N/A,TRUE,"GENERAL";"TAB4",#N/A,TRUE,"GENERAL";"TAB5",#N/A,TRUE,"GENERAL"}</definedName>
    <definedName name="hhhhhho" localSheetId="5" hidden="1">{"TAB1",#N/A,TRUE,"GENERAL";"TAB2",#N/A,TRUE,"GENERAL";"TAB3",#N/A,TRUE,"GENERAL";"TAB4",#N/A,TRUE,"GENERAL";"TAB5",#N/A,TRUE,"GENERAL"}</definedName>
    <definedName name="hhhhhho" localSheetId="2" hidden="1">{"TAB1",#N/A,TRUE,"GENERAL";"TAB2",#N/A,TRUE,"GENERAL";"TAB3",#N/A,TRUE,"GENERAL";"TAB4",#N/A,TRUE,"GENERAL";"TAB5",#N/A,TRUE,"GENERAL"}</definedName>
    <definedName name="hhhhhho" hidden="1">{"TAB1",#N/A,TRUE,"GENERAL";"TAB2",#N/A,TRUE,"GENERAL";"TAB3",#N/A,TRUE,"GENERAL";"TAB4",#N/A,TRUE,"GENERAL";"TAB5",#N/A,TRUE,"GENERAL"}</definedName>
    <definedName name="hhhhhpy" localSheetId="1" hidden="1">{"TAB1",#N/A,TRUE,"GENERAL";"TAB2",#N/A,TRUE,"GENERAL";"TAB3",#N/A,TRUE,"GENERAL";"TAB4",#N/A,TRUE,"GENERAL";"TAB5",#N/A,TRUE,"GENERAL"}</definedName>
    <definedName name="hhhhhpy" localSheetId="5" hidden="1">{"TAB1",#N/A,TRUE,"GENERAL";"TAB2",#N/A,TRUE,"GENERAL";"TAB3",#N/A,TRUE,"GENERAL";"TAB4",#N/A,TRUE,"GENERAL";"TAB5",#N/A,TRUE,"GENERAL"}</definedName>
    <definedName name="hhhhhpy" localSheetId="2" hidden="1">{"TAB1",#N/A,TRUE,"GENERAL";"TAB2",#N/A,TRUE,"GENERAL";"TAB3",#N/A,TRUE,"GENERAL";"TAB4",#N/A,TRUE,"GENERAL";"TAB5",#N/A,TRUE,"GENERAL"}</definedName>
    <definedName name="hhhhhpy" hidden="1">{"TAB1",#N/A,TRUE,"GENERAL";"TAB2",#N/A,TRUE,"GENERAL";"TAB3",#N/A,TRUE,"GENERAL";"TAB4",#N/A,TRUE,"GENERAL";"TAB5",#N/A,TRUE,"GENERAL"}</definedName>
    <definedName name="hhhhth" localSheetId="1" hidden="1">{"via1",#N/A,TRUE,"general";"via2",#N/A,TRUE,"general";"via3",#N/A,TRUE,"general"}</definedName>
    <definedName name="hhhhth" localSheetId="5" hidden="1">{"via1",#N/A,TRUE,"general";"via2",#N/A,TRUE,"general";"via3",#N/A,TRUE,"general"}</definedName>
    <definedName name="hhhhth" localSheetId="2" hidden="1">{"via1",#N/A,TRUE,"general";"via2",#N/A,TRUE,"general";"via3",#N/A,TRUE,"general"}</definedName>
    <definedName name="hhhhth" hidden="1">{"via1",#N/A,TRUE,"general";"via2",#N/A,TRUE,"general";"via3",#N/A,TRUE,"general"}</definedName>
    <definedName name="hhhyhyh" localSheetId="1" hidden="1">{"TAB1",#N/A,TRUE,"GENERAL";"TAB2",#N/A,TRUE,"GENERAL";"TAB3",#N/A,TRUE,"GENERAL";"TAB4",#N/A,TRUE,"GENERAL";"TAB5",#N/A,TRUE,"GENERAL"}</definedName>
    <definedName name="hhhyhyh" localSheetId="5" hidden="1">{"TAB1",#N/A,TRUE,"GENERAL";"TAB2",#N/A,TRUE,"GENERAL";"TAB3",#N/A,TRUE,"GENERAL";"TAB4",#N/A,TRUE,"GENERAL";"TAB5",#N/A,TRUE,"GENERAL"}</definedName>
    <definedName name="hhhyhyh" localSheetId="2" hidden="1">{"TAB1",#N/A,TRUE,"GENERAL";"TAB2",#N/A,TRUE,"GENERAL";"TAB3",#N/A,TRUE,"GENERAL";"TAB4",#N/A,TRUE,"GENERAL";"TAB5",#N/A,TRUE,"GENERAL"}</definedName>
    <definedName name="hhhyhyh" hidden="1">{"TAB1",#N/A,TRUE,"GENERAL";"TAB2",#N/A,TRUE,"GENERAL";"TAB3",#N/A,TRUE,"GENERAL";"TAB4",#N/A,TRUE,"GENERAL";"TAB5",#N/A,TRUE,"GENERAL"}</definedName>
    <definedName name="hhtrhreh" localSheetId="1" hidden="1">{"via1",#N/A,TRUE,"general";"via2",#N/A,TRUE,"general";"via3",#N/A,TRUE,"general"}</definedName>
    <definedName name="hhtrhreh" localSheetId="5" hidden="1">{"via1",#N/A,TRUE,"general";"via2",#N/A,TRUE,"general";"via3",#N/A,TRUE,"general"}</definedName>
    <definedName name="hhtrhreh" localSheetId="2" hidden="1">{"via1",#N/A,TRUE,"general";"via2",#N/A,TRUE,"general";"via3",#N/A,TRUE,"general"}</definedName>
    <definedName name="hhtrhreh" hidden="1">{"via1",#N/A,TRUE,"general";"via2",#N/A,TRUE,"general";"via3",#N/A,TRUE,"general"}</definedName>
    <definedName name="HINTCDCU">#REF!</definedName>
    <definedName name="HisYear_0" localSheetId="1" hidden="1">#REF!</definedName>
    <definedName name="HisYear_0" localSheetId="5" hidden="1">#REF!</definedName>
    <definedName name="HisYear_0" localSheetId="2" hidden="1">#REF!</definedName>
    <definedName name="HisYear_0" hidden="1">#REF!</definedName>
    <definedName name="HisYear_1" localSheetId="1" hidden="1">#REF!</definedName>
    <definedName name="HisYear_1" localSheetId="5" hidden="1">#REF!</definedName>
    <definedName name="HisYear_1" localSheetId="2" hidden="1">#REF!</definedName>
    <definedName name="HisYear_1" hidden="1">#REF!</definedName>
    <definedName name="HisYear_2" hidden="1">#REF!</definedName>
    <definedName name="HisYear_3" hidden="1">#REF!</definedName>
    <definedName name="hjfg" localSheetId="1" hidden="1">{"via1",#N/A,TRUE,"general";"via2",#N/A,TRUE,"general";"via3",#N/A,TRUE,"general"}</definedName>
    <definedName name="hjfg" localSheetId="5" hidden="1">{"via1",#N/A,TRUE,"general";"via2",#N/A,TRUE,"general";"via3",#N/A,TRUE,"general"}</definedName>
    <definedName name="hjfg" localSheetId="2" hidden="1">{"via1",#N/A,TRUE,"general";"via2",#N/A,TRUE,"general";"via3",#N/A,TRUE,"general"}</definedName>
    <definedName name="hjfg" hidden="1">{"via1",#N/A,TRUE,"general";"via2",#N/A,TRUE,"general";"via3",#N/A,TRUE,"general"}</definedName>
    <definedName name="hjgh" localSheetId="1" hidden="1">{"TAB1",#N/A,TRUE,"GENERAL";"TAB2",#N/A,TRUE,"GENERAL";"TAB3",#N/A,TRUE,"GENERAL";"TAB4",#N/A,TRUE,"GENERAL";"TAB5",#N/A,TRUE,"GENERAL"}</definedName>
    <definedName name="hjgh" localSheetId="5" hidden="1">{"TAB1",#N/A,TRUE,"GENERAL";"TAB2",#N/A,TRUE,"GENERAL";"TAB3",#N/A,TRUE,"GENERAL";"TAB4",#N/A,TRUE,"GENERAL";"TAB5",#N/A,TRUE,"GENERAL"}</definedName>
    <definedName name="hjgh" localSheetId="2" hidden="1">{"TAB1",#N/A,TRUE,"GENERAL";"TAB2",#N/A,TRUE,"GENERAL";"TAB3",#N/A,TRUE,"GENERAL";"TAB4",#N/A,TRUE,"GENERAL";"TAB5",#N/A,TRUE,"GENERAL"}</definedName>
    <definedName name="hjgh" hidden="1">{"TAB1",#N/A,TRUE,"GENERAL";"TAB2",#N/A,TRUE,"GENERAL";"TAB3",#N/A,TRUE,"GENERAL";"TAB4",#N/A,TRUE,"GENERAL";"TAB5",#N/A,TRUE,"GENERAL"}</definedName>
    <definedName name="hjghj" localSheetId="1" hidden="1">{"TAB1",#N/A,TRUE,"GENERAL";"TAB2",#N/A,TRUE,"GENERAL";"TAB3",#N/A,TRUE,"GENERAL";"TAB4",#N/A,TRUE,"GENERAL";"TAB5",#N/A,TRUE,"GENERAL"}</definedName>
    <definedName name="hjghj" localSheetId="5" hidden="1">{"TAB1",#N/A,TRUE,"GENERAL";"TAB2",#N/A,TRUE,"GENERAL";"TAB3",#N/A,TRUE,"GENERAL";"TAB4",#N/A,TRUE,"GENERAL";"TAB5",#N/A,TRUE,"GENERAL"}</definedName>
    <definedName name="hjghj" localSheetId="2" hidden="1">{"TAB1",#N/A,TRUE,"GENERAL";"TAB2",#N/A,TRUE,"GENERAL";"TAB3",#N/A,TRUE,"GENERAL";"TAB4",#N/A,TRUE,"GENERAL";"TAB5",#N/A,TRUE,"GENERAL"}</definedName>
    <definedName name="hjghj" hidden="1">{"TAB1",#N/A,TRUE,"GENERAL";"TAB2",#N/A,TRUE,"GENERAL";"TAB3",#N/A,TRUE,"GENERAL";"TAB4",#N/A,TRUE,"GENERAL";"TAB5",#N/A,TRUE,"GENERAL"}</definedName>
    <definedName name="hjhjhg" localSheetId="1" hidden="1">{"TAB1",#N/A,TRUE,"GENERAL";"TAB2",#N/A,TRUE,"GENERAL";"TAB3",#N/A,TRUE,"GENERAL";"TAB4",#N/A,TRUE,"GENERAL";"TAB5",#N/A,TRUE,"GENERAL"}</definedName>
    <definedName name="hjhjhg" localSheetId="5" hidden="1">{"TAB1",#N/A,TRUE,"GENERAL";"TAB2",#N/A,TRUE,"GENERAL";"TAB3",#N/A,TRUE,"GENERAL";"TAB4",#N/A,TRUE,"GENERAL";"TAB5",#N/A,TRUE,"GENERAL"}</definedName>
    <definedName name="hjhjhg" localSheetId="2" hidden="1">{"TAB1",#N/A,TRUE,"GENERAL";"TAB2",#N/A,TRUE,"GENERAL";"TAB3",#N/A,TRUE,"GENERAL";"TAB4",#N/A,TRUE,"GENERAL";"TAB5",#N/A,TRUE,"GENERAL"}</definedName>
    <definedName name="hjhjhg" hidden="1">{"TAB1",#N/A,TRUE,"GENERAL";"TAB2",#N/A,TRUE,"GENERAL";"TAB3",#N/A,TRUE,"GENERAL";"TAB4",#N/A,TRUE,"GENERAL";"TAB5",#N/A,TRUE,"GENERAL"}</definedName>
    <definedName name="HJKH" localSheetId="1" hidden="1">{"via1",#N/A,TRUE,"general";"via2",#N/A,TRUE,"general";"via3",#N/A,TRUE,"general"}</definedName>
    <definedName name="HJKH" localSheetId="5" hidden="1">{"via1",#N/A,TRUE,"general";"via2",#N/A,TRUE,"general";"via3",#N/A,TRUE,"general"}</definedName>
    <definedName name="HJKH" localSheetId="2" hidden="1">{"via1",#N/A,TRUE,"general";"via2",#N/A,TRUE,"general";"via3",#N/A,TRUE,"general"}</definedName>
    <definedName name="HJKH" hidden="1">{"via1",#N/A,TRUE,"general";"via2",#N/A,TRUE,"general";"via3",#N/A,TRUE,"general"}</definedName>
    <definedName name="hjkjk" localSheetId="1" hidden="1">{"via1",#N/A,TRUE,"general";"via2",#N/A,TRUE,"general";"via3",#N/A,TRUE,"general"}</definedName>
    <definedName name="hjkjk" localSheetId="5" hidden="1">{"via1",#N/A,TRUE,"general";"via2",#N/A,TRUE,"general";"via3",#N/A,TRUE,"general"}</definedName>
    <definedName name="hjkjk" localSheetId="2" hidden="1">{"via1",#N/A,TRUE,"general";"via2",#N/A,TRUE,"general";"via3",#N/A,TRUE,"general"}</definedName>
    <definedName name="hjkjk" hidden="1">{"via1",#N/A,TRUE,"general";"via2",#N/A,TRUE,"general";"via3",#N/A,TRUE,"general"}</definedName>
    <definedName name="hn" localSheetId="1" hidden="1">{"TAB1",#N/A,TRUE,"GENERAL";"TAB2",#N/A,TRUE,"GENERAL";"TAB3",#N/A,TRUE,"GENERAL";"TAB4",#N/A,TRUE,"GENERAL";"TAB5",#N/A,TRUE,"GENERAL"}</definedName>
    <definedName name="hn" localSheetId="5" hidden="1">{"TAB1",#N/A,TRUE,"GENERAL";"TAB2",#N/A,TRUE,"GENERAL";"TAB3",#N/A,TRUE,"GENERAL";"TAB4",#N/A,TRUE,"GENERAL";"TAB5",#N/A,TRUE,"GENERAL"}</definedName>
    <definedName name="hn" localSheetId="2" hidden="1">{"TAB1",#N/A,TRUE,"GENERAL";"TAB2",#N/A,TRUE,"GENERAL";"TAB3",#N/A,TRUE,"GENERAL";"TAB4",#N/A,TRUE,"GENERAL";"TAB5",#N/A,TRUE,"GENERAL"}</definedName>
    <definedName name="hn" hidden="1">{"TAB1",#N/A,TRUE,"GENERAL";"TAB2",#N/A,TRUE,"GENERAL";"TAB3",#N/A,TRUE,"GENERAL";"TAB4",#N/A,TRUE,"GENERAL";"TAB5",#N/A,TRUE,"GENERAL"}</definedName>
    <definedName name="hn.ConvertZero1" localSheetId="1" hidden="1">#REF!,#REF!,#REF!,#REF!,#REF!,#REF!,#REF!,#REF!,#REF!,#REF!</definedName>
    <definedName name="hn.ConvertZero1" localSheetId="5" hidden="1">#REF!,#REF!,#REF!,#REF!,#REF!,#REF!,#REF!,#REF!,#REF!,#REF!</definedName>
    <definedName name="hn.ConvertZero1" localSheetId="2" hidden="1">#REF!,#REF!,#REF!,#REF!,#REF!,#REF!,#REF!,#REF!,#REF!,#REF!</definedName>
    <definedName name="hn.ConvertZero1" hidden="1">#REF!,#REF!,#REF!,#REF!,#REF!,#REF!,#REF!,#REF!,#REF!,#REF!</definedName>
    <definedName name="hn.ConvertZero2" localSheetId="1" hidden="1">#REF!,#REF!,#REF!,#REF!,#REF!,#REF!,#REF!,#REF!</definedName>
    <definedName name="hn.ConvertZero2" localSheetId="5" hidden="1">#REF!,#REF!,#REF!,#REF!,#REF!,#REF!,#REF!,#REF!</definedName>
    <definedName name="hn.ConvertZero2" localSheetId="2" hidden="1">#REF!,#REF!,#REF!,#REF!,#REF!,#REF!,#REF!,#REF!</definedName>
    <definedName name="hn.ConvertZero2" hidden="1">#REF!,#REF!,#REF!,#REF!,#REF!,#REF!,#REF!,#REF!</definedName>
    <definedName name="hn.ConvertZero3" localSheetId="1" hidden="1">#REF!,#REF!,#REF!,#REF!,#REF!</definedName>
    <definedName name="hn.ConvertZero3" localSheetId="5" hidden="1">#REF!,#REF!,#REF!,#REF!,#REF!</definedName>
    <definedName name="hn.ConvertZero3" localSheetId="2" hidden="1">#REF!,#REF!,#REF!,#REF!,#REF!</definedName>
    <definedName name="hn.ConvertZero3" hidden="1">#REF!,#REF!,#REF!,#REF!,#REF!</definedName>
    <definedName name="hn.ConvertZero4" localSheetId="1" hidden="1">#REF!,#REF!,#REF!,#REF!,#REF!,#REF!,#REF!,#REF!</definedName>
    <definedName name="hn.ConvertZero4" localSheetId="5" hidden="1">#REF!,#REF!,#REF!,#REF!,#REF!,#REF!,#REF!,#REF!</definedName>
    <definedName name="hn.ConvertZero4" localSheetId="2" hidden="1">#REF!,#REF!,#REF!,#REF!,#REF!,#REF!,#REF!,#REF!</definedName>
    <definedName name="hn.ConvertZero4" hidden="1">#REF!,#REF!,#REF!,#REF!,#REF!,#REF!,#REF!,#REF!</definedName>
    <definedName name="hn.ConvertZeroUnhide1" localSheetId="1" hidden="1">#REF!,#REF!,#REF!</definedName>
    <definedName name="hn.ConvertZeroUnhide1" localSheetId="5" hidden="1">#REF!,#REF!,#REF!</definedName>
    <definedName name="hn.ConvertZeroUnhide1" localSheetId="2" hidden="1">#REF!,#REF!,#REF!</definedName>
    <definedName name="hn.ConvertZeroUnhide1" hidden="1">#REF!,#REF!,#REF!</definedName>
    <definedName name="hn.Delete015" localSheetId="1" hidden="1">#REF!,#REF!,#REF!,#REF!</definedName>
    <definedName name="hn.Delete015" localSheetId="5" hidden="1">#REF!,#REF!,#REF!,#REF!</definedName>
    <definedName name="hn.Delete015" localSheetId="2" hidden="1">#REF!,#REF!,#REF!,#REF!</definedName>
    <definedName name="hn.Delete015" hidden="1">#REF!,#REF!,#REF!,#REF!</definedName>
    <definedName name="hn.DZ_MultByFXRates" localSheetId="1" hidden="1">#REF!,#REF!,#REF!,#REF!</definedName>
    <definedName name="hn.DZ_MultByFXRates" localSheetId="5" hidden="1">#REF!,#REF!,#REF!,#REF!</definedName>
    <definedName name="hn.DZ_MultByFXRates" localSheetId="2" hidden="1">#REF!,#REF!,#REF!,#REF!</definedName>
    <definedName name="hn.DZ_MultByFXRates" hidden="1">#REF!,#REF!,#REF!,#REF!</definedName>
    <definedName name="hn.ExtDb" hidden="1">FALSE</definedName>
    <definedName name="hn.LTM_MultByFXRates" localSheetId="1" hidden="1">#REF!,#REF!,#REF!,#REF!,#REF!,#REF!,#REF!</definedName>
    <definedName name="hn.LTM_MultByFXRates" localSheetId="5" hidden="1">#REF!,#REF!,#REF!,#REF!,#REF!,#REF!,#REF!</definedName>
    <definedName name="hn.LTM_MultByFXRates" localSheetId="2" hidden="1">#REF!,#REF!,#REF!,#REF!,#REF!,#REF!,#REF!</definedName>
    <definedName name="hn.LTM_MultByFXRates" hidden="1">#REF!,#REF!,#REF!,#REF!,#REF!,#REF!,#REF!</definedName>
    <definedName name="hn.ModelType" hidden="1">"DEAL"</definedName>
    <definedName name="hn.ModelVersion" hidden="1">1</definedName>
    <definedName name="hn.MultbyFXRates" localSheetId="1" hidden="1">#REF!,#REF!,#REF!,#REF!,#REF!,#REF!,#REF!</definedName>
    <definedName name="hn.MultbyFXRates" localSheetId="5" hidden="1">#REF!,#REF!,#REF!,#REF!,#REF!,#REF!,#REF!</definedName>
    <definedName name="hn.MultbyFXRates" localSheetId="2" hidden="1">#REF!,#REF!,#REF!,#REF!,#REF!,#REF!,#REF!</definedName>
    <definedName name="hn.MultbyFXRates" hidden="1">#REF!,#REF!,#REF!,#REF!,#REF!,#REF!,#REF!</definedName>
    <definedName name="hn.MultByFXRates1" localSheetId="1" hidden="1">#REF!,#REF!,#REF!,#REF!,#REF!</definedName>
    <definedName name="hn.MultByFXRates1" localSheetId="5" hidden="1">#REF!,#REF!,#REF!,#REF!,#REF!</definedName>
    <definedName name="hn.MultByFXRates1" localSheetId="2" hidden="1">#REF!,#REF!,#REF!,#REF!,#REF!</definedName>
    <definedName name="hn.MultByFXRates1" hidden="1">#REF!,#REF!,#REF!,#REF!,#REF!</definedName>
    <definedName name="hn.MultByFXRates2" localSheetId="1" hidden="1">#REF!,#REF!,#REF!,#REF!,#REF!</definedName>
    <definedName name="hn.MultByFXRates2" localSheetId="5" hidden="1">#REF!,#REF!,#REF!,#REF!,#REF!</definedName>
    <definedName name="hn.MultByFXRates2" localSheetId="2" hidden="1">#REF!,#REF!,#REF!,#REF!,#REF!</definedName>
    <definedName name="hn.MultByFXRates2" hidden="1">#REF!,#REF!,#REF!,#REF!,#REF!</definedName>
    <definedName name="hn.MultByFXRates3" localSheetId="1" hidden="1">#REF!,#REF!,#REF!,#REF!,#REF!</definedName>
    <definedName name="hn.MultByFXRates3" localSheetId="5" hidden="1">#REF!,#REF!,#REF!,#REF!,#REF!</definedName>
    <definedName name="hn.MultByFXRates3" localSheetId="2" hidden="1">#REF!,#REF!,#REF!,#REF!,#REF!</definedName>
    <definedName name="hn.MultByFXRates3" hidden="1">#REF!,#REF!,#REF!,#REF!,#REF!</definedName>
    <definedName name="hn.MultbyFxrates4" localSheetId="1" hidden="1">#REF!,#REF!,#REF!,#REF!,#REF!,#REF!,#REF!</definedName>
    <definedName name="hn.MultbyFxrates4" localSheetId="5" hidden="1">#REF!,#REF!,#REF!,#REF!,#REF!,#REF!,#REF!</definedName>
    <definedName name="hn.MultbyFxrates4" localSheetId="2" hidden="1">#REF!,#REF!,#REF!,#REF!,#REF!,#REF!,#REF!</definedName>
    <definedName name="hn.MultbyFxrates4" hidden="1">#REF!,#REF!,#REF!,#REF!,#REF!,#REF!,#REF!</definedName>
    <definedName name="hn.multbyfxrates5" localSheetId="1" hidden="1">#REF!,#REF!,#REF!,#REF!,#REF!</definedName>
    <definedName name="hn.multbyfxrates5" localSheetId="5" hidden="1">#REF!,#REF!,#REF!,#REF!,#REF!</definedName>
    <definedName name="hn.multbyfxrates5" localSheetId="2" hidden="1">#REF!,#REF!,#REF!,#REF!,#REF!</definedName>
    <definedName name="hn.multbyfxrates5" hidden="1">#REF!,#REF!,#REF!,#REF!,#REF!</definedName>
    <definedName name="hn.multbyfxrates6" localSheetId="1" hidden="1">#REF!,#REF!,#REF!,#REF!,#REF!</definedName>
    <definedName name="hn.multbyfxrates6" localSheetId="5" hidden="1">#REF!,#REF!,#REF!,#REF!,#REF!</definedName>
    <definedName name="hn.multbyfxrates6" localSheetId="2" hidden="1">#REF!,#REF!,#REF!,#REF!,#REF!</definedName>
    <definedName name="hn.multbyfxrates6" hidden="1">#REF!,#REF!,#REF!,#REF!,#REF!</definedName>
    <definedName name="hn.multbyfxrates7" localSheetId="1" hidden="1">#REF!,#REF!,#REF!,#REF!,#REF!</definedName>
    <definedName name="hn.multbyfxrates7" localSheetId="5" hidden="1">#REF!,#REF!,#REF!,#REF!,#REF!</definedName>
    <definedName name="hn.multbyfxrates7" localSheetId="2" hidden="1">#REF!,#REF!,#REF!,#REF!,#REF!</definedName>
    <definedName name="hn.multbyfxrates7" hidden="1">#REF!,#REF!,#REF!,#REF!,#REF!</definedName>
    <definedName name="hn.MultByFXRatesBot1" localSheetId="1" hidden="1">#REF!,#REF!,#REF!,#REF!,#REF!,#REF!,#REF!,#REF!,#REF!,#REF!,#REF!,#REF!</definedName>
    <definedName name="hn.MultByFXRatesBot1" localSheetId="5" hidden="1">#REF!,#REF!,#REF!,#REF!,#REF!,#REF!,#REF!,#REF!,#REF!,#REF!,#REF!,#REF!</definedName>
    <definedName name="hn.MultByFXRatesBot1" localSheetId="2" hidden="1">#REF!,#REF!,#REF!,#REF!,#REF!,#REF!,#REF!,#REF!,#REF!,#REF!,#REF!,#REF!</definedName>
    <definedName name="hn.MultByFXRatesBot1" hidden="1">#REF!,#REF!,#REF!,#REF!,#REF!,#REF!,#REF!,#REF!,#REF!,#REF!,#REF!,#REF!</definedName>
    <definedName name="hn.MultByFXRatesBot2" localSheetId="1" hidden="1">#REF!,#REF!,#REF!,#REF!,#REF!,#REF!,#REF!,#REF!,#REF!,#REF!,#REF!,#REF!</definedName>
    <definedName name="hn.MultByFXRatesBot2" localSheetId="5" hidden="1">#REF!,#REF!,#REF!,#REF!,#REF!,#REF!,#REF!,#REF!,#REF!,#REF!,#REF!,#REF!</definedName>
    <definedName name="hn.MultByFXRatesBot2" localSheetId="2" hidden="1">#REF!,#REF!,#REF!,#REF!,#REF!,#REF!,#REF!,#REF!,#REF!,#REF!,#REF!,#REF!</definedName>
    <definedName name="hn.MultByFXRatesBot2" hidden="1">#REF!,#REF!,#REF!,#REF!,#REF!,#REF!,#REF!,#REF!,#REF!,#REF!,#REF!,#REF!</definedName>
    <definedName name="hn.MultByFXRatesBot3" localSheetId="1" hidden="1">#REF!,#REF!,#REF!,#REF!,#REF!,#REF!,#REF!,#REF!,#REF!,#REF!,#REF!,#REF!</definedName>
    <definedName name="hn.MultByFXRatesBot3" localSheetId="5" hidden="1">#REF!,#REF!,#REF!,#REF!,#REF!,#REF!,#REF!,#REF!,#REF!,#REF!,#REF!,#REF!</definedName>
    <definedName name="hn.MultByFXRatesBot3" localSheetId="2" hidden="1">#REF!,#REF!,#REF!,#REF!,#REF!,#REF!,#REF!,#REF!,#REF!,#REF!,#REF!,#REF!</definedName>
    <definedName name="hn.MultByFXRatesBot3" hidden="1">#REF!,#REF!,#REF!,#REF!,#REF!,#REF!,#REF!,#REF!,#REF!,#REF!,#REF!,#REF!</definedName>
    <definedName name="hn.MultByFXRatesBot4" localSheetId="1" hidden="1">#REF!,#REF!,#REF!,#REF!,#REF!,#REF!,#REF!,#REF!,#REF!,#REF!,#REF!,#REF!,#REF!</definedName>
    <definedName name="hn.MultByFXRatesBot4" localSheetId="5" hidden="1">#REF!,#REF!,#REF!,#REF!,#REF!,#REF!,#REF!,#REF!,#REF!,#REF!,#REF!,#REF!,#REF!</definedName>
    <definedName name="hn.MultByFXRatesBot4" localSheetId="2" hidden="1">#REF!,#REF!,#REF!,#REF!,#REF!,#REF!,#REF!,#REF!,#REF!,#REF!,#REF!,#REF!,#REF!</definedName>
    <definedName name="hn.MultByFXRatesBot4" hidden="1">#REF!,#REF!,#REF!,#REF!,#REF!,#REF!,#REF!,#REF!,#REF!,#REF!,#REF!,#REF!,#REF!</definedName>
    <definedName name="hn.MultByFXRatesBot5" localSheetId="1" hidden="1">#REF!,#REF!,#REF!,#REF!,#REF!,#REF!,#REF!,#REF!,#REF!,#REF!,#REF!</definedName>
    <definedName name="hn.MultByFXRatesBot5" localSheetId="5" hidden="1">#REF!,#REF!,#REF!,#REF!,#REF!,#REF!,#REF!,#REF!,#REF!,#REF!,#REF!</definedName>
    <definedName name="hn.MultByFXRatesBot5" localSheetId="2" hidden="1">#REF!,#REF!,#REF!,#REF!,#REF!,#REF!,#REF!,#REF!,#REF!,#REF!,#REF!</definedName>
    <definedName name="hn.MultByFXRatesBot5" hidden="1">#REF!,#REF!,#REF!,#REF!,#REF!,#REF!,#REF!,#REF!,#REF!,#REF!,#REF!</definedName>
    <definedName name="hn.MultByFXRatesBot6" localSheetId="1" hidden="1">#REF!,#REF!,#REF!,#REF!,#REF!,#REF!,#REF!,#REF!,#REF!,#REF!,#REF!</definedName>
    <definedName name="hn.MultByFXRatesBot6" localSheetId="5" hidden="1">#REF!,#REF!,#REF!,#REF!,#REF!,#REF!,#REF!,#REF!,#REF!,#REF!,#REF!</definedName>
    <definedName name="hn.MultByFXRatesBot6" localSheetId="2" hidden="1">#REF!,#REF!,#REF!,#REF!,#REF!,#REF!,#REF!,#REF!,#REF!,#REF!,#REF!</definedName>
    <definedName name="hn.MultByFXRatesBot6" hidden="1">#REF!,#REF!,#REF!,#REF!,#REF!,#REF!,#REF!,#REF!,#REF!,#REF!,#REF!</definedName>
    <definedName name="hn.MultByFXRatesBot7" localSheetId="1" hidden="1">#REF!,#REF!,#REF!,#REF!,#REF!,#REF!,#REF!,#REF!,#REF!,#REF!,#REF!</definedName>
    <definedName name="hn.MultByFXRatesBot7" localSheetId="5" hidden="1">#REF!,#REF!,#REF!,#REF!,#REF!,#REF!,#REF!,#REF!,#REF!,#REF!,#REF!</definedName>
    <definedName name="hn.MultByFXRatesBot7" localSheetId="2" hidden="1">#REF!,#REF!,#REF!,#REF!,#REF!,#REF!,#REF!,#REF!,#REF!,#REF!,#REF!</definedName>
    <definedName name="hn.MultByFXRatesBot7" hidden="1">#REF!,#REF!,#REF!,#REF!,#REF!,#REF!,#REF!,#REF!,#REF!,#REF!,#REF!</definedName>
    <definedName name="hn.MultByFXRatesTop1" localSheetId="1" hidden="1">#REF!,#REF!,#REF!,#REF!,#REF!,#REF!,#REF!,#REF!,#REF!,#REF!,#REF!,#REF!</definedName>
    <definedName name="hn.MultByFXRatesTop1" localSheetId="5" hidden="1">#REF!,#REF!,#REF!,#REF!,#REF!,#REF!,#REF!,#REF!,#REF!,#REF!,#REF!,#REF!</definedName>
    <definedName name="hn.MultByFXRatesTop1" localSheetId="2" hidden="1">#REF!,#REF!,#REF!,#REF!,#REF!,#REF!,#REF!,#REF!,#REF!,#REF!,#REF!,#REF!</definedName>
    <definedName name="hn.MultByFXRatesTop1" hidden="1">#REF!,#REF!,#REF!,#REF!,#REF!,#REF!,#REF!,#REF!,#REF!,#REF!,#REF!,#REF!</definedName>
    <definedName name="hn.MultByFXRatesTop2" localSheetId="1" hidden="1">#REF!,#REF!,#REF!,#REF!,#REF!,#REF!,#REF!,#REF!,#REF!,#REF!,#REF!,#REF!,#REF!,#REF!,#REF!</definedName>
    <definedName name="hn.MultByFXRatesTop2" localSheetId="5" hidden="1">#REF!,#REF!,#REF!,#REF!,#REF!,#REF!,#REF!,#REF!,#REF!,#REF!,#REF!,#REF!,#REF!,#REF!,#REF!</definedName>
    <definedName name="hn.MultByFXRatesTop2" localSheetId="2" hidden="1">#REF!,#REF!,#REF!,#REF!,#REF!,#REF!,#REF!,#REF!,#REF!,#REF!,#REF!,#REF!,#REF!,#REF!,#REF!</definedName>
    <definedName name="hn.MultByFXRatesTop2" hidden="1">#REF!,#REF!,#REF!,#REF!,#REF!,#REF!,#REF!,#REF!,#REF!,#REF!,#REF!,#REF!,#REF!,#REF!,#REF!</definedName>
    <definedName name="hn.MultByFXRatesTop3" localSheetId="1" hidden="1">#REF!,#REF!,#REF!,#REF!,#REF!,#REF!,#REF!,#REF!,#REF!,#REF!,#REF!,#REF!,#REF!,#REF!,#REF!</definedName>
    <definedName name="hn.MultByFXRatesTop3" localSheetId="5" hidden="1">#REF!,#REF!,#REF!,#REF!,#REF!,#REF!,#REF!,#REF!,#REF!,#REF!,#REF!,#REF!,#REF!,#REF!,#REF!</definedName>
    <definedName name="hn.MultByFXRatesTop3" localSheetId="2" hidden="1">#REF!,#REF!,#REF!,#REF!,#REF!,#REF!,#REF!,#REF!,#REF!,#REF!,#REF!,#REF!,#REF!,#REF!,#REF!</definedName>
    <definedName name="hn.MultByFXRatesTop3" hidden="1">#REF!,#REF!,#REF!,#REF!,#REF!,#REF!,#REF!,#REF!,#REF!,#REF!,#REF!,#REF!,#REF!,#REF!,#REF!</definedName>
    <definedName name="hn.MultByFXRatesTop4" localSheetId="1" hidden="1">#REF!,#REF!,#REF!,#REF!,#REF!,#REF!,#REF!,#REF!,#REF!,#REF!,#REF!,#REF!,#REF!,#REF!,#REF!</definedName>
    <definedName name="hn.MultByFXRatesTop4" localSheetId="5" hidden="1">#REF!,#REF!,#REF!,#REF!,#REF!,#REF!,#REF!,#REF!,#REF!,#REF!,#REF!,#REF!,#REF!,#REF!,#REF!</definedName>
    <definedName name="hn.MultByFXRatesTop4" localSheetId="2" hidden="1">#REF!,#REF!,#REF!,#REF!,#REF!,#REF!,#REF!,#REF!,#REF!,#REF!,#REF!,#REF!,#REF!,#REF!,#REF!</definedName>
    <definedName name="hn.MultByFXRatesTop4" hidden="1">#REF!,#REF!,#REF!,#REF!,#REF!,#REF!,#REF!,#REF!,#REF!,#REF!,#REF!,#REF!,#REF!,#REF!,#REF!</definedName>
    <definedName name="hn.MultByFXRatesTop5" localSheetId="1" hidden="1">#REF!,#REF!,#REF!,#REF!,#REF!,#REF!,#REF!,#REF!,#REF!,#REF!,#REF!,#REF!</definedName>
    <definedName name="hn.MultByFXRatesTop5" localSheetId="5" hidden="1">#REF!,#REF!,#REF!,#REF!,#REF!,#REF!,#REF!,#REF!,#REF!,#REF!,#REF!,#REF!</definedName>
    <definedName name="hn.MultByFXRatesTop5" localSheetId="2" hidden="1">#REF!,#REF!,#REF!,#REF!,#REF!,#REF!,#REF!,#REF!,#REF!,#REF!,#REF!,#REF!</definedName>
    <definedName name="hn.MultByFXRatesTop5" hidden="1">#REF!,#REF!,#REF!,#REF!,#REF!,#REF!,#REF!,#REF!,#REF!,#REF!,#REF!,#REF!</definedName>
    <definedName name="hn.MultByFXRatesTop6" localSheetId="1" hidden="1">#REF!,#REF!,#REF!,#REF!,#REF!,#REF!,#REF!,#REF!,#REF!,#REF!,#REF!,#REF!,#REF!,#REF!,#REF!</definedName>
    <definedName name="hn.MultByFXRatesTop6" localSheetId="5" hidden="1">#REF!,#REF!,#REF!,#REF!,#REF!,#REF!,#REF!,#REF!,#REF!,#REF!,#REF!,#REF!,#REF!,#REF!,#REF!</definedName>
    <definedName name="hn.MultByFXRatesTop6" localSheetId="2" hidden="1">#REF!,#REF!,#REF!,#REF!,#REF!,#REF!,#REF!,#REF!,#REF!,#REF!,#REF!,#REF!,#REF!,#REF!,#REF!</definedName>
    <definedName name="hn.MultByFXRatesTop6" hidden="1">#REF!,#REF!,#REF!,#REF!,#REF!,#REF!,#REF!,#REF!,#REF!,#REF!,#REF!,#REF!,#REF!,#REF!,#REF!</definedName>
    <definedName name="hn.MultByFXRatesTop7" localSheetId="1" hidden="1">#REF!,#REF!,#REF!,#REF!,#REF!,#REF!,#REF!,#REF!,#REF!,#REF!,#REF!,#REF!,#REF!,#REF!,#REF!</definedName>
    <definedName name="hn.MultByFXRatesTop7" localSheetId="5" hidden="1">#REF!,#REF!,#REF!,#REF!,#REF!,#REF!,#REF!,#REF!,#REF!,#REF!,#REF!,#REF!,#REF!,#REF!,#REF!</definedName>
    <definedName name="hn.MultByFXRatesTop7" localSheetId="2" hidden="1">#REF!,#REF!,#REF!,#REF!,#REF!,#REF!,#REF!,#REF!,#REF!,#REF!,#REF!,#REF!,#REF!,#REF!,#REF!</definedName>
    <definedName name="hn.MultByFXRatesTop7" hidden="1">#REF!,#REF!,#REF!,#REF!,#REF!,#REF!,#REF!,#REF!,#REF!,#REF!,#REF!,#REF!,#REF!,#REF!,#REF!</definedName>
    <definedName name="hn.NoUpload" hidden="1">0</definedName>
    <definedName name="hn.YearLabel" localSheetId="1" hidden="1">#REF!</definedName>
    <definedName name="hn.YearLabel" localSheetId="5" hidden="1">#REF!</definedName>
    <definedName name="hn.YearLabel" localSheetId="2" hidden="1">#REF!</definedName>
    <definedName name="hn.YearLabel" hidden="1">#REF!</definedName>
    <definedName name="hoha" localSheetId="1" hidden="1">{"PYGT",#N/A,FALSE,"PYG";"ACTIT",#N/A,FALSE,"BCE_GRAL-ACTIVO";"PASIT",#N/A,FALSE,"BCE_GRAL-PASIVO-PATRIM";"CAJAT",#N/A,FALSE,"CAJA"}</definedName>
    <definedName name="hoha" localSheetId="5" hidden="1">{"PYGT",#N/A,FALSE,"PYG";"ACTIT",#N/A,FALSE,"BCE_GRAL-ACTIVO";"PASIT",#N/A,FALSE,"BCE_GRAL-PASIVO-PATRIM";"CAJAT",#N/A,FALSE,"CAJA"}</definedName>
    <definedName name="hoha" localSheetId="2" hidden="1">{"PYGT",#N/A,FALSE,"PYG";"ACTIT",#N/A,FALSE,"BCE_GRAL-ACTIVO";"PASIT",#N/A,FALSE,"BCE_GRAL-PASIVO-PATRIM";"CAJAT",#N/A,FALSE,"CAJA"}</definedName>
    <definedName name="hoha" hidden="1">{"PYGT",#N/A,FALSE,"PYG";"ACTIT",#N/A,FALSE,"BCE_GRAL-ACTIVO";"PASIT",#N/A,FALSE,"BCE_GRAL-PASIVO-PATRIM";"CAJAT",#N/A,FALSE,"CAJA"}</definedName>
    <definedName name="hoja2" localSheetId="1" hidden="1">{"TAB1",#N/A,TRUE,"GENERAL";"TAB2",#N/A,TRUE,"GENERAL";"TAB3",#N/A,TRUE,"GENERAL";"TAB4",#N/A,TRUE,"GENERAL";"TAB5",#N/A,TRUE,"GENERAL"}</definedName>
    <definedName name="hoja2" localSheetId="5" hidden="1">{"TAB1",#N/A,TRUE,"GENERAL";"TAB2",#N/A,TRUE,"GENERAL";"TAB3",#N/A,TRUE,"GENERAL";"TAB4",#N/A,TRUE,"GENERAL";"TAB5",#N/A,TRUE,"GENERAL"}</definedName>
    <definedName name="hoja2" localSheetId="2" hidden="1">{"TAB1",#N/A,TRUE,"GENERAL";"TAB2",#N/A,TRUE,"GENERAL";"TAB3",#N/A,TRUE,"GENERAL";"TAB4",#N/A,TRUE,"GENERAL";"TAB5",#N/A,TRUE,"GENERAL"}</definedName>
    <definedName name="hoja2" hidden="1">{"TAB1",#N/A,TRUE,"GENERAL";"TAB2",#N/A,TRUE,"GENERAL";"TAB3",#N/A,TRUE,"GENERAL";"TAB4",#N/A,TRUE,"GENERAL";"TAB5",#N/A,TRUE,"GENERAL"}</definedName>
    <definedName name="HPLCD">#REF!</definedName>
    <definedName name="hreer" localSheetId="1" hidden="1">{"TAB1",#N/A,TRUE,"GENERAL";"TAB2",#N/A,TRUE,"GENERAL";"TAB3",#N/A,TRUE,"GENERAL";"TAB4",#N/A,TRUE,"GENERAL";"TAB5",#N/A,TRUE,"GENERAL"}</definedName>
    <definedName name="hreer" localSheetId="5" hidden="1">{"TAB1",#N/A,TRUE,"GENERAL";"TAB2",#N/A,TRUE,"GENERAL";"TAB3",#N/A,TRUE,"GENERAL";"TAB4",#N/A,TRUE,"GENERAL";"TAB5",#N/A,TRUE,"GENERAL"}</definedName>
    <definedName name="hreer" localSheetId="2" hidden="1">{"TAB1",#N/A,TRUE,"GENERAL";"TAB2",#N/A,TRUE,"GENERAL";"TAB3",#N/A,TRUE,"GENERAL";"TAB4",#N/A,TRUE,"GENERAL";"TAB5",#N/A,TRUE,"GENERAL"}</definedName>
    <definedName name="hreer" hidden="1">{"TAB1",#N/A,TRUE,"GENERAL";"TAB2",#N/A,TRUE,"GENERAL";"TAB3",#N/A,TRUE,"GENERAL";"TAB4",#N/A,TRUE,"GENERAL";"TAB5",#N/A,TRUE,"GENERAL"}</definedName>
    <definedName name="hrhth" localSheetId="1" hidden="1">{"TAB1",#N/A,TRUE,"GENERAL";"TAB2",#N/A,TRUE,"GENERAL";"TAB3",#N/A,TRUE,"GENERAL";"TAB4",#N/A,TRUE,"GENERAL";"TAB5",#N/A,TRUE,"GENERAL"}</definedName>
    <definedName name="hrhth" localSheetId="5" hidden="1">{"TAB1",#N/A,TRUE,"GENERAL";"TAB2",#N/A,TRUE,"GENERAL";"TAB3",#N/A,TRUE,"GENERAL";"TAB4",#N/A,TRUE,"GENERAL";"TAB5",#N/A,TRUE,"GENERAL"}</definedName>
    <definedName name="hrhth" localSheetId="2" hidden="1">{"TAB1",#N/A,TRUE,"GENERAL";"TAB2",#N/A,TRUE,"GENERAL";"TAB3",#N/A,TRUE,"GENERAL";"TAB4",#N/A,TRUE,"GENERAL";"TAB5",#N/A,TRUE,"GENERAL"}</definedName>
    <definedName name="hrhth" hidden="1">{"TAB1",#N/A,TRUE,"GENERAL";"TAB2",#N/A,TRUE,"GENERAL";"TAB3",#N/A,TRUE,"GENERAL";"TAB4",#N/A,TRUE,"GENERAL";"TAB5",#N/A,TRUE,"GENERAL"}</definedName>
    <definedName name="hrthtrh" localSheetId="1" hidden="1">{"TAB1",#N/A,TRUE,"GENERAL";"TAB2",#N/A,TRUE,"GENERAL";"TAB3",#N/A,TRUE,"GENERAL";"TAB4",#N/A,TRUE,"GENERAL";"TAB5",#N/A,TRUE,"GENERAL"}</definedName>
    <definedName name="hrthtrh" localSheetId="5" hidden="1">{"TAB1",#N/A,TRUE,"GENERAL";"TAB2",#N/A,TRUE,"GENERAL";"TAB3",#N/A,TRUE,"GENERAL";"TAB4",#N/A,TRUE,"GENERAL";"TAB5",#N/A,TRUE,"GENERAL"}</definedName>
    <definedName name="hrthtrh" localSheetId="2" hidden="1">{"TAB1",#N/A,TRUE,"GENERAL";"TAB2",#N/A,TRUE,"GENERAL";"TAB3",#N/A,TRUE,"GENERAL";"TAB4",#N/A,TRUE,"GENERAL";"TAB5",#N/A,TRUE,"GENERAL"}</definedName>
    <definedName name="hrthtrh" hidden="1">{"TAB1",#N/A,TRUE,"GENERAL";"TAB2",#N/A,TRUE,"GENERAL";"TAB3",#N/A,TRUE,"GENERAL";"TAB4",#N/A,TRUE,"GENERAL";"TAB5",#N/A,TRUE,"GENERAL"}</definedName>
    <definedName name="hsfg" localSheetId="1" hidden="1">{"via1",#N/A,TRUE,"general";"via2",#N/A,TRUE,"general";"via3",#N/A,TRUE,"general"}</definedName>
    <definedName name="hsfg" localSheetId="5" hidden="1">{"via1",#N/A,TRUE,"general";"via2",#N/A,TRUE,"general";"via3",#N/A,TRUE,"general"}</definedName>
    <definedName name="hsfg" localSheetId="2" hidden="1">{"via1",#N/A,TRUE,"general";"via2",#N/A,TRUE,"general";"via3",#N/A,TRUE,"general"}</definedName>
    <definedName name="hsfg" hidden="1">{"via1",#N/A,TRUE,"general";"via2",#N/A,TRUE,"general";"via3",#N/A,TRUE,"general"}</definedName>
    <definedName name="hthdrf" localSheetId="1" hidden="1">{"TAB1",#N/A,TRUE,"GENERAL";"TAB2",#N/A,TRUE,"GENERAL";"TAB3",#N/A,TRUE,"GENERAL";"TAB4",#N/A,TRUE,"GENERAL";"TAB5",#N/A,TRUE,"GENERAL"}</definedName>
    <definedName name="hthdrf" localSheetId="5" hidden="1">{"TAB1",#N/A,TRUE,"GENERAL";"TAB2",#N/A,TRUE,"GENERAL";"TAB3",#N/A,TRUE,"GENERAL";"TAB4",#N/A,TRUE,"GENERAL";"TAB5",#N/A,TRUE,"GENERAL"}</definedName>
    <definedName name="hthdrf" localSheetId="2" hidden="1">{"TAB1",#N/A,TRUE,"GENERAL";"TAB2",#N/A,TRUE,"GENERAL";"TAB3",#N/A,TRUE,"GENERAL";"TAB4",#N/A,TRUE,"GENERAL";"TAB5",#N/A,TRUE,"GENERAL"}</definedName>
    <definedName name="hthdrf" hidden="1">{"TAB1",#N/A,TRUE,"GENERAL";"TAB2",#N/A,TRUE,"GENERAL";"TAB3",#N/A,TRUE,"GENERAL";"TAB4",#N/A,TRUE,"GENERAL";"TAB5",#N/A,TRUE,"GENERAL"}</definedName>
    <definedName name="HTML_CodePage" hidden="1">1252</definedName>
    <definedName name="HTML_Control" localSheetId="1" hidden="1">{"'PACÍFICO12'!$A$1:$E$6"}</definedName>
    <definedName name="HTML_Control" localSheetId="5" hidden="1">{"'PACÍFICO12'!$A$1:$E$6"}</definedName>
    <definedName name="HTML_Control" localSheetId="2" hidden="1">{"'PACÍFICO12'!$A$1:$E$6"}</definedName>
    <definedName name="HTML_Control" hidden="1">{"'PACÍFICO12'!$A$1:$E$6"}</definedName>
    <definedName name="HTML_Description" hidden="1">""</definedName>
    <definedName name="HTML_Email" hidden="1">""</definedName>
    <definedName name="HTML_Header" hidden="1">"PACÍFICO12"</definedName>
    <definedName name="HTML_LastUpdate" hidden="1">"11/12/01"</definedName>
    <definedName name="HTML_LineAfter" hidden="1">FALSE</definedName>
    <definedName name="HTML_LineBefore" hidden="1">FALSE</definedName>
    <definedName name="HTML_Name" hidden="1">"GERENCIA DE SISTEMAS"</definedName>
    <definedName name="HTML_OBDlg2" hidden="1">TRUE</definedName>
    <definedName name="HTML_OBDlg4" hidden="1">TRUE</definedName>
    <definedName name="HTML_OS" hidden="1">0</definedName>
    <definedName name="HTML_PathFile" hidden="1">"\\Sap1002264\c\COMPAQ\HTML.htm"</definedName>
    <definedName name="HTML_PathFileMac" hidden="1">"Macintosh HD:HomePageStuff:New_Home_Page:datafile:histret.html"</definedName>
    <definedName name="HTML_Title" hidden="1">"Planeacion 2002-cto11"</definedName>
    <definedName name="HTML1_1" hidden="1">"'[06Cumplimiento1996.xls]GASTOS'!$A$3:$B$16"</definedName>
    <definedName name="HTML1_10" hidden="1">""</definedName>
    <definedName name="HTML1_11" hidden="1">1</definedName>
    <definedName name="HTML1_12" hidden="1">"c:\prueba.htm"</definedName>
    <definedName name="HTML1_2" hidden="1">1</definedName>
    <definedName name="HTML1_3" hidden="1">"06Cumplimiento1996"</definedName>
    <definedName name="HTML1_4" hidden="1">"GASTOS"</definedName>
    <definedName name="HTML1_5" hidden="1">""</definedName>
    <definedName name="HTML1_6" hidden="1">-4146</definedName>
    <definedName name="HTML1_7" hidden="1">-4146</definedName>
    <definedName name="HTML1_8" hidden="1">"16/12/1996"</definedName>
    <definedName name="HTML1_9" hidden="1">"JUAN CARLOS TORO VALDERRAMA"</definedName>
    <definedName name="HTML2_1" hidden="1">"'[INDICES.XLS]INDICES I'!$A$1:$K$36"</definedName>
    <definedName name="HTML2_10" hidden="1">""</definedName>
    <definedName name="HTML2_11" hidden="1">1</definedName>
    <definedName name="HTML2_12" hidden="1">"C:\Mis documentos\INDICESI.htm"</definedName>
    <definedName name="HTML2_2" hidden="1">1</definedName>
    <definedName name="HTML2_3" hidden="1">"INDICES"</definedName>
    <definedName name="HTML2_4" hidden="1">"INDICES I"</definedName>
    <definedName name="HTML2_5" hidden="1">""</definedName>
    <definedName name="HTML2_6" hidden="1">-4146</definedName>
    <definedName name="HTML2_7" hidden="1">-4146</definedName>
    <definedName name="HTML2_8" hidden="1">"5/02/1997"</definedName>
    <definedName name="HTML2_9" hidden="1">"JUAN CARLOS TORO VALDERRAMA"</definedName>
    <definedName name="HTML3_1" hidden="1">"'[INDICES.XLS]IPC NAL'!$A$4:$B$43"</definedName>
    <definedName name="HTML3_10" hidden="1">""</definedName>
    <definedName name="HTML3_11" hidden="1">1</definedName>
    <definedName name="HTML3_12" hidden="1">"C:\Mis documentos\IPCNAL.htm"</definedName>
    <definedName name="HTML3_2" hidden="1">1</definedName>
    <definedName name="HTML3_3" hidden="1">"INDICES"</definedName>
    <definedName name="HTML3_4" hidden="1">"IPC NAL"</definedName>
    <definedName name="HTML3_5" hidden="1">""</definedName>
    <definedName name="HTML3_6" hidden="1">-4146</definedName>
    <definedName name="HTML3_7" hidden="1">-4146</definedName>
    <definedName name="HTML3_8" hidden="1">"5/02/1997"</definedName>
    <definedName name="HTML3_9" hidden="1">"JUAN CARLOS TORO VALDERRAMA"</definedName>
    <definedName name="HTML4_1" hidden="1">"'[INDICES.XLS]IPC NAL'!$A$4:$C$43"</definedName>
    <definedName name="HTML4_10" hidden="1">""</definedName>
    <definedName name="HTML4_11" hidden="1">1</definedName>
    <definedName name="HTML4_12" hidden="1">"C:\Mis documentos\IPCNAL.htm"</definedName>
    <definedName name="HTML4_2" hidden="1">1</definedName>
    <definedName name="HTML4_3" hidden="1">"INDICES"</definedName>
    <definedName name="HTML4_4" hidden="1">"IPC NAL"</definedName>
    <definedName name="HTML4_5" hidden="1">""</definedName>
    <definedName name="HTML4_6" hidden="1">-4146</definedName>
    <definedName name="HTML4_7" hidden="1">-4146</definedName>
    <definedName name="HTML4_8" hidden="1">"5/02/1997"</definedName>
    <definedName name="HTML4_9" hidden="1">"JUAN CARLOS TORO VALDERRAMA"</definedName>
    <definedName name="HTML5_1" hidden="1">"'[INDICES.XLS]INDICES I'!$A$1:$I$36"</definedName>
    <definedName name="HTML5_10" hidden="1">""</definedName>
    <definedName name="HTML5_11" hidden="1">1</definedName>
    <definedName name="HTML5_12" hidden="1">"C:\Mis documentos\INDICESI.htm"</definedName>
    <definedName name="HTML5_2" hidden="1">1</definedName>
    <definedName name="HTML5_3" hidden="1">"INDICES"</definedName>
    <definedName name="HTML5_4" hidden="1">"INDICES I"</definedName>
    <definedName name="HTML5_5" hidden="1">""</definedName>
    <definedName name="HTML5_6" hidden="1">-4146</definedName>
    <definedName name="HTML5_7" hidden="1">-4146</definedName>
    <definedName name="HTML5_8" hidden="1">"5/02/1997"</definedName>
    <definedName name="HTML5_9" hidden="1">"JUAN CARLOS TORO VALDERRAMA"</definedName>
    <definedName name="HTML6_1" hidden="1">"'[INDICES.XLS]INDICES 1'!$A$3:$K$30"</definedName>
    <definedName name="HTML6_10" hidden="1">""</definedName>
    <definedName name="HTML6_11" hidden="1">1</definedName>
    <definedName name="HTML6_12" hidden="1">"C:\Mis documentos\INDICES1.htm"</definedName>
    <definedName name="HTML6_2" hidden="1">1</definedName>
    <definedName name="HTML6_3" hidden="1">"INDICES"</definedName>
    <definedName name="HTML6_4" hidden="1">"INDICES 1"</definedName>
    <definedName name="HTML6_5" hidden="1">""</definedName>
    <definedName name="HTML6_6" hidden="1">-4146</definedName>
    <definedName name="HTML6_7" hidden="1">-4146</definedName>
    <definedName name="HTML6_8" hidden="1">"5/02/1997"</definedName>
    <definedName name="HTML6_9" hidden="1">"JUAN CARLOS TORO VALDERRAMA"</definedName>
    <definedName name="HTMLCount" hidden="1">1</definedName>
    <definedName name="htryrt7" localSheetId="1" hidden="1">{"via1",#N/A,TRUE,"general";"via2",#N/A,TRUE,"general";"via3",#N/A,TRUE,"general"}</definedName>
    <definedName name="htryrt7" localSheetId="5" hidden="1">{"via1",#N/A,TRUE,"general";"via2",#N/A,TRUE,"general";"via3",#N/A,TRUE,"general"}</definedName>
    <definedName name="htryrt7" localSheetId="2" hidden="1">{"via1",#N/A,TRUE,"general";"via2",#N/A,TRUE,"general";"via3",#N/A,TRUE,"general"}</definedName>
    <definedName name="htryrt7" hidden="1">{"via1",#N/A,TRUE,"general";"via2",#N/A,TRUE,"general";"via3",#N/A,TRUE,"general"}</definedName>
    <definedName name="HUMANA">#REF!</definedName>
    <definedName name="HURBCU" localSheetId="1">#REF!</definedName>
    <definedName name="HURBCU" localSheetId="5">#REF!</definedName>
    <definedName name="HURBCU" localSheetId="2">#REF!</definedName>
    <definedName name="HURBCU">#REF!</definedName>
    <definedName name="HVENV" localSheetId="1">#REF!</definedName>
    <definedName name="HVENV" localSheetId="5">#REF!</definedName>
    <definedName name="HVENV" localSheetId="2">#REF!</definedName>
    <definedName name="HVENV">#REF!</definedName>
    <definedName name="hyhjop" localSheetId="1" hidden="1">{"TAB1",#N/A,TRUE,"GENERAL";"TAB2",#N/A,TRUE,"GENERAL";"TAB3",#N/A,TRUE,"GENERAL";"TAB4",#N/A,TRUE,"GENERAL";"TAB5",#N/A,TRUE,"GENERAL"}</definedName>
    <definedName name="hyhjop" localSheetId="5" hidden="1">{"TAB1",#N/A,TRUE,"GENERAL";"TAB2",#N/A,TRUE,"GENERAL";"TAB3",#N/A,TRUE,"GENERAL";"TAB4",#N/A,TRUE,"GENERAL";"TAB5",#N/A,TRUE,"GENERAL"}</definedName>
    <definedName name="hyhjop" localSheetId="2" hidden="1">{"TAB1",#N/A,TRUE,"GENERAL";"TAB2",#N/A,TRUE,"GENERAL";"TAB3",#N/A,TRUE,"GENERAL";"TAB4",#N/A,TRUE,"GENERAL";"TAB5",#N/A,TRUE,"GENERAL"}</definedName>
    <definedName name="hyhjop" hidden="1">{"TAB1",#N/A,TRUE,"GENERAL";"TAB2",#N/A,TRUE,"GENERAL";"TAB3",#N/A,TRUE,"GENERAL";"TAB4",#N/A,TRUE,"GENERAL";"TAB5",#N/A,TRUE,"GENERAL"}</definedName>
    <definedName name="hyhyh" localSheetId="1" hidden="1">{"TAB1",#N/A,TRUE,"GENERAL";"TAB2",#N/A,TRUE,"GENERAL";"TAB3",#N/A,TRUE,"GENERAL";"TAB4",#N/A,TRUE,"GENERAL";"TAB5",#N/A,TRUE,"GENERAL"}</definedName>
    <definedName name="hyhyh" localSheetId="5" hidden="1">{"TAB1",#N/A,TRUE,"GENERAL";"TAB2",#N/A,TRUE,"GENERAL";"TAB3",#N/A,TRUE,"GENERAL";"TAB4",#N/A,TRUE,"GENERAL";"TAB5",#N/A,TRUE,"GENERAL"}</definedName>
    <definedName name="hyhyh" localSheetId="2" hidden="1">{"TAB1",#N/A,TRUE,"GENERAL";"TAB2",#N/A,TRUE,"GENERAL";"TAB3",#N/A,TRUE,"GENERAL";"TAB4",#N/A,TRUE,"GENERAL";"TAB5",#N/A,TRUE,"GENERAL"}</definedName>
    <definedName name="hyhyh" hidden="1">{"TAB1",#N/A,TRUE,"GENERAL";"TAB2",#N/A,TRUE,"GENERAL";"TAB3",#N/A,TRUE,"GENERAL";"TAB4",#N/A,TRUE,"GENERAL";"TAB5",#N/A,TRUE,"GENERAL"}</definedName>
    <definedName name="hytirs" localSheetId="1" hidden="1">{"via1",#N/A,TRUE,"general";"via2",#N/A,TRUE,"general";"via3",#N/A,TRUE,"general"}</definedName>
    <definedName name="hytirs" localSheetId="5" hidden="1">{"via1",#N/A,TRUE,"general";"via2",#N/A,TRUE,"general";"via3",#N/A,TRUE,"general"}</definedName>
    <definedName name="hytirs" localSheetId="2" hidden="1">{"via1",#N/A,TRUE,"general";"via2",#N/A,TRUE,"general";"via3",#N/A,TRUE,"general"}</definedName>
    <definedName name="hytirs" hidden="1">{"via1",#N/A,TRUE,"general";"via2",#N/A,TRUE,"general";"via3",#N/A,TRUE,"general"}</definedName>
    <definedName name="I" localSheetId="1" hidden="1">{"PYGT",#N/A,FALSE,"PYG";"ACTIT",#N/A,FALSE,"BCE_GRAL-ACTIVO";"PASIT",#N/A,FALSE,"BCE_GRAL-PASIVO-PATRIM";"CAJAT",#N/A,FALSE,"CAJA"}</definedName>
    <definedName name="I" localSheetId="5" hidden="1">{"PYGT",#N/A,FALSE,"PYG";"ACTIT",#N/A,FALSE,"BCE_GRAL-ACTIVO";"PASIT",#N/A,FALSE,"BCE_GRAL-PASIVO-PATRIM";"CAJAT",#N/A,FALSE,"CAJA"}</definedName>
    <definedName name="I" localSheetId="2" hidden="1">{"PYGT",#N/A,FALSE,"PYG";"ACTIT",#N/A,FALSE,"BCE_GRAL-ACTIVO";"PASIT",#N/A,FALSE,"BCE_GRAL-PASIVO-PATRIM";"CAJAT",#N/A,FALSE,"CAJA"}</definedName>
    <definedName name="I" hidden="1">{"PYGT",#N/A,FALSE,"PYG";"ACTIT",#N/A,FALSE,"BCE_GRAL-ACTIVO";"PASIT",#N/A,FALSE,"BCE_GRAL-PASIVO-PATRIM";"CAJAT",#N/A,FALSE,"CAJA"}</definedName>
    <definedName name="i8i" localSheetId="1" hidden="1">{"TAB1",#N/A,TRUE,"GENERAL";"TAB2",#N/A,TRUE,"GENERAL";"TAB3",#N/A,TRUE,"GENERAL";"TAB4",#N/A,TRUE,"GENERAL";"TAB5",#N/A,TRUE,"GENERAL"}</definedName>
    <definedName name="i8i" localSheetId="5" hidden="1">{"TAB1",#N/A,TRUE,"GENERAL";"TAB2",#N/A,TRUE,"GENERAL";"TAB3",#N/A,TRUE,"GENERAL";"TAB4",#N/A,TRUE,"GENERAL";"TAB5",#N/A,TRUE,"GENERAL"}</definedName>
    <definedName name="i8i" localSheetId="2" hidden="1">{"TAB1",#N/A,TRUE,"GENERAL";"TAB2",#N/A,TRUE,"GENERAL";"TAB3",#N/A,TRUE,"GENERAL";"TAB4",#N/A,TRUE,"GENERAL";"TAB5",#N/A,TRUE,"GENERAL"}</definedName>
    <definedName name="i8i" hidden="1">{"TAB1",#N/A,TRUE,"GENERAL";"TAB2",#N/A,TRUE,"GENERAL";"TAB3",#N/A,TRUE,"GENERAL";"TAB4",#N/A,TRUE,"GENERAL";"TAB5",#N/A,TRUE,"GENERAL"}</definedName>
    <definedName name="ii" localSheetId="1" hidden="1">{"TAB1",#N/A,TRUE,"GENERAL";"TAB2",#N/A,TRUE,"GENERAL";"TAB3",#N/A,TRUE,"GENERAL";"TAB4",#N/A,TRUE,"GENERAL";"TAB5",#N/A,TRUE,"GENERAL"}</definedName>
    <definedName name="ii" localSheetId="5" hidden="1">{"TAB1",#N/A,TRUE,"GENERAL";"TAB2",#N/A,TRUE,"GENERAL";"TAB3",#N/A,TRUE,"GENERAL";"TAB4",#N/A,TRUE,"GENERAL";"TAB5",#N/A,TRUE,"GENERAL"}</definedName>
    <definedName name="ii" localSheetId="2" hidden="1">{"TAB1",#N/A,TRUE,"GENERAL";"TAB2",#N/A,TRUE,"GENERAL";"TAB3",#N/A,TRUE,"GENERAL";"TAB4",#N/A,TRUE,"GENERAL";"TAB5",#N/A,TRUE,"GENERAL"}</definedName>
    <definedName name="ii" hidden="1">{"TAB1",#N/A,TRUE,"GENERAL";"TAB2",#N/A,TRUE,"GENERAL";"TAB3",#N/A,TRUE,"GENERAL";"TAB4",#N/A,TRUE,"GENERAL";"TAB5",#N/A,TRUE,"GENERAL"}</definedName>
    <definedName name="iii" localSheetId="1" hidden="1">{"via1",#N/A,TRUE,"general";"via2",#N/A,TRUE,"general";"via3",#N/A,TRUE,"general"}</definedName>
    <definedName name="iii" localSheetId="5" hidden="1">{"via1",#N/A,TRUE,"general";"via2",#N/A,TRUE,"general";"via3",#N/A,TRUE,"general"}</definedName>
    <definedName name="iii" localSheetId="2" hidden="1">{"via1",#N/A,TRUE,"general";"via2",#N/A,TRUE,"general";"via3",#N/A,TRUE,"general"}</definedName>
    <definedName name="iii" hidden="1">{"via1",#N/A,TRUE,"general";"via2",#N/A,TRUE,"general";"via3",#N/A,TRUE,"general"}</definedName>
    <definedName name="iiii" localSheetId="1" hidden="1">{"via1",#N/A,TRUE,"general";"via2",#N/A,TRUE,"general";"via3",#N/A,TRUE,"general"}</definedName>
    <definedName name="iiii" localSheetId="5" hidden="1">{"via1",#N/A,TRUE,"general";"via2",#N/A,TRUE,"general";"via3",#N/A,TRUE,"general"}</definedName>
    <definedName name="iiii" localSheetId="2" hidden="1">{"via1",#N/A,TRUE,"general";"via2",#N/A,TRUE,"general";"via3",#N/A,TRUE,"general"}</definedName>
    <definedName name="iiii" hidden="1">{"via1",#N/A,TRUE,"general";"via2",#N/A,TRUE,"general";"via3",#N/A,TRUE,"general"}</definedName>
    <definedName name="iiiiiiik" localSheetId="1" hidden="1">{"via1",#N/A,TRUE,"general";"via2",#N/A,TRUE,"general";"via3",#N/A,TRUE,"general"}</definedName>
    <definedName name="iiiiiiik" localSheetId="5" hidden="1">{"via1",#N/A,TRUE,"general";"via2",#N/A,TRUE,"general";"via3",#N/A,TRUE,"general"}</definedName>
    <definedName name="iiiiiiik" localSheetId="2" hidden="1">{"via1",#N/A,TRUE,"general";"via2",#N/A,TRUE,"general";"via3",#N/A,TRUE,"general"}</definedName>
    <definedName name="iiiiiiik" hidden="1">{"via1",#N/A,TRUE,"general";"via2",#N/A,TRUE,"general";"via3",#N/A,TRUE,"general"}</definedName>
    <definedName name="iiiiuh" localSheetId="1" hidden="1">{"TAB1",#N/A,TRUE,"GENERAL";"TAB2",#N/A,TRUE,"GENERAL";"TAB3",#N/A,TRUE,"GENERAL";"TAB4",#N/A,TRUE,"GENERAL";"TAB5",#N/A,TRUE,"GENERAL"}</definedName>
    <definedName name="iiiiuh" localSheetId="5" hidden="1">{"TAB1",#N/A,TRUE,"GENERAL";"TAB2",#N/A,TRUE,"GENERAL";"TAB3",#N/A,TRUE,"GENERAL";"TAB4",#N/A,TRUE,"GENERAL";"TAB5",#N/A,TRUE,"GENERAL"}</definedName>
    <definedName name="iiiiuh" localSheetId="2" hidden="1">{"TAB1",#N/A,TRUE,"GENERAL";"TAB2",#N/A,TRUE,"GENERAL";"TAB3",#N/A,TRUE,"GENERAL";"TAB4",#N/A,TRUE,"GENERAL";"TAB5",#N/A,TRUE,"GENERAL"}</definedName>
    <definedName name="iiiiuh" hidden="1">{"TAB1",#N/A,TRUE,"GENERAL";"TAB2",#N/A,TRUE,"GENERAL";"TAB3",#N/A,TRUE,"GENERAL";"TAB4",#N/A,TRUE,"GENERAL";"TAB5",#N/A,TRUE,"GENERAL"}</definedName>
    <definedName name="iktgvfmu" localSheetId="1" hidden="1">{"TAB1",#N/A,TRUE,"GENERAL";"TAB2",#N/A,TRUE,"GENERAL";"TAB3",#N/A,TRUE,"GENERAL";"TAB4",#N/A,TRUE,"GENERAL";"TAB5",#N/A,TRUE,"GENERAL"}</definedName>
    <definedName name="iktgvfmu" localSheetId="5" hidden="1">{"TAB1",#N/A,TRUE,"GENERAL";"TAB2",#N/A,TRUE,"GENERAL";"TAB3",#N/A,TRUE,"GENERAL";"TAB4",#N/A,TRUE,"GENERAL";"TAB5",#N/A,TRUE,"GENERAL"}</definedName>
    <definedName name="iktgvfmu" localSheetId="2" hidden="1">{"TAB1",#N/A,TRUE,"GENERAL";"TAB2",#N/A,TRUE,"GENERAL";"TAB3",#N/A,TRUE,"GENERAL";"TAB4",#N/A,TRUE,"GENERAL";"TAB5",#N/A,TRUE,"GENERAL"}</definedName>
    <definedName name="iktgvfmu" hidden="1">{"TAB1",#N/A,TRUE,"GENERAL";"TAB2",#N/A,TRUE,"GENERAL";"TAB3",#N/A,TRUE,"GENERAL";"TAB4",#N/A,TRUE,"GENERAL";"TAB5",#N/A,TRUE,"GENERAL"}</definedName>
    <definedName name="imp.porpagar" localSheetId="1">#REF!</definedName>
    <definedName name="imp.porpagar" localSheetId="5">#REF!</definedName>
    <definedName name="imp.porpagar" localSheetId="2">#REF!</definedName>
    <definedName name="imp.porpagar">#REF!</definedName>
    <definedName name="imp84coc" localSheetId="1">#REF!</definedName>
    <definedName name="imp84coc" localSheetId="5">#REF!</definedName>
    <definedName name="imp84coc" localSheetId="2">#REF!</definedName>
    <definedName name="imp84coc">#REF!</definedName>
    <definedName name="imp84con" localSheetId="1">#REF!</definedName>
    <definedName name="imp84con" localSheetId="5">#REF!</definedName>
    <definedName name="imp84con" localSheetId="2">#REF!</definedName>
    <definedName name="imp84con">#REF!</definedName>
    <definedName name="IMPI1" localSheetId="1">#REF!</definedName>
    <definedName name="IMPI1" localSheetId="5">#REF!</definedName>
    <definedName name="IMPI1" localSheetId="2">#REF!</definedName>
    <definedName name="IMPI1">#REF!</definedName>
    <definedName name="IMPII1A">#REF!</definedName>
    <definedName name="IMPII1B">#REF!</definedName>
    <definedName name="IMPII1C">#REF!</definedName>
    <definedName name="IMPII2A">#REF!</definedName>
    <definedName name="IMPII2B">#REF!</definedName>
    <definedName name="IMPII2C">#REF!</definedName>
    <definedName name="IMPII3A">#REF!</definedName>
    <definedName name="IMPII3B">#REF!</definedName>
    <definedName name="IMPII3C">#REF!</definedName>
    <definedName name="IMPII4A">#REF!</definedName>
    <definedName name="IMPII4B">#REF!</definedName>
    <definedName name="IMPII4C">#REF!</definedName>
    <definedName name="IMPII4D">#REF!</definedName>
    <definedName name="IMPII5A">#REF!</definedName>
    <definedName name="IMPII5B">#REF!</definedName>
    <definedName name="IMPII5C">#REF!</definedName>
    <definedName name="IMPII5D">#REF!</definedName>
    <definedName name="IMPIII1A">#REF!</definedName>
    <definedName name="IMPIII1B">#REF!</definedName>
    <definedName name="IMPIII2A">#REF!</definedName>
    <definedName name="IMPIII2B">#REF!</definedName>
    <definedName name="IMPIV1A">#REF!</definedName>
    <definedName name="IMPIV1B">#REF!</definedName>
    <definedName name="IMPIV1C">#REF!</definedName>
    <definedName name="IMPIV1D">#REF!</definedName>
    <definedName name="IMPIV1E">#REF!</definedName>
    <definedName name="IMPIV2">#REF!</definedName>
    <definedName name="ImpPagporAnt" localSheetId="1">#REF!</definedName>
    <definedName name="ImpPagporAnt" localSheetId="5">#REF!</definedName>
    <definedName name="ImpPagporAnt" localSheetId="2">#REF!</definedName>
    <definedName name="ImpPagporAnt">#REF!</definedName>
    <definedName name="imppyg" localSheetId="1">#REF!,#REF!</definedName>
    <definedName name="imppyg" localSheetId="2">#REF!,#REF!</definedName>
    <definedName name="imppyg">#REF!,#REF!</definedName>
    <definedName name="impresion" localSheetId="1">#REF!</definedName>
    <definedName name="impresion" localSheetId="5">#REF!</definedName>
    <definedName name="impresion" localSheetId="2">#REF!</definedName>
    <definedName name="impresion">#REF!</definedName>
    <definedName name="impresion2" localSheetId="1">#REF!</definedName>
    <definedName name="impresion2" localSheetId="5">#REF!</definedName>
    <definedName name="impresion2" localSheetId="2">#REF!</definedName>
    <definedName name="impresion2">#REF!</definedName>
    <definedName name="IMPRI">#REF!</definedName>
    <definedName name="IMPRV" localSheetId="1">#REF!</definedName>
    <definedName name="IMPRV" localSheetId="5">#REF!</definedName>
    <definedName name="IMPRV" localSheetId="2">#REF!</definedName>
    <definedName name="IMPRV">#REF!</definedName>
    <definedName name="IMPV1A" localSheetId="1">#REF!</definedName>
    <definedName name="IMPV1A" localSheetId="5">#REF!</definedName>
    <definedName name="IMPV1A" localSheetId="2">#REF!</definedName>
    <definedName name="IMPV1A">#REF!</definedName>
    <definedName name="IMPV1B" localSheetId="1">#REF!</definedName>
    <definedName name="IMPV1B" localSheetId="5">#REF!</definedName>
    <definedName name="IMPV1B" localSheetId="2">#REF!</definedName>
    <definedName name="IMPV1B">#REF!</definedName>
    <definedName name="IMPYG2" localSheetId="1">#REF!,#REF!</definedName>
    <definedName name="IMPYG2" localSheetId="2">#REF!,#REF!</definedName>
    <definedName name="IMPYG2">#REF!,#REF!</definedName>
    <definedName name="Inciacim" localSheetId="1">#REF!</definedName>
    <definedName name="Inciacim" localSheetId="5">#REF!</definedName>
    <definedName name="Inciacim" localSheetId="2">#REF!</definedName>
    <definedName name="Inciacim">#REF!</definedName>
    <definedName name="Incomepb" localSheetId="1" hidden="1">#REF!</definedName>
    <definedName name="Incomepb" localSheetId="5" hidden="1">#REF!</definedName>
    <definedName name="Incomepb" localSheetId="2" hidden="1">#REF!</definedName>
    <definedName name="Incomepb" hidden="1">#REF!</definedName>
    <definedName name="INCONS1" localSheetId="1">#REF!</definedName>
    <definedName name="INCONS1" localSheetId="5">#REF!</definedName>
    <definedName name="INCONS1" localSheetId="2">#REF!</definedName>
    <definedName name="INCONS1">#REF!</definedName>
    <definedName name="INCONS2" localSheetId="5">#REF!</definedName>
    <definedName name="INCONS2">#REF!</definedName>
    <definedName name="INCONS3">#REF!</definedName>
    <definedName name="INCONS4">#REF!</definedName>
    <definedName name="INCPR">#REF!</definedName>
    <definedName name="INCR1">#REF!</definedName>
    <definedName name="INCR2">#REF!</definedName>
    <definedName name="INCR3">#REF!</definedName>
    <definedName name="INCR4">#REF!</definedName>
    <definedName name="Indicadores">#REF!</definedName>
    <definedName name="Inflation" localSheetId="5">#REF!</definedName>
    <definedName name="Inflation">#REF!</definedName>
    <definedName name="INFOR_ANTER">#REF!</definedName>
    <definedName name="ingeo">#REF!</definedName>
    <definedName name="Ingeomega">#REF!</definedName>
    <definedName name="ingeomm">#REF!</definedName>
    <definedName name="INSUB1" localSheetId="5">#REF!</definedName>
    <definedName name="INSUB1">#REF!</definedName>
    <definedName name="INSUB2" localSheetId="5">#REF!</definedName>
    <definedName name="INSUB2">#REF!</definedName>
    <definedName name="INSUB3" localSheetId="5">#REF!</definedName>
    <definedName name="INSUB3">#REF!</definedName>
    <definedName name="INSUB4">#REF!</definedName>
    <definedName name="INTCOL">#REF!</definedName>
    <definedName name="interest">#REF!</definedName>
    <definedName name="interest_rate">#REF!</definedName>
    <definedName name="INTEX">#REF!</definedName>
    <definedName name="INTUP1M">#REF!</definedName>
    <definedName name="INTUP2M">#REF!</definedName>
    <definedName name="INTUP3M">#REF!</definedName>
    <definedName name="INURB1">#REF!</definedName>
    <definedName name="INURB2">#REF!</definedName>
    <definedName name="INURB3">#REF!</definedName>
    <definedName name="INURB4">#REF!</definedName>
    <definedName name="inventarioaño3" localSheetId="1">#REF!</definedName>
    <definedName name="inventarioaño3" localSheetId="5">#REF!</definedName>
    <definedName name="inventarioaño3" localSheetId="2">#REF!</definedName>
    <definedName name="inventarioaño3">#REF!</definedName>
    <definedName name="inventarioaño4" localSheetId="1">#REF!</definedName>
    <definedName name="inventarioaño4" localSheetId="5">#REF!</definedName>
    <definedName name="inventarioaño4" localSheetId="2">#REF!</definedName>
    <definedName name="inventarioaño4">#REF!</definedName>
    <definedName name="inventariosaño1" localSheetId="1">#REF!</definedName>
    <definedName name="inventariosaño1" localSheetId="5">#REF!</definedName>
    <definedName name="inventariosaño1" localSheetId="2">#REF!</definedName>
    <definedName name="inventariosaño1">#REF!</definedName>
    <definedName name="inventariosaño2" localSheetId="1">#REF!</definedName>
    <definedName name="inventariosaño2" localSheetId="5">#REF!</definedName>
    <definedName name="inventariosaño2" localSheetId="2">#REF!</definedName>
    <definedName name="inventariosaño2">#REF!</definedName>
    <definedName name="Invhist" localSheetId="1">#REF!</definedName>
    <definedName name="Invhist" localSheetId="5">#REF!</definedName>
    <definedName name="Invhist" localSheetId="2">#REF!</definedName>
    <definedName name="Invhist">#REF!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38798.4609490741</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sColHidden" hidden="1">FALSE</definedName>
    <definedName name="IsLTMColHidden" hidden="1">FALSE</definedName>
    <definedName name="IsSecureRevolver" hidden="1">#REF!</definedName>
    <definedName name="IsSecureSenior1" localSheetId="1" hidden="1">#REF!</definedName>
    <definedName name="IsSecureSenior1" localSheetId="5" hidden="1">#REF!</definedName>
    <definedName name="IsSecureSenior1" localSheetId="2" hidden="1">#REF!</definedName>
    <definedName name="IsSecureSenior1" hidden="1">#REF!</definedName>
    <definedName name="IsSecureSenior2" hidden="1">#REF!</definedName>
    <definedName name="IsSecureSenior3" hidden="1">#REF!</definedName>
    <definedName name="IsSecureSenior4" hidden="1">#REF!</definedName>
    <definedName name="IsSecureSenior5" hidden="1">#REF!</definedName>
    <definedName name="IsSecureSenior6" hidden="1">#REF!</definedName>
    <definedName name="IsSecureSenior7" hidden="1">#REF!</definedName>
    <definedName name="IUI" localSheetId="1" hidden="1">{"TAB1",#N/A,TRUE,"GENERAL";"TAB2",#N/A,TRUE,"GENERAL";"TAB3",#N/A,TRUE,"GENERAL";"TAB4",#N/A,TRUE,"GENERAL";"TAB5",#N/A,TRUE,"GENERAL"}</definedName>
    <definedName name="IUI" localSheetId="5" hidden="1">{"TAB1",#N/A,TRUE,"GENERAL";"TAB2",#N/A,TRUE,"GENERAL";"TAB3",#N/A,TRUE,"GENERAL";"TAB4",#N/A,TRUE,"GENERAL";"TAB5",#N/A,TRUE,"GENERAL"}</definedName>
    <definedName name="IUI" localSheetId="2" hidden="1">{"TAB1",#N/A,TRUE,"GENERAL";"TAB2",#N/A,TRUE,"GENERAL";"TAB3",#N/A,TRUE,"GENERAL";"TAB4",#N/A,TRUE,"GENERAL";"TAB5",#N/A,TRUE,"GENERAL"}</definedName>
    <definedName name="IUI" hidden="1">{"TAB1",#N/A,TRUE,"GENERAL";"TAB2",#N/A,TRUE,"GENERAL";"TAB3",#N/A,TRUE,"GENERAL";"TAB4",#N/A,TRUE,"GENERAL";"TAB5",#N/A,TRUE,"GENERAL"}</definedName>
    <definedName name="iuit7" localSheetId="1" hidden="1">{"TAB1",#N/A,TRUE,"GENERAL";"TAB2",#N/A,TRUE,"GENERAL";"TAB3",#N/A,TRUE,"GENERAL";"TAB4",#N/A,TRUE,"GENERAL";"TAB5",#N/A,TRUE,"GENERAL"}</definedName>
    <definedName name="iuit7" localSheetId="5" hidden="1">{"TAB1",#N/A,TRUE,"GENERAL";"TAB2",#N/A,TRUE,"GENERAL";"TAB3",#N/A,TRUE,"GENERAL";"TAB4",#N/A,TRUE,"GENERAL";"TAB5",#N/A,TRUE,"GENERAL"}</definedName>
    <definedName name="iuit7" localSheetId="2" hidden="1">{"TAB1",#N/A,TRUE,"GENERAL";"TAB2",#N/A,TRUE,"GENERAL";"TAB3",#N/A,TRUE,"GENERAL";"TAB4",#N/A,TRUE,"GENERAL";"TAB5",#N/A,TRUE,"GENERAL"}</definedName>
    <definedName name="iuit7" hidden="1">{"TAB1",#N/A,TRUE,"GENERAL";"TAB2",#N/A,TRUE,"GENERAL";"TAB3",#N/A,TRUE,"GENERAL";"TAB4",#N/A,TRUE,"GENERAL";"TAB5",#N/A,TRUE,"GENERAL"}</definedName>
    <definedName name="iul" localSheetId="1" hidden="1">{"via1",#N/A,TRUE,"general";"via2",#N/A,TRUE,"general";"via3",#N/A,TRUE,"general"}</definedName>
    <definedName name="iul" localSheetId="5" hidden="1">{"via1",#N/A,TRUE,"general";"via2",#N/A,TRUE,"general";"via3",#N/A,TRUE,"general"}</definedName>
    <definedName name="iul" localSheetId="2" hidden="1">{"via1",#N/A,TRUE,"general";"via2",#N/A,TRUE,"general";"via3",#N/A,TRUE,"general"}</definedName>
    <definedName name="iul" hidden="1">{"via1",#N/A,TRUE,"general";"via2",#N/A,TRUE,"general";"via3",#N/A,TRUE,"general"}</definedName>
    <definedName name="iuouio" localSheetId="1" hidden="1">{"via1",#N/A,TRUE,"general";"via2",#N/A,TRUE,"general";"via3",#N/A,TRUE,"general"}</definedName>
    <definedName name="iuouio" localSheetId="5" hidden="1">{"via1",#N/A,TRUE,"general";"via2",#N/A,TRUE,"general";"via3",#N/A,TRUE,"general"}</definedName>
    <definedName name="iuouio" localSheetId="2" hidden="1">{"via1",#N/A,TRUE,"general";"via2",#N/A,TRUE,"general";"via3",#N/A,TRUE,"general"}</definedName>
    <definedName name="iuouio" hidden="1">{"via1",#N/A,TRUE,"general";"via2",#N/A,TRUE,"general";"via3",#N/A,TRUE,"general"}</definedName>
    <definedName name="iuyi9" localSheetId="1" hidden="1">{"TAB1",#N/A,TRUE,"GENERAL";"TAB2",#N/A,TRUE,"GENERAL";"TAB3",#N/A,TRUE,"GENERAL";"TAB4",#N/A,TRUE,"GENERAL";"TAB5",#N/A,TRUE,"GENERAL"}</definedName>
    <definedName name="iuyi9" localSheetId="5" hidden="1">{"TAB1",#N/A,TRUE,"GENERAL";"TAB2",#N/A,TRUE,"GENERAL";"TAB3",#N/A,TRUE,"GENERAL";"TAB4",#N/A,TRUE,"GENERAL";"TAB5",#N/A,TRUE,"GENERAL"}</definedName>
    <definedName name="iuyi9" localSheetId="2" hidden="1">{"TAB1",#N/A,TRUE,"GENERAL";"TAB2",#N/A,TRUE,"GENERAL";"TAB3",#N/A,TRUE,"GENERAL";"TAB4",#N/A,TRUE,"GENERAL";"TAB5",#N/A,TRUE,"GENERAL"}</definedName>
    <definedName name="iuyi9" hidden="1">{"TAB1",#N/A,TRUE,"GENERAL";"TAB2",#N/A,TRUE,"GENERAL";"TAB3",#N/A,TRUE,"GENERAL";"TAB4",#N/A,TRUE,"GENERAL";"TAB5",#N/A,TRUE,"GENERAL"}</definedName>
    <definedName name="iyuiuyi" localSheetId="1" hidden="1">{"via1",#N/A,TRUE,"general";"via2",#N/A,TRUE,"general";"via3",#N/A,TRUE,"general"}</definedName>
    <definedName name="iyuiuyi" localSheetId="5" hidden="1">{"via1",#N/A,TRUE,"general";"via2",#N/A,TRUE,"general";"via3",#N/A,TRUE,"general"}</definedName>
    <definedName name="iyuiuyi" localSheetId="2" hidden="1">{"via1",#N/A,TRUE,"general";"via2",#N/A,TRUE,"general";"via3",#N/A,TRUE,"general"}</definedName>
    <definedName name="iyuiuyi" hidden="1">{"via1",#N/A,TRUE,"general";"via2",#N/A,TRUE,"general";"via3",#N/A,TRUE,"general"}</definedName>
    <definedName name="j" localSheetId="1" hidden="1">{"TAB1",#N/A,TRUE,"GENERAL";"TAB2",#N/A,TRUE,"GENERAL";"TAB3",#N/A,TRUE,"GENERAL";"TAB4",#N/A,TRUE,"GENERAL";"TAB5",#N/A,TRUE,"GENERAL"}</definedName>
    <definedName name="j" localSheetId="5" hidden="1">{"TAB1",#N/A,TRUE,"GENERAL";"TAB2",#N/A,TRUE,"GENERAL";"TAB3",#N/A,TRUE,"GENERAL";"TAB4",#N/A,TRUE,"GENERAL";"TAB5",#N/A,TRUE,"GENERAL"}</definedName>
    <definedName name="j" localSheetId="2" hidden="1">{"TAB1",#N/A,TRUE,"GENERAL";"TAB2",#N/A,TRUE,"GENERAL";"TAB3",#N/A,TRUE,"GENERAL";"TAB4",#N/A,TRUE,"GENERAL";"TAB5",#N/A,TRUE,"GENERAL"}</definedName>
    <definedName name="j" hidden="1">{"TAB1",#N/A,TRUE,"GENERAL";"TAB2",#N/A,TRUE,"GENERAL";"TAB3",#N/A,TRUE,"GENERAL";"TAB4",#N/A,TRUE,"GENERAL";"TAB5",#N/A,TRUE,"GENERAL"}</definedName>
    <definedName name="jd" localSheetId="1" hidden="1">{"via1",#N/A,TRUE,"general";"via2",#N/A,TRUE,"general";"via3",#N/A,TRUE,"general"}</definedName>
    <definedName name="jd" localSheetId="5" hidden="1">{"via1",#N/A,TRUE,"general";"via2",#N/A,TRUE,"general";"via3",#N/A,TRUE,"general"}</definedName>
    <definedName name="jd" localSheetId="2" hidden="1">{"via1",#N/A,TRUE,"general";"via2",#N/A,TRUE,"general";"via3",#N/A,TRUE,"general"}</definedName>
    <definedName name="jd" hidden="1">{"via1",#N/A,TRUE,"general";"via2",#N/A,TRUE,"general";"via3",#N/A,TRUE,"general"}</definedName>
    <definedName name="jdh" localSheetId="1" hidden="1">{"TAB1",#N/A,TRUE,"GENERAL";"TAB2",#N/A,TRUE,"GENERAL";"TAB3",#N/A,TRUE,"GENERAL";"TAB4",#N/A,TRUE,"GENERAL";"TAB5",#N/A,TRUE,"GENERAL"}</definedName>
    <definedName name="jdh" localSheetId="5" hidden="1">{"TAB1",#N/A,TRUE,"GENERAL";"TAB2",#N/A,TRUE,"GENERAL";"TAB3",#N/A,TRUE,"GENERAL";"TAB4",#N/A,TRUE,"GENERAL";"TAB5",#N/A,TRUE,"GENERAL"}</definedName>
    <definedName name="jdh" localSheetId="2" hidden="1">{"TAB1",#N/A,TRUE,"GENERAL";"TAB2",#N/A,TRUE,"GENERAL";"TAB3",#N/A,TRUE,"GENERAL";"TAB4",#N/A,TRUE,"GENERAL";"TAB5",#N/A,TRUE,"GENERAL"}</definedName>
    <definedName name="jdh" hidden="1">{"TAB1",#N/A,TRUE,"GENERAL";"TAB2",#N/A,TRUE,"GENERAL";"TAB3",#N/A,TRUE,"GENERAL";"TAB4",#N/A,TRUE,"GENERAL";"TAB5",#N/A,TRUE,"GENERAL"}</definedName>
    <definedName name="jeytj" localSheetId="1" hidden="1">{"TAB1",#N/A,TRUE,"GENERAL";"TAB2",#N/A,TRUE,"GENERAL";"TAB3",#N/A,TRUE,"GENERAL";"TAB4",#N/A,TRUE,"GENERAL";"TAB5",#N/A,TRUE,"GENERAL"}</definedName>
    <definedName name="jeytj" localSheetId="5" hidden="1">{"TAB1",#N/A,TRUE,"GENERAL";"TAB2",#N/A,TRUE,"GENERAL";"TAB3",#N/A,TRUE,"GENERAL";"TAB4",#N/A,TRUE,"GENERAL";"TAB5",#N/A,TRUE,"GENERAL"}</definedName>
    <definedName name="jeytj" localSheetId="2" hidden="1">{"TAB1",#N/A,TRUE,"GENERAL";"TAB2",#N/A,TRUE,"GENERAL";"TAB3",#N/A,TRUE,"GENERAL";"TAB4",#N/A,TRUE,"GENERAL";"TAB5",#N/A,TRUE,"GENERAL"}</definedName>
    <definedName name="jeytj" hidden="1">{"TAB1",#N/A,TRUE,"GENERAL";"TAB2",#N/A,TRUE,"GENERAL";"TAB3",#N/A,TRUE,"GENERAL";"TAB4",#N/A,TRUE,"GENERAL";"TAB5",#N/A,TRUE,"GENERAL"}</definedName>
    <definedName name="jfhjfrt" localSheetId="1" hidden="1">{"TAB1",#N/A,TRUE,"GENERAL";"TAB2",#N/A,TRUE,"GENERAL";"TAB3",#N/A,TRUE,"GENERAL";"TAB4",#N/A,TRUE,"GENERAL";"TAB5",#N/A,TRUE,"GENERAL"}</definedName>
    <definedName name="jfhjfrt" localSheetId="5" hidden="1">{"TAB1",#N/A,TRUE,"GENERAL";"TAB2",#N/A,TRUE,"GENERAL";"TAB3",#N/A,TRUE,"GENERAL";"TAB4",#N/A,TRUE,"GENERAL";"TAB5",#N/A,TRUE,"GENERAL"}</definedName>
    <definedName name="jfhjfrt" localSheetId="2" hidden="1">{"TAB1",#N/A,TRUE,"GENERAL";"TAB2",#N/A,TRUE,"GENERAL";"TAB3",#N/A,TRUE,"GENERAL";"TAB4",#N/A,TRUE,"GENERAL";"TAB5",#N/A,TRUE,"GENERAL"}</definedName>
    <definedName name="jfhjfrt" hidden="1">{"TAB1",#N/A,TRUE,"GENERAL";"TAB2",#N/A,TRUE,"GENERAL";"TAB3",#N/A,TRUE,"GENERAL";"TAB4",#N/A,TRUE,"GENERAL";"TAB5",#N/A,TRUE,"GENERAL"}</definedName>
    <definedName name="jgfj" localSheetId="1" hidden="1">{"via1",#N/A,TRUE,"general";"via2",#N/A,TRUE,"general";"via3",#N/A,TRUE,"general"}</definedName>
    <definedName name="jgfj" localSheetId="5" hidden="1">{"via1",#N/A,TRUE,"general";"via2",#N/A,TRUE,"general";"via3",#N/A,TRUE,"general"}</definedName>
    <definedName name="jgfj" localSheetId="2" hidden="1">{"via1",#N/A,TRUE,"general";"via2",#N/A,TRUE,"general";"via3",#N/A,TRUE,"general"}</definedName>
    <definedName name="jgfj" hidden="1">{"via1",#N/A,TRUE,"general";"via2",#N/A,TRUE,"general";"via3",#N/A,TRUE,"general"}</definedName>
    <definedName name="jghj" localSheetId="1" hidden="1">{"TAB1",#N/A,TRUE,"GENERAL";"TAB2",#N/A,TRUE,"GENERAL";"TAB3",#N/A,TRUE,"GENERAL";"TAB4",#N/A,TRUE,"GENERAL";"TAB5",#N/A,TRUE,"GENERAL"}</definedName>
    <definedName name="jghj" localSheetId="5" hidden="1">{"TAB1",#N/A,TRUE,"GENERAL";"TAB2",#N/A,TRUE,"GENERAL";"TAB3",#N/A,TRUE,"GENERAL";"TAB4",#N/A,TRUE,"GENERAL";"TAB5",#N/A,TRUE,"GENERAL"}</definedName>
    <definedName name="jghj" localSheetId="2" hidden="1">{"TAB1",#N/A,TRUE,"GENERAL";"TAB2",#N/A,TRUE,"GENERAL";"TAB3",#N/A,TRUE,"GENERAL";"TAB4",#N/A,TRUE,"GENERAL";"TAB5",#N/A,TRUE,"GENERAL"}</definedName>
    <definedName name="jghj" hidden="1">{"TAB1",#N/A,TRUE,"GENERAL";"TAB2",#N/A,TRUE,"GENERAL";"TAB3",#N/A,TRUE,"GENERAL";"TAB4",#N/A,TRUE,"GENERAL";"TAB5",#N/A,TRUE,"GENERAL"}</definedName>
    <definedName name="jgj" localSheetId="1" hidden="1">{"TAB1",#N/A,TRUE,"GENERAL";"TAB2",#N/A,TRUE,"GENERAL";"TAB3",#N/A,TRUE,"GENERAL";"TAB4",#N/A,TRUE,"GENERAL";"TAB5",#N/A,TRUE,"GENERAL"}</definedName>
    <definedName name="jgj" localSheetId="5" hidden="1">{"TAB1",#N/A,TRUE,"GENERAL";"TAB2",#N/A,TRUE,"GENERAL";"TAB3",#N/A,TRUE,"GENERAL";"TAB4",#N/A,TRUE,"GENERAL";"TAB5",#N/A,TRUE,"GENERAL"}</definedName>
    <definedName name="jgj" localSheetId="2" hidden="1">{"TAB1",#N/A,TRUE,"GENERAL";"TAB2",#N/A,TRUE,"GENERAL";"TAB3",#N/A,TRUE,"GENERAL";"TAB4",#N/A,TRUE,"GENERAL";"TAB5",#N/A,TRUE,"GENERAL"}</definedName>
    <definedName name="jgj" hidden="1">{"TAB1",#N/A,TRUE,"GENERAL";"TAB2",#N/A,TRUE,"GENERAL";"TAB3",#N/A,TRUE,"GENERAL";"TAB4",#N/A,TRUE,"GENERAL";"TAB5",#N/A,TRUE,"GENERAL"}</definedName>
    <definedName name="jhg" localSheetId="1" hidden="1">{"TAB1",#N/A,TRUE,"GENERAL";"TAB2",#N/A,TRUE,"GENERAL";"TAB3",#N/A,TRUE,"GENERAL";"TAB4",#N/A,TRUE,"GENERAL";"TAB5",#N/A,TRUE,"GENERAL"}</definedName>
    <definedName name="jhg" localSheetId="5" hidden="1">{"TAB1",#N/A,TRUE,"GENERAL";"TAB2",#N/A,TRUE,"GENERAL";"TAB3",#N/A,TRUE,"GENERAL";"TAB4",#N/A,TRUE,"GENERAL";"TAB5",#N/A,TRUE,"GENERAL"}</definedName>
    <definedName name="jhg" localSheetId="2" hidden="1">{"TAB1",#N/A,TRUE,"GENERAL";"TAB2",#N/A,TRUE,"GENERAL";"TAB3",#N/A,TRUE,"GENERAL";"TAB4",#N/A,TRUE,"GENERAL";"TAB5",#N/A,TRUE,"GENERAL"}</definedName>
    <definedName name="jhg" hidden="1">{"TAB1",#N/A,TRUE,"GENERAL";"TAB2",#N/A,TRUE,"GENERAL";"TAB3",#N/A,TRUE,"GENERAL";"TAB4",#N/A,TRUE,"GENERAL";"TAB5",#N/A,TRUE,"GENERAL"}</definedName>
    <definedName name="jhjyj" localSheetId="1" hidden="1">{"via1",#N/A,TRUE,"general";"via2",#N/A,TRUE,"general";"via3",#N/A,TRUE,"general"}</definedName>
    <definedName name="jhjyj" localSheetId="5" hidden="1">{"via1",#N/A,TRUE,"general";"via2",#N/A,TRUE,"general";"via3",#N/A,TRUE,"general"}</definedName>
    <definedName name="jhjyj" localSheetId="2" hidden="1">{"via1",#N/A,TRUE,"general";"via2",#N/A,TRUE,"general";"via3",#N/A,TRUE,"general"}</definedName>
    <definedName name="jhjyj" hidden="1">{"via1",#N/A,TRUE,"general";"via2",#N/A,TRUE,"general";"via3",#N/A,TRUE,"general"}</definedName>
    <definedName name="JHK" localSheetId="1" hidden="1">{"TAB1",#N/A,TRUE,"GENERAL";"TAB2",#N/A,TRUE,"GENERAL";"TAB3",#N/A,TRUE,"GENERAL";"TAB4",#N/A,TRUE,"GENERAL";"TAB5",#N/A,TRUE,"GENERAL"}</definedName>
    <definedName name="JHK" localSheetId="5" hidden="1">{"TAB1",#N/A,TRUE,"GENERAL";"TAB2",#N/A,TRUE,"GENERAL";"TAB3",#N/A,TRUE,"GENERAL";"TAB4",#N/A,TRUE,"GENERAL";"TAB5",#N/A,TRUE,"GENERAL"}</definedName>
    <definedName name="JHK" localSheetId="2" hidden="1">{"TAB1",#N/A,TRUE,"GENERAL";"TAB2",#N/A,TRUE,"GENERAL";"TAB3",#N/A,TRUE,"GENERAL";"TAB4",#N/A,TRUE,"GENERAL";"TAB5",#N/A,TRUE,"GENERAL"}</definedName>
    <definedName name="JHK" hidden="1">{"TAB1",#N/A,TRUE,"GENERAL";"TAB2",#N/A,TRUE,"GENERAL";"TAB3",#N/A,TRUE,"GENERAL";"TAB4",#N/A,TRUE,"GENERAL";"TAB5",#N/A,TRUE,"GENERAL"}</definedName>
    <definedName name="jhkgjkvf" localSheetId="1" hidden="1">{"TAB1",#N/A,TRUE,"GENERAL";"TAB2",#N/A,TRUE,"GENERAL";"TAB3",#N/A,TRUE,"GENERAL";"TAB4",#N/A,TRUE,"GENERAL";"TAB5",#N/A,TRUE,"GENERAL"}</definedName>
    <definedName name="jhkgjkvf" localSheetId="5" hidden="1">{"TAB1",#N/A,TRUE,"GENERAL";"TAB2",#N/A,TRUE,"GENERAL";"TAB3",#N/A,TRUE,"GENERAL";"TAB4",#N/A,TRUE,"GENERAL";"TAB5",#N/A,TRUE,"GENERAL"}</definedName>
    <definedName name="jhkgjkvf" localSheetId="2" hidden="1">{"TAB1",#N/A,TRUE,"GENERAL";"TAB2",#N/A,TRUE,"GENERAL";"TAB3",#N/A,TRUE,"GENERAL";"TAB4",#N/A,TRUE,"GENERAL";"TAB5",#N/A,TRUE,"GENERAL"}</definedName>
    <definedName name="jhkgjkvf" hidden="1">{"TAB1",#N/A,TRUE,"GENERAL";"TAB2",#N/A,TRUE,"GENERAL";"TAB3",#N/A,TRUE,"GENERAL";"TAB4",#N/A,TRUE,"GENERAL";"TAB5",#N/A,TRUE,"GENERAL"}</definedName>
    <definedName name="jj" localSheetId="1" hidden="1">{"via1",#N/A,TRUE,"general";"via2",#N/A,TRUE,"general";"via3",#N/A,TRUE,"general"}</definedName>
    <definedName name="jj" localSheetId="5" hidden="1">{"via1",#N/A,TRUE,"general";"via2",#N/A,TRUE,"general";"via3",#N/A,TRUE,"general"}</definedName>
    <definedName name="jj" localSheetId="2" hidden="1">{"via1",#N/A,TRUE,"general";"via2",#N/A,TRUE,"general";"via3",#N/A,TRUE,"general"}</definedName>
    <definedName name="jj" hidden="1">{"via1",#N/A,TRUE,"general";"via2",#N/A,TRUE,"general";"via3",#N/A,TRUE,"general"}</definedName>
    <definedName name="jjfq" localSheetId="1" hidden="1">{"via1",#N/A,TRUE,"general";"via2",#N/A,TRUE,"general";"via3",#N/A,TRUE,"general"}</definedName>
    <definedName name="jjfq" localSheetId="5" hidden="1">{"via1",#N/A,TRUE,"general";"via2",#N/A,TRUE,"general";"via3",#N/A,TRUE,"general"}</definedName>
    <definedName name="jjfq" localSheetId="2" hidden="1">{"via1",#N/A,TRUE,"general";"via2",#N/A,TRUE,"general";"via3",#N/A,TRUE,"general"}</definedName>
    <definedName name="jjfq" hidden="1">{"via1",#N/A,TRUE,"general";"via2",#N/A,TRUE,"general";"via3",#N/A,TRUE,"general"}</definedName>
    <definedName name="JJJ" localSheetId="1" hidden="1">{#N/A,#N/A,FALSE,"Hoja1";#N/A,#N/A,FALSE,"Hoja2"}</definedName>
    <definedName name="JJJ" localSheetId="5" hidden="1">{#N/A,#N/A,FALSE,"Hoja1";#N/A,#N/A,FALSE,"Hoja2"}</definedName>
    <definedName name="JJJ" localSheetId="2" hidden="1">{#N/A,#N/A,FALSE,"Hoja1";#N/A,#N/A,FALSE,"Hoja2"}</definedName>
    <definedName name="JJJ" hidden="1">{#N/A,#N/A,FALSE,"Hoja1";#N/A,#N/A,FALSE,"Hoja2"}</definedName>
    <definedName name="jjjhjddfg" localSheetId="1" hidden="1">{"via1",#N/A,TRUE,"general";"via2",#N/A,TRUE,"general";"via3",#N/A,TRUE,"general"}</definedName>
    <definedName name="jjjhjddfg" localSheetId="5" hidden="1">{"via1",#N/A,TRUE,"general";"via2",#N/A,TRUE,"general";"via3",#N/A,TRUE,"general"}</definedName>
    <definedName name="jjjhjddfg" localSheetId="2" hidden="1">{"via1",#N/A,TRUE,"general";"via2",#N/A,TRUE,"general";"via3",#N/A,TRUE,"general"}</definedName>
    <definedName name="jjjhjddfg" hidden="1">{"via1",#N/A,TRUE,"general";"via2",#N/A,TRUE,"general";"via3",#N/A,TRUE,"general"}</definedName>
    <definedName name="jjjj" localSheetId="1" hidden="1">{#N/A,#N/A,FALSE,"Balances";#N/A,#N/A,FALSE,"ANEX-1";#N/A,#N/A,FALSE,"ANEX.2";#N/A,#N/A,FALSE,"ANEX-3";#N/A,#N/A,FALSE,"ANEX.4";#N/A,#N/A,FALSE,"ANEX-5";#N/A,#N/A,FALSE,"ANEX-7 (último)";#N/A,#N/A,FALSE,"ANEX-6"}</definedName>
    <definedName name="jjjj" localSheetId="5" hidden="1">{#N/A,#N/A,FALSE,"Balances";#N/A,#N/A,FALSE,"ANEX-1";#N/A,#N/A,FALSE,"ANEX.2";#N/A,#N/A,FALSE,"ANEX-3";#N/A,#N/A,FALSE,"ANEX.4";#N/A,#N/A,FALSE,"ANEX-5";#N/A,#N/A,FALSE,"ANEX-7 (último)";#N/A,#N/A,FALSE,"ANEX-6"}</definedName>
    <definedName name="jjjj" localSheetId="2" hidden="1">{#N/A,#N/A,FALSE,"Balances";#N/A,#N/A,FALSE,"ANEX-1";#N/A,#N/A,FALSE,"ANEX.2";#N/A,#N/A,FALSE,"ANEX-3";#N/A,#N/A,FALSE,"ANEX.4";#N/A,#N/A,FALSE,"ANEX-5";#N/A,#N/A,FALSE,"ANEX-7 (último)";#N/A,#N/A,FALSE,"ANEX-6"}</definedName>
    <definedName name="jjjj" hidden="1">{#N/A,#N/A,FALSE,"Balances";#N/A,#N/A,FALSE,"ANEX-1";#N/A,#N/A,FALSE,"ANEX.2";#N/A,#N/A,FALSE,"ANEX-3";#N/A,#N/A,FALSE,"ANEX.4";#N/A,#N/A,FALSE,"ANEX-5";#N/A,#N/A,FALSE,"ANEX-7 (último)";#N/A,#N/A,FALSE,"ANEX-6"}</definedName>
    <definedName name="jjjjju" localSheetId="1" hidden="1">{"via1",#N/A,TRUE,"general";"via2",#N/A,TRUE,"general";"via3",#N/A,TRUE,"general"}</definedName>
    <definedName name="jjjjju" localSheetId="5" hidden="1">{"via1",#N/A,TRUE,"general";"via2",#N/A,TRUE,"general";"via3",#N/A,TRUE,"general"}</definedName>
    <definedName name="jjjjju" localSheetId="2" hidden="1">{"via1",#N/A,TRUE,"general";"via2",#N/A,TRUE,"general";"via3",#N/A,TRUE,"general"}</definedName>
    <definedName name="jjjjju" hidden="1">{"via1",#N/A,TRUE,"general";"via2",#N/A,TRUE,"general";"via3",#N/A,TRUE,"general"}</definedName>
    <definedName name="jjujujty" localSheetId="1" hidden="1">{"TAB1",#N/A,TRUE,"GENERAL";"TAB2",#N/A,TRUE,"GENERAL";"TAB3",#N/A,TRUE,"GENERAL";"TAB4",#N/A,TRUE,"GENERAL";"TAB5",#N/A,TRUE,"GENERAL"}</definedName>
    <definedName name="jjujujty" localSheetId="5" hidden="1">{"TAB1",#N/A,TRUE,"GENERAL";"TAB2",#N/A,TRUE,"GENERAL";"TAB3",#N/A,TRUE,"GENERAL";"TAB4",#N/A,TRUE,"GENERAL";"TAB5",#N/A,TRUE,"GENERAL"}</definedName>
    <definedName name="jjujujty" localSheetId="2" hidden="1">{"TAB1",#N/A,TRUE,"GENERAL";"TAB2",#N/A,TRUE,"GENERAL";"TAB3",#N/A,TRUE,"GENERAL";"TAB4",#N/A,TRUE,"GENERAL";"TAB5",#N/A,TRUE,"GENERAL"}</definedName>
    <definedName name="jjujujty" hidden="1">{"TAB1",#N/A,TRUE,"GENERAL";"TAB2",#N/A,TRUE,"GENERAL";"TAB3",#N/A,TRUE,"GENERAL";"TAB4",#N/A,TRUE,"GENERAL";"TAB5",#N/A,TRUE,"GENERAL"}</definedName>
    <definedName name="jjyjy" localSheetId="1" hidden="1">{"via1",#N/A,TRUE,"general";"via2",#N/A,TRUE,"general";"via3",#N/A,TRUE,"general"}</definedName>
    <definedName name="jjyjy" localSheetId="5" hidden="1">{"via1",#N/A,TRUE,"general";"via2",#N/A,TRUE,"general";"via3",#N/A,TRUE,"general"}</definedName>
    <definedName name="jjyjy" localSheetId="2" hidden="1">{"via1",#N/A,TRUE,"general";"via2",#N/A,TRUE,"general";"via3",#N/A,TRUE,"general"}</definedName>
    <definedName name="jjyjy" hidden="1">{"via1",#N/A,TRUE,"general";"via2",#N/A,TRUE,"general";"via3",#N/A,TRUE,"general"}</definedName>
    <definedName name="jkk" localSheetId="1" hidden="1">{"TAB1",#N/A,TRUE,"GENERAL";"TAB2",#N/A,TRUE,"GENERAL";"TAB3",#N/A,TRUE,"GENERAL";"TAB4",#N/A,TRUE,"GENERAL";"TAB5",#N/A,TRUE,"GENERAL"}</definedName>
    <definedName name="jkk" localSheetId="5" hidden="1">{"TAB1",#N/A,TRUE,"GENERAL";"TAB2",#N/A,TRUE,"GENERAL";"TAB3",#N/A,TRUE,"GENERAL";"TAB4",#N/A,TRUE,"GENERAL";"TAB5",#N/A,TRUE,"GENERAL"}</definedName>
    <definedName name="jkk" localSheetId="2" hidden="1">{"TAB1",#N/A,TRUE,"GENERAL";"TAB2",#N/A,TRUE,"GENERAL";"TAB3",#N/A,TRUE,"GENERAL";"TAB4",#N/A,TRUE,"GENERAL";"TAB5",#N/A,TRUE,"GENERAL"}</definedName>
    <definedName name="jkk" hidden="1">{"TAB1",#N/A,TRUE,"GENERAL";"TAB2",#N/A,TRUE,"GENERAL";"TAB3",#N/A,TRUE,"GENERAL";"TAB4",#N/A,TRUE,"GENERAL";"TAB5",#N/A,TRUE,"GENERAL"}</definedName>
    <definedName name="jkl" localSheetId="1" hidden="1">{"TAB1",#N/A,TRUE,"GENERAL";"TAB2",#N/A,TRUE,"GENERAL";"TAB3",#N/A,TRUE,"GENERAL";"TAB4",#N/A,TRUE,"GENERAL";"TAB5",#N/A,TRUE,"GENERAL"}</definedName>
    <definedName name="jkl" localSheetId="5" hidden="1">{"TAB1",#N/A,TRUE,"GENERAL";"TAB2",#N/A,TRUE,"GENERAL";"TAB3",#N/A,TRUE,"GENERAL";"TAB4",#N/A,TRUE,"GENERAL";"TAB5",#N/A,TRUE,"GENERAL"}</definedName>
    <definedName name="jkl" localSheetId="2" hidden="1">{"TAB1",#N/A,TRUE,"GENERAL";"TAB2",#N/A,TRUE,"GENERAL";"TAB3",#N/A,TRUE,"GENERAL";"TAB4",#N/A,TRUE,"GENERAL";"TAB5",#N/A,TRUE,"GENERAL"}</definedName>
    <definedName name="jkl" hidden="1">{"TAB1",#N/A,TRUE,"GENERAL";"TAB2",#N/A,TRUE,"GENERAL";"TAB3",#N/A,TRUE,"GENERAL";"TAB4",#N/A,TRUE,"GENERAL";"TAB5",#N/A,TRUE,"GENERAL"}</definedName>
    <definedName name="jklj" hidden="1">#REF!</definedName>
    <definedName name="JRYJ" localSheetId="1" hidden="1">{"via1",#N/A,TRUE,"general";"via2",#N/A,TRUE,"general";"via3",#N/A,TRUE,"general"}</definedName>
    <definedName name="JRYJ" localSheetId="5" hidden="1">{"via1",#N/A,TRUE,"general";"via2",#N/A,TRUE,"general";"via3",#N/A,TRUE,"general"}</definedName>
    <definedName name="JRYJ" localSheetId="2" hidden="1">{"via1",#N/A,TRUE,"general";"via2",#N/A,TRUE,"general";"via3",#N/A,TRUE,"general"}</definedName>
    <definedName name="JRYJ" hidden="1">{"via1",#N/A,TRUE,"general";"via2",#N/A,TRUE,"general";"via3",#N/A,TRUE,"general"}</definedName>
    <definedName name="jtyj" localSheetId="1" hidden="1">{"TAB1",#N/A,TRUE,"GENERAL";"TAB2",#N/A,TRUE,"GENERAL";"TAB3",#N/A,TRUE,"GENERAL";"TAB4",#N/A,TRUE,"GENERAL";"TAB5",#N/A,TRUE,"GENERAL"}</definedName>
    <definedName name="jtyj" localSheetId="5" hidden="1">{"TAB1",#N/A,TRUE,"GENERAL";"TAB2",#N/A,TRUE,"GENERAL";"TAB3",#N/A,TRUE,"GENERAL";"TAB4",#N/A,TRUE,"GENERAL";"TAB5",#N/A,TRUE,"GENERAL"}</definedName>
    <definedName name="jtyj" localSheetId="2" hidden="1">{"TAB1",#N/A,TRUE,"GENERAL";"TAB2",#N/A,TRUE,"GENERAL";"TAB3",#N/A,TRUE,"GENERAL";"TAB4",#N/A,TRUE,"GENERAL";"TAB5",#N/A,TRUE,"GENERAL"}</definedName>
    <definedName name="jtyj" hidden="1">{"TAB1",#N/A,TRUE,"GENERAL";"TAB2",#N/A,TRUE,"GENERAL";"TAB3",#N/A,TRUE,"GENERAL";"TAB4",#N/A,TRUE,"GENERAL";"TAB5",#N/A,TRUE,"GENERAL"}</definedName>
    <definedName name="jtyry" localSheetId="1" hidden="1">{"TAB1",#N/A,TRUE,"GENERAL";"TAB2",#N/A,TRUE,"GENERAL";"TAB3",#N/A,TRUE,"GENERAL";"TAB4",#N/A,TRUE,"GENERAL";"TAB5",#N/A,TRUE,"GENERAL"}</definedName>
    <definedName name="jtyry" localSheetId="5" hidden="1">{"TAB1",#N/A,TRUE,"GENERAL";"TAB2",#N/A,TRUE,"GENERAL";"TAB3",#N/A,TRUE,"GENERAL";"TAB4",#N/A,TRUE,"GENERAL";"TAB5",#N/A,TRUE,"GENERAL"}</definedName>
    <definedName name="jtyry" localSheetId="2" hidden="1">{"TAB1",#N/A,TRUE,"GENERAL";"TAB2",#N/A,TRUE,"GENERAL";"TAB3",#N/A,TRUE,"GENERAL";"TAB4",#N/A,TRUE,"GENERAL";"TAB5",#N/A,TRUE,"GENERAL"}</definedName>
    <definedName name="jtyry" hidden="1">{"TAB1",#N/A,TRUE,"GENERAL";"TAB2",#N/A,TRUE,"GENERAL";"TAB3",#N/A,TRUE,"GENERAL";"TAB4",#N/A,TRUE,"GENERAL";"TAB5",#N/A,TRUE,"GENERAL"}</definedName>
    <definedName name="juj" localSheetId="1" hidden="1">{"via1",#N/A,TRUE,"general";"via2",#N/A,TRUE,"general";"via3",#N/A,TRUE,"general"}</definedName>
    <definedName name="juj" localSheetId="5" hidden="1">{"via1",#N/A,TRUE,"general";"via2",#N/A,TRUE,"general";"via3",#N/A,TRUE,"general"}</definedName>
    <definedName name="juj" localSheetId="2" hidden="1">{"via1",#N/A,TRUE,"general";"via2",#N/A,TRUE,"general";"via3",#N/A,TRUE,"general"}</definedName>
    <definedName name="juj" hidden="1">{"via1",#N/A,TRUE,"general";"via2",#N/A,TRUE,"general";"via3",#N/A,TRUE,"general"}</definedName>
    <definedName name="jujcx" localSheetId="1" hidden="1">{"via1",#N/A,TRUE,"general";"via2",#N/A,TRUE,"general";"via3",#N/A,TRUE,"general"}</definedName>
    <definedName name="jujcx" localSheetId="5" hidden="1">{"via1",#N/A,TRUE,"general";"via2",#N/A,TRUE,"general";"via3",#N/A,TRUE,"general"}</definedName>
    <definedName name="jujcx" localSheetId="2" hidden="1">{"via1",#N/A,TRUE,"general";"via2",#N/A,TRUE,"general";"via3",#N/A,TRUE,"general"}</definedName>
    <definedName name="jujcx" hidden="1">{"via1",#N/A,TRUE,"general";"via2",#N/A,TRUE,"general";"via3",#N/A,TRUE,"general"}</definedName>
    <definedName name="jujuj" localSheetId="1" hidden="1">{"via1",#N/A,TRUE,"general";"via2",#N/A,TRUE,"general";"via3",#N/A,TRUE,"general"}</definedName>
    <definedName name="jujuj" localSheetId="5" hidden="1">{"via1",#N/A,TRUE,"general";"via2",#N/A,TRUE,"general";"via3",#N/A,TRUE,"general"}</definedName>
    <definedName name="jujuj" localSheetId="2" hidden="1">{"via1",#N/A,TRUE,"general";"via2",#N/A,TRUE,"general";"via3",#N/A,TRUE,"general"}</definedName>
    <definedName name="jujuj" hidden="1">{"via1",#N/A,TRUE,"general";"via2",#N/A,TRUE,"general";"via3",#N/A,TRUE,"general"}</definedName>
    <definedName name="jujujuju" localSheetId="1" hidden="1">{"TAB1",#N/A,TRUE,"GENERAL";"TAB2",#N/A,TRUE,"GENERAL";"TAB3",#N/A,TRUE,"GENERAL";"TAB4",#N/A,TRUE,"GENERAL";"TAB5",#N/A,TRUE,"GENERAL"}</definedName>
    <definedName name="jujujuju" localSheetId="5" hidden="1">{"TAB1",#N/A,TRUE,"GENERAL";"TAB2",#N/A,TRUE,"GENERAL";"TAB3",#N/A,TRUE,"GENERAL";"TAB4",#N/A,TRUE,"GENERAL";"TAB5",#N/A,TRUE,"GENERAL"}</definedName>
    <definedName name="jujujuju" localSheetId="2" hidden="1">{"TAB1",#N/A,TRUE,"GENERAL";"TAB2",#N/A,TRUE,"GENERAL";"TAB3",#N/A,TRUE,"GENERAL";"TAB4",#N/A,TRUE,"GENERAL";"TAB5",#N/A,TRUE,"GENERAL"}</definedName>
    <definedName name="jujujuju" hidden="1">{"TAB1",#N/A,TRUE,"GENERAL";"TAB2",#N/A,TRUE,"GENERAL";"TAB3",#N/A,TRUE,"GENERAL";"TAB4",#N/A,TRUE,"GENERAL";"TAB5",#N/A,TRUE,"GENERAL"}</definedName>
    <definedName name="juuuhb" localSheetId="1" hidden="1">{"TAB1",#N/A,TRUE,"GENERAL";"TAB2",#N/A,TRUE,"GENERAL";"TAB3",#N/A,TRUE,"GENERAL";"TAB4",#N/A,TRUE,"GENERAL";"TAB5",#N/A,TRUE,"GENERAL"}</definedName>
    <definedName name="juuuhb" localSheetId="5" hidden="1">{"TAB1",#N/A,TRUE,"GENERAL";"TAB2",#N/A,TRUE,"GENERAL";"TAB3",#N/A,TRUE,"GENERAL";"TAB4",#N/A,TRUE,"GENERAL";"TAB5",#N/A,TRUE,"GENERAL"}</definedName>
    <definedName name="juuuhb" localSheetId="2" hidden="1">{"TAB1",#N/A,TRUE,"GENERAL";"TAB2",#N/A,TRUE,"GENERAL";"TAB3",#N/A,TRUE,"GENERAL";"TAB4",#N/A,TRUE,"GENERAL";"TAB5",#N/A,TRUE,"GENERAL"}</definedName>
    <definedName name="juuuhb" hidden="1">{"TAB1",#N/A,TRUE,"GENERAL";"TAB2",#N/A,TRUE,"GENERAL";"TAB3",#N/A,TRUE,"GENERAL";"TAB4",#N/A,TRUE,"GENERAL";"TAB5",#N/A,TRUE,"GENERAL"}</definedName>
    <definedName name="jyjt7" localSheetId="1" hidden="1">{"via1",#N/A,TRUE,"general";"via2",#N/A,TRUE,"general";"via3",#N/A,TRUE,"general"}</definedName>
    <definedName name="jyjt7" localSheetId="5" hidden="1">{"via1",#N/A,TRUE,"general";"via2",#N/A,TRUE,"general";"via3",#N/A,TRUE,"general"}</definedName>
    <definedName name="jyjt7" localSheetId="2" hidden="1">{"via1",#N/A,TRUE,"general";"via2",#N/A,TRUE,"general";"via3",#N/A,TRUE,"general"}</definedName>
    <definedName name="jyjt7" hidden="1">{"via1",#N/A,TRUE,"general";"via2",#N/A,TRUE,"general";"via3",#N/A,TRUE,"general"}</definedName>
    <definedName name="jyt" localSheetId="1" hidden="1">{"via1",#N/A,TRUE,"general";"via2",#N/A,TRUE,"general";"via3",#N/A,TRUE,"general"}</definedName>
    <definedName name="jyt" localSheetId="5" hidden="1">{"via1",#N/A,TRUE,"general";"via2",#N/A,TRUE,"general";"via3",#N/A,TRUE,"general"}</definedName>
    <definedName name="jyt" localSheetId="2" hidden="1">{"via1",#N/A,TRUE,"general";"via2",#N/A,TRUE,"general";"via3",#N/A,TRUE,"general"}</definedName>
    <definedName name="jyt" hidden="1">{"via1",#N/A,TRUE,"general";"via2",#N/A,TRUE,"general";"via3",#N/A,TRUE,"general"}</definedName>
    <definedName name="jytj" localSheetId="1" hidden="1">{"via1",#N/A,TRUE,"general";"via2",#N/A,TRUE,"general";"via3",#N/A,TRUE,"general"}</definedName>
    <definedName name="jytj" localSheetId="5" hidden="1">{"via1",#N/A,TRUE,"general";"via2",#N/A,TRUE,"general";"via3",#N/A,TRUE,"general"}</definedName>
    <definedName name="jytj" localSheetId="2" hidden="1">{"via1",#N/A,TRUE,"general";"via2",#N/A,TRUE,"general";"via3",#N/A,TRUE,"general"}</definedName>
    <definedName name="jytj" hidden="1">{"via1",#N/A,TRUE,"general";"via2",#N/A,TRUE,"general";"via3",#N/A,TRUE,"general"}</definedName>
    <definedName name="jyuju" localSheetId="1" hidden="1">{"via1",#N/A,TRUE,"general";"via2",#N/A,TRUE,"general";"via3",#N/A,TRUE,"general"}</definedName>
    <definedName name="jyuju" localSheetId="5" hidden="1">{"via1",#N/A,TRUE,"general";"via2",#N/A,TRUE,"general";"via3",#N/A,TRUE,"general"}</definedName>
    <definedName name="jyuju" localSheetId="2" hidden="1">{"via1",#N/A,TRUE,"general";"via2",#N/A,TRUE,"general";"via3",#N/A,TRUE,"general"}</definedName>
    <definedName name="jyuju" hidden="1">{"via1",#N/A,TRUE,"general";"via2",#N/A,TRUE,"general";"via3",#N/A,TRUE,"general"}</definedName>
    <definedName name="jyujyuj" localSheetId="1" hidden="1">{"via1",#N/A,TRUE,"general";"via2",#N/A,TRUE,"general";"via3",#N/A,TRUE,"general"}</definedName>
    <definedName name="jyujyuj" localSheetId="5" hidden="1">{"via1",#N/A,TRUE,"general";"via2",#N/A,TRUE,"general";"via3",#N/A,TRUE,"general"}</definedName>
    <definedName name="jyujyuj" localSheetId="2" hidden="1">{"via1",#N/A,TRUE,"general";"via2",#N/A,TRUE,"general";"via3",#N/A,TRUE,"general"}</definedName>
    <definedName name="jyujyuj" hidden="1">{"via1",#N/A,TRUE,"general";"via2",#N/A,TRUE,"general";"via3",#N/A,TRUE,"general"}</definedName>
    <definedName name="k" localSheetId="1">#REF!</definedName>
    <definedName name="K" localSheetId="5" hidden="1">{"PYGT",#N/A,FALSE,"PYG";"ACTIT",#N/A,FALSE,"BCE_GRAL-ACTIVO";"PASIT",#N/A,FALSE,"BCE_GRAL-PASIVO-PATRIM";"CAJAT",#N/A,FALSE,"CAJA"}</definedName>
    <definedName name="k" localSheetId="2">#REF!</definedName>
    <definedName name="k">#REF!</definedName>
    <definedName name="K1B05" localSheetId="1">#REF!</definedName>
    <definedName name="K1B05" localSheetId="5">#REF!</definedName>
    <definedName name="K1B05" localSheetId="2">#REF!</definedName>
    <definedName name="K1B05">#REF!</definedName>
    <definedName name="KER1B05" localSheetId="1">#REF!</definedName>
    <definedName name="KER1B05" localSheetId="5">#REF!</definedName>
    <definedName name="KER1B05" localSheetId="2">#REF!</definedName>
    <definedName name="KER1B05">#REF!</definedName>
    <definedName name="KERASTASE1" localSheetId="5">#REF!</definedName>
    <definedName name="KERASTASE1">#REF!</definedName>
    <definedName name="KHGGH" localSheetId="1" hidden="1">{"via1",#N/A,TRUE,"general";"via2",#N/A,TRUE,"general";"via3",#N/A,TRUE,"general"}</definedName>
    <definedName name="KHGGH" localSheetId="5" hidden="1">{"via1",#N/A,TRUE,"general";"via2",#N/A,TRUE,"general";"via3",#N/A,TRUE,"general"}</definedName>
    <definedName name="KHGGH" localSheetId="2" hidden="1">{"via1",#N/A,TRUE,"general";"via2",#N/A,TRUE,"general";"via3",#N/A,TRUE,"general"}</definedName>
    <definedName name="KHGGH" hidden="1">{"via1",#N/A,TRUE,"general";"via2",#N/A,TRUE,"general";"via3",#N/A,TRUE,"general"}</definedName>
    <definedName name="khjk7" localSheetId="1" hidden="1">{"TAB1",#N/A,TRUE,"GENERAL";"TAB2",#N/A,TRUE,"GENERAL";"TAB3",#N/A,TRUE,"GENERAL";"TAB4",#N/A,TRUE,"GENERAL";"TAB5",#N/A,TRUE,"GENERAL"}</definedName>
    <definedName name="khjk7" localSheetId="5" hidden="1">{"TAB1",#N/A,TRUE,"GENERAL";"TAB2",#N/A,TRUE,"GENERAL";"TAB3",#N/A,TRUE,"GENERAL";"TAB4",#N/A,TRUE,"GENERAL";"TAB5",#N/A,TRUE,"GENERAL"}</definedName>
    <definedName name="khjk7" localSheetId="2" hidden="1">{"TAB1",#N/A,TRUE,"GENERAL";"TAB2",#N/A,TRUE,"GENERAL";"TAB3",#N/A,TRUE,"GENERAL";"TAB4",#N/A,TRUE,"GENERAL";"TAB5",#N/A,TRUE,"GENERAL"}</definedName>
    <definedName name="khjk7" hidden="1">{"TAB1",#N/A,TRUE,"GENERAL";"TAB2",#N/A,TRUE,"GENERAL";"TAB3",#N/A,TRUE,"GENERAL";"TAB4",#N/A,TRUE,"GENERAL";"TAB5",#N/A,TRUE,"GENERAL"}</definedName>
    <definedName name="kikik" localSheetId="1" hidden="1">{"via1",#N/A,TRUE,"general";"via2",#N/A,TRUE,"general";"via3",#N/A,TRUE,"general"}</definedName>
    <definedName name="kikik" localSheetId="5" hidden="1">{"via1",#N/A,TRUE,"general";"via2",#N/A,TRUE,"general";"via3",#N/A,TRUE,"general"}</definedName>
    <definedName name="kikik" localSheetId="2" hidden="1">{"via1",#N/A,TRUE,"general";"via2",#N/A,TRUE,"general";"via3",#N/A,TRUE,"general"}</definedName>
    <definedName name="kikik" hidden="1">{"via1",#N/A,TRUE,"general";"via2",#N/A,TRUE,"general";"via3",#N/A,TRUE,"general"}</definedName>
    <definedName name="kjhkd" localSheetId="1" hidden="1">{"via1",#N/A,TRUE,"general";"via2",#N/A,TRUE,"general";"via3",#N/A,TRUE,"general"}</definedName>
    <definedName name="kjhkd" localSheetId="5" hidden="1">{"via1",#N/A,TRUE,"general";"via2",#N/A,TRUE,"general";"via3",#N/A,TRUE,"general"}</definedName>
    <definedName name="kjhkd" localSheetId="2" hidden="1">{"via1",#N/A,TRUE,"general";"via2",#N/A,TRUE,"general";"via3",#N/A,TRUE,"general"}</definedName>
    <definedName name="kjhkd" hidden="1">{"via1",#N/A,TRUE,"general";"via2",#N/A,TRUE,"general";"via3",#N/A,TRUE,"general"}</definedName>
    <definedName name="kjj" localSheetId="1" hidden="1">{"via1",#N/A,TRUE,"general";"via2",#N/A,TRUE,"general";"via3",#N/A,TRUE,"general"}</definedName>
    <definedName name="kjj" localSheetId="5" hidden="1">{"via1",#N/A,TRUE,"general";"via2",#N/A,TRUE,"general";"via3",#N/A,TRUE,"general"}</definedName>
    <definedName name="kjj" localSheetId="2" hidden="1">{"via1",#N/A,TRUE,"general";"via2",#N/A,TRUE,"general";"via3",#N/A,TRUE,"general"}</definedName>
    <definedName name="kjj" hidden="1">{"via1",#N/A,TRUE,"general";"via2",#N/A,TRUE,"general";"via3",#N/A,TRUE,"general"}</definedName>
    <definedName name="kjk" localSheetId="1" hidden="1">{"via1",#N/A,TRUE,"general";"via2",#N/A,TRUE,"general";"via3",#N/A,TRUE,"general"}</definedName>
    <definedName name="kjk" localSheetId="5" hidden="1">{"via1",#N/A,TRUE,"general";"via2",#N/A,TRUE,"general";"via3",#N/A,TRUE,"general"}</definedName>
    <definedName name="kjk" localSheetId="2" hidden="1">{"via1",#N/A,TRUE,"general";"via2",#N/A,TRUE,"general";"via3",#N/A,TRUE,"general"}</definedName>
    <definedName name="kjk" hidden="1">{"via1",#N/A,TRUE,"general";"via2",#N/A,TRUE,"general";"via3",#N/A,TRUE,"general"}</definedName>
    <definedName name="kjtrkjr" localSheetId="1" hidden="1">{"via1",#N/A,TRUE,"general";"via2",#N/A,TRUE,"general";"via3",#N/A,TRUE,"general"}</definedName>
    <definedName name="kjtrkjr" localSheetId="5" hidden="1">{"via1",#N/A,TRUE,"general";"via2",#N/A,TRUE,"general";"via3",#N/A,TRUE,"general"}</definedName>
    <definedName name="kjtrkjr" localSheetId="2" hidden="1">{"via1",#N/A,TRUE,"general";"via2",#N/A,TRUE,"general";"via3",#N/A,TRUE,"general"}</definedName>
    <definedName name="kjtrkjr" hidden="1">{"via1",#N/A,TRUE,"general";"via2",#N/A,TRUE,"general";"via3",#N/A,TRUE,"general"}</definedName>
    <definedName name="KK" hidden="1">#REF!</definedName>
    <definedName name="kkkk" localSheetId="1" hidden="1">{#N/A,#N/A,FALSE,"Balances";#N/A,#N/A,FALSE,"ANEX-3";#N/A,#N/A,FALSE,"ANEX-7 (último)";#N/A,#N/A,FALSE,"CTC-96";#N/A,#N/A,FALSE,"PERU-96";#N/A,#N/A,FALSE,"TLD-96";#N/A,#N/A,FALSE,"TISA-96";#N/A,#N/A,FALSE,"Inversiones 1996";#N/A,#N/A,FALSE,"ANEX.2";#N/A,#N/A,FALSE,"ANEX-5"}</definedName>
    <definedName name="kkkk" localSheetId="5" hidden="1">{#N/A,#N/A,FALSE,"Balances";#N/A,#N/A,FALSE,"ANEX-3";#N/A,#N/A,FALSE,"ANEX-7 (último)";#N/A,#N/A,FALSE,"CTC-96";#N/A,#N/A,FALSE,"PERU-96";#N/A,#N/A,FALSE,"TLD-96";#N/A,#N/A,FALSE,"TISA-96";#N/A,#N/A,FALSE,"Inversiones 1996";#N/A,#N/A,FALSE,"ANEX.2";#N/A,#N/A,FALSE,"ANEX-5"}</definedName>
    <definedName name="kkkk" localSheetId="2" hidden="1">{#N/A,#N/A,FALSE,"Balances";#N/A,#N/A,FALSE,"ANEX-3";#N/A,#N/A,FALSE,"ANEX-7 (último)";#N/A,#N/A,FALSE,"CTC-96";#N/A,#N/A,FALSE,"PERU-96";#N/A,#N/A,FALSE,"TLD-96";#N/A,#N/A,FALSE,"TISA-96";#N/A,#N/A,FALSE,"Inversiones 1996";#N/A,#N/A,FALSE,"ANEX.2";#N/A,#N/A,FALSE,"ANEX-5"}</definedName>
    <definedName name="kkkk" hidden="1">{#N/A,#N/A,FALSE,"Balances";#N/A,#N/A,FALSE,"ANEX-3";#N/A,#N/A,FALSE,"ANEX-7 (último)";#N/A,#N/A,FALSE,"CTC-96";#N/A,#N/A,FALSE,"PERU-96";#N/A,#N/A,FALSE,"TLD-96";#N/A,#N/A,FALSE,"TISA-96";#N/A,#N/A,FALSE,"Inversiones 1996";#N/A,#N/A,FALSE,"ANEX.2";#N/A,#N/A,FALSE,"ANEX-5"}</definedName>
    <definedName name="kkkki" localSheetId="1" hidden="1">{"via1",#N/A,TRUE,"general";"via2",#N/A,TRUE,"general";"via3",#N/A,TRUE,"general"}</definedName>
    <definedName name="kkkki" localSheetId="5" hidden="1">{"via1",#N/A,TRUE,"general";"via2",#N/A,TRUE,"general";"via3",#N/A,TRUE,"general"}</definedName>
    <definedName name="kkkki" localSheetId="2" hidden="1">{"via1",#N/A,TRUE,"general";"via2",#N/A,TRUE,"general";"via3",#N/A,TRUE,"general"}</definedName>
    <definedName name="kkkki" hidden="1">{"via1",#N/A,TRUE,"general";"via2",#N/A,TRUE,"general";"via3",#N/A,TRUE,"general"}</definedName>
    <definedName name="kkkkkki" localSheetId="1" hidden="1">{"TAB1",#N/A,TRUE,"GENERAL";"TAB2",#N/A,TRUE,"GENERAL";"TAB3",#N/A,TRUE,"GENERAL";"TAB4",#N/A,TRUE,"GENERAL";"TAB5",#N/A,TRUE,"GENERAL"}</definedName>
    <definedName name="kkkkkki" localSheetId="5" hidden="1">{"TAB1",#N/A,TRUE,"GENERAL";"TAB2",#N/A,TRUE,"GENERAL";"TAB3",#N/A,TRUE,"GENERAL";"TAB4",#N/A,TRUE,"GENERAL";"TAB5",#N/A,TRUE,"GENERAL"}</definedName>
    <definedName name="kkkkkki" localSheetId="2" hidden="1">{"TAB1",#N/A,TRUE,"GENERAL";"TAB2",#N/A,TRUE,"GENERAL";"TAB3",#N/A,TRUE,"GENERAL";"TAB4",#N/A,TRUE,"GENERAL";"TAB5",#N/A,TRUE,"GENERAL"}</definedName>
    <definedName name="kkkkkki" hidden="1">{"TAB1",#N/A,TRUE,"GENERAL";"TAB2",#N/A,TRUE,"GENERAL";"TAB3",#N/A,TRUE,"GENERAL";"TAB4",#N/A,TRUE,"GENERAL";"TAB5",#N/A,TRUE,"GENERAL"}</definedName>
    <definedName name="KO" hidden="1">#REF!</definedName>
    <definedName name="krtrk" localSheetId="1" hidden="1">{"via1",#N/A,TRUE,"general";"via2",#N/A,TRUE,"general";"via3",#N/A,TRUE,"general"}</definedName>
    <definedName name="krtrk" localSheetId="5" hidden="1">{"via1",#N/A,TRUE,"general";"via2",#N/A,TRUE,"general";"via3",#N/A,TRUE,"general"}</definedName>
    <definedName name="krtrk" localSheetId="2" hidden="1">{"via1",#N/A,TRUE,"general";"via2",#N/A,TRUE,"general";"via3",#N/A,TRUE,"general"}</definedName>
    <definedName name="krtrk" hidden="1">{"via1",#N/A,TRUE,"general";"via2",#N/A,TRUE,"general";"via3",#N/A,TRUE,"general"}</definedName>
    <definedName name="kyr" localSheetId="1" hidden="1">{"TAB1",#N/A,TRUE,"GENERAL";"TAB2",#N/A,TRUE,"GENERAL";"TAB3",#N/A,TRUE,"GENERAL";"TAB4",#N/A,TRUE,"GENERAL";"TAB5",#N/A,TRUE,"GENERAL"}</definedName>
    <definedName name="kyr" localSheetId="5" hidden="1">{"TAB1",#N/A,TRUE,"GENERAL";"TAB2",#N/A,TRUE,"GENERAL";"TAB3",#N/A,TRUE,"GENERAL";"TAB4",#N/A,TRUE,"GENERAL";"TAB5",#N/A,TRUE,"GENERAL"}</definedName>
    <definedName name="kyr" localSheetId="2" hidden="1">{"TAB1",#N/A,TRUE,"GENERAL";"TAB2",#N/A,TRUE,"GENERAL";"TAB3",#N/A,TRUE,"GENERAL";"TAB4",#N/A,TRUE,"GENERAL";"TAB5",#N/A,TRUE,"GENERAL"}</definedName>
    <definedName name="kyr" hidden="1">{"TAB1",#N/A,TRUE,"GENERAL";"TAB2",#N/A,TRUE,"GENERAL";"TAB3",#N/A,TRUE,"GENERAL";"TAB4",#N/A,TRUE,"GENERAL";"TAB5",#N/A,TRUE,"GENERAL"}</definedName>
    <definedName name="l" localSheetId="1" hidden="1">{#N/A,#N/A,FALSE,"sumi ";#N/A,#N/A,FALSE,"RESUMEN"}</definedName>
    <definedName name="l" localSheetId="5" hidden="1">{#N/A,#N/A,FALSE,"sumi ";#N/A,#N/A,FALSE,"RESUMEN"}</definedName>
    <definedName name="l" localSheetId="2" hidden="1">{#N/A,#N/A,FALSE,"sumi ";#N/A,#N/A,FALSE,"RESUMEN"}</definedName>
    <definedName name="l" hidden="1">{#N/A,#N/A,FALSE,"sumi ";#N/A,#N/A,FALSE,"RESUMEN"}</definedName>
    <definedName name="labour">#REF!</definedName>
    <definedName name="LastOpenedWorkSheet" localSheetId="1">#REF!</definedName>
    <definedName name="LastOpenedWorkSheet" localSheetId="5">#REF!</definedName>
    <definedName name="LastOpenedWorkSheet" localSheetId="2">#REF!</definedName>
    <definedName name="LastOpenedWorkSheet">#REF!</definedName>
    <definedName name="LastRefreshed" localSheetId="1">#REF!</definedName>
    <definedName name="LastRefreshed" localSheetId="5">#REF!</definedName>
    <definedName name="LastRefreshed" localSheetId="2">#REF!</definedName>
    <definedName name="LastRefreshed">#REF!</definedName>
    <definedName name="LCC" localSheetId="5">#REF!</definedName>
    <definedName name="LCC">#REF!</definedName>
    <definedName name="LCOE" localSheetId="5">#REF!</definedName>
    <definedName name="LCOE">#REF!</definedName>
    <definedName name="Left_Header" localSheetId="5" hidden="1">#REF!</definedName>
    <definedName name="Left_Header" hidden="1">#REF!</definedName>
    <definedName name="LIGA">#REF!</definedName>
    <definedName name="limcount" hidden="1">1</definedName>
    <definedName name="LIMPIEZA">#REF!</definedName>
    <definedName name="LINEACON">#REF!</definedName>
    <definedName name="LINEADIS">#REF!</definedName>
    <definedName name="liuoo" localSheetId="1" hidden="1">{"TAB1",#N/A,TRUE,"GENERAL";"TAB2",#N/A,TRUE,"GENERAL";"TAB3",#N/A,TRUE,"GENERAL";"TAB4",#N/A,TRUE,"GENERAL";"TAB5",#N/A,TRUE,"GENERAL"}</definedName>
    <definedName name="liuoo" localSheetId="5" hidden="1">{"TAB1",#N/A,TRUE,"GENERAL";"TAB2",#N/A,TRUE,"GENERAL";"TAB3",#N/A,TRUE,"GENERAL";"TAB4",#N/A,TRUE,"GENERAL";"TAB5",#N/A,TRUE,"GENERAL"}</definedName>
    <definedName name="liuoo" localSheetId="2" hidden="1">{"TAB1",#N/A,TRUE,"GENERAL";"TAB2",#N/A,TRUE,"GENERAL";"TAB3",#N/A,TRUE,"GENERAL";"TAB4",#N/A,TRUE,"GENERAL";"TAB5",#N/A,TRUE,"GENERAL"}</definedName>
    <definedName name="liuoo" hidden="1">{"TAB1",#N/A,TRUE,"GENERAL";"TAB2",#N/A,TRUE,"GENERAL";"TAB3",#N/A,TRUE,"GENERAL";"TAB4",#N/A,TRUE,"GENERAL";"TAB5",#N/A,TRUE,"GENERAL"}</definedName>
    <definedName name="LJKJUY678">#REF!</definedName>
    <definedName name="lkj" localSheetId="1" hidden="1">{"via1",#N/A,TRUE,"general";"via2",#N/A,TRUE,"general";"via3",#N/A,TRUE,"general"}</definedName>
    <definedName name="lkj" localSheetId="5" hidden="1">{"via1",#N/A,TRUE,"general";"via2",#N/A,TRUE,"general";"via3",#N/A,TRUE,"general"}</definedName>
    <definedName name="lkj" localSheetId="2" hidden="1">{"via1",#N/A,TRUE,"general";"via2",#N/A,TRUE,"general";"via3",#N/A,TRUE,"general"}</definedName>
    <definedName name="lkj" hidden="1">{"via1",#N/A,TRUE,"general";"via2",#N/A,TRUE,"general";"via3",#N/A,TRUE,"general"}</definedName>
    <definedName name="LKJLJK" localSheetId="1" hidden="1">{"TAB1",#N/A,TRUE,"GENERAL";"TAB2",#N/A,TRUE,"GENERAL";"TAB3",#N/A,TRUE,"GENERAL";"TAB4",#N/A,TRUE,"GENERAL";"TAB5",#N/A,TRUE,"GENERAL"}</definedName>
    <definedName name="LKJLJK" localSheetId="5" hidden="1">{"TAB1",#N/A,TRUE,"GENERAL";"TAB2",#N/A,TRUE,"GENERAL";"TAB3",#N/A,TRUE,"GENERAL";"TAB4",#N/A,TRUE,"GENERAL";"TAB5",#N/A,TRUE,"GENERAL"}</definedName>
    <definedName name="LKJLJK" localSheetId="2" hidden="1">{"TAB1",#N/A,TRUE,"GENERAL";"TAB2",#N/A,TRUE,"GENERAL";"TAB3",#N/A,TRUE,"GENERAL";"TAB4",#N/A,TRUE,"GENERAL";"TAB5",#N/A,TRUE,"GENERAL"}</definedName>
    <definedName name="LKJLJK" hidden="1">{"TAB1",#N/A,TRUE,"GENERAL";"TAB2",#N/A,TRUE,"GENERAL";"TAB3",#N/A,TRUE,"GENERAL";"TAB4",#N/A,TRUE,"GENERAL";"TAB5",#N/A,TRUE,"GENERAL"}</definedName>
    <definedName name="lkjlkjlkjljljmlkkjmlkkl" hidden="1">#REF!</definedName>
    <definedName name="llll" localSheetId="1">#REF!</definedName>
    <definedName name="llll" localSheetId="5">#REF!</definedName>
    <definedName name="llll" localSheetId="2">#REF!</definedName>
    <definedName name="llll">#REF!</definedName>
    <definedName name="lllllh" localSheetId="1" hidden="1">{"via1",#N/A,TRUE,"general";"via2",#N/A,TRUE,"general";"via3",#N/A,TRUE,"general"}</definedName>
    <definedName name="lllllh" localSheetId="5" hidden="1">{"via1",#N/A,TRUE,"general";"via2",#N/A,TRUE,"general";"via3",#N/A,TRUE,"general"}</definedName>
    <definedName name="lllllh" localSheetId="2" hidden="1">{"via1",#N/A,TRUE,"general";"via2",#N/A,TRUE,"general";"via3",#N/A,TRUE,"general"}</definedName>
    <definedName name="lllllh" hidden="1">{"via1",#N/A,TRUE,"general";"via2",#N/A,TRUE,"general";"via3",#N/A,TRUE,"general"}</definedName>
    <definedName name="lllllllo" localSheetId="1" hidden="1">{"via1",#N/A,TRUE,"general";"via2",#N/A,TRUE,"general";"via3",#N/A,TRUE,"general"}</definedName>
    <definedName name="lllllllo" localSheetId="5" hidden="1">{"via1",#N/A,TRUE,"general";"via2",#N/A,TRUE,"general";"via3",#N/A,TRUE,"general"}</definedName>
    <definedName name="lllllllo" localSheetId="2" hidden="1">{"via1",#N/A,TRUE,"general";"via2",#N/A,TRUE,"general";"via3",#N/A,TRUE,"general"}</definedName>
    <definedName name="lllllllo" hidden="1">{"via1",#N/A,TRUE,"general";"via2",#N/A,TRUE,"general";"via3",#N/A,TRUE,"general"}</definedName>
    <definedName name="lo" localSheetId="1" hidden="1">{#N/A,#N/A,FALSE,"GRAFICO";#N/A,#N/A,FALSE,"CAJA (2)";#N/A,#N/A,FALSE,"TERCEROS-PROMEDIO";#N/A,#N/A,FALSE,"CAJA";#N/A,#N/A,FALSE,"INGRESOS1995-2003";#N/A,#N/A,FALSE,"GASTOS1995-2003"}</definedName>
    <definedName name="lo" localSheetId="5" hidden="1">{#N/A,#N/A,FALSE,"GRAFICO";#N/A,#N/A,FALSE,"CAJA (2)";#N/A,#N/A,FALSE,"TERCEROS-PROMEDIO";#N/A,#N/A,FALSE,"CAJA";#N/A,#N/A,FALSE,"INGRESOS1995-2003";#N/A,#N/A,FALSE,"GASTOS1995-2003"}</definedName>
    <definedName name="lo" localSheetId="2" hidden="1">{#N/A,#N/A,FALSE,"GRAFICO";#N/A,#N/A,FALSE,"CAJA (2)";#N/A,#N/A,FALSE,"TERCEROS-PROMEDIO";#N/A,#N/A,FALSE,"CAJA";#N/A,#N/A,FALSE,"INGRESOS1995-2003";#N/A,#N/A,FALSE,"GASTOS1995-2003"}</definedName>
    <definedName name="lo" hidden="1">{#N/A,#N/A,FALSE,"GRAFICO";#N/A,#N/A,FALSE,"CAJA (2)";#N/A,#N/A,FALSE,"TERCEROS-PROMEDIO";#N/A,#N/A,FALSE,"CAJA";#N/A,#N/A,FALSE,"INGRESOS1995-2003";#N/A,#N/A,FALSE,"GASTOS1995-2003"}</definedName>
    <definedName name="loan_to_deposit">#REF!</definedName>
    <definedName name="loans" localSheetId="1">#REF!</definedName>
    <definedName name="loans" localSheetId="5">#REF!</definedName>
    <definedName name="loans" localSheetId="2">#REF!</definedName>
    <definedName name="loans">#REF!</definedName>
    <definedName name="lolol" localSheetId="1" hidden="1">{"TAB1",#N/A,TRUE,"GENERAL";"TAB2",#N/A,TRUE,"GENERAL";"TAB3",#N/A,TRUE,"GENERAL";"TAB4",#N/A,TRUE,"GENERAL";"TAB5",#N/A,TRUE,"GENERAL"}</definedName>
    <definedName name="lolol" localSheetId="5" hidden="1">{"TAB1",#N/A,TRUE,"GENERAL";"TAB2",#N/A,TRUE,"GENERAL";"TAB3",#N/A,TRUE,"GENERAL";"TAB4",#N/A,TRUE,"GENERAL";"TAB5",#N/A,TRUE,"GENERAL"}</definedName>
    <definedName name="lolol" localSheetId="2" hidden="1">{"TAB1",#N/A,TRUE,"GENERAL";"TAB2",#N/A,TRUE,"GENERAL";"TAB3",#N/A,TRUE,"GENERAL";"TAB4",#N/A,TRUE,"GENERAL";"TAB5",#N/A,TRUE,"GENERAL"}</definedName>
    <definedName name="lolol" hidden="1">{"TAB1",#N/A,TRUE,"GENERAL";"TAB2",#N/A,TRUE,"GENERAL";"TAB3",#N/A,TRUE,"GENERAL";"TAB4",#N/A,TRUE,"GENERAL";"TAB5",#N/A,TRUE,"GENERAL"}</definedName>
    <definedName name="lplpl" localSheetId="1" hidden="1">{"via1",#N/A,TRUE,"general";"via2",#N/A,TRUE,"general";"via3",#N/A,TRUE,"general"}</definedName>
    <definedName name="lplpl" localSheetId="5" hidden="1">{"via1",#N/A,TRUE,"general";"via2",#N/A,TRUE,"general";"via3",#N/A,TRUE,"general"}</definedName>
    <definedName name="lplpl" localSheetId="2" hidden="1">{"via1",#N/A,TRUE,"general";"via2",#N/A,TRUE,"general";"via3",#N/A,TRUE,"general"}</definedName>
    <definedName name="lplpl" hidden="1">{"via1",#N/A,TRUE,"general";"via2",#N/A,TRUE,"general";"via3",#N/A,TRUE,"general"}</definedName>
    <definedName name="lucy" localSheetId="1" hidden="1">{"TAB1",#N/A,TRUE,"GENERAL";"TAB2",#N/A,TRUE,"GENERAL";"TAB3",#N/A,TRUE,"GENERAL";"TAB4",#N/A,TRUE,"GENERAL";"TAB5",#N/A,TRUE,"GENERAL"}</definedName>
    <definedName name="lucy" localSheetId="5" hidden="1">{"TAB1",#N/A,TRUE,"GENERAL";"TAB2",#N/A,TRUE,"GENERAL";"TAB3",#N/A,TRUE,"GENERAL";"TAB4",#N/A,TRUE,"GENERAL";"TAB5",#N/A,TRUE,"GENERAL"}</definedName>
    <definedName name="lucy" localSheetId="2" hidden="1">{"TAB1",#N/A,TRUE,"GENERAL";"TAB2",#N/A,TRUE,"GENERAL";"TAB3",#N/A,TRUE,"GENERAL";"TAB4",#N/A,TRUE,"GENERAL";"TAB5",#N/A,TRUE,"GENERAL"}</definedName>
    <definedName name="lucy" hidden="1">{"TAB1",#N/A,TRUE,"GENERAL";"TAB2",#N/A,TRUE,"GENERAL";"TAB3",#N/A,TRUE,"GENERAL";"TAB4",#N/A,TRUE,"GENERAL";"TAB5",#N/A,TRUE,"GENERAL"}</definedName>
    <definedName name="mafdsf" localSheetId="1" hidden="1">{"via1",#N/A,TRUE,"general";"via2",#N/A,TRUE,"general";"via3",#N/A,TRUE,"general"}</definedName>
    <definedName name="mafdsf" localSheetId="5" hidden="1">{"via1",#N/A,TRUE,"general";"via2",#N/A,TRUE,"general";"via3",#N/A,TRUE,"general"}</definedName>
    <definedName name="mafdsf" localSheetId="2" hidden="1">{"via1",#N/A,TRUE,"general";"via2",#N/A,TRUE,"general";"via3",#N/A,TRUE,"general"}</definedName>
    <definedName name="mafdsf" hidden="1">{"via1",#N/A,TRUE,"general";"via2",#N/A,TRUE,"general";"via3",#N/A,TRUE,"general"}</definedName>
    <definedName name="mao" localSheetId="1" hidden="1">{"TAB1",#N/A,TRUE,"GENERAL";"TAB2",#N/A,TRUE,"GENERAL";"TAB3",#N/A,TRUE,"GENERAL";"TAB4",#N/A,TRUE,"GENERAL";"TAB5",#N/A,TRUE,"GENERAL"}</definedName>
    <definedName name="mao" localSheetId="5" hidden="1">{"TAB1",#N/A,TRUE,"GENERAL";"TAB2",#N/A,TRUE,"GENERAL";"TAB3",#N/A,TRUE,"GENERAL";"TAB4",#N/A,TRUE,"GENERAL";"TAB5",#N/A,TRUE,"GENERAL"}</definedName>
    <definedName name="mao" localSheetId="2" hidden="1">{"TAB1",#N/A,TRUE,"GENERAL";"TAB2",#N/A,TRUE,"GENERAL";"TAB3",#N/A,TRUE,"GENERAL";"TAB4",#N/A,TRUE,"GENERAL";"TAB5",#N/A,TRUE,"GENERAL"}</definedName>
    <definedName name="mao" hidden="1">{"TAB1",#N/A,TRUE,"GENERAL";"TAB2",#N/A,TRUE,"GENERAL";"TAB3",#N/A,TRUE,"GENERAL";"TAB4",#N/A,TRUE,"GENERAL";"TAB5",#N/A,TRUE,"GENERAL"}</definedName>
    <definedName name="maow" localSheetId="1" hidden="1">{"via1",#N/A,TRUE,"general";"via2",#N/A,TRUE,"general";"via3",#N/A,TRUE,"general"}</definedName>
    <definedName name="maow" localSheetId="5" hidden="1">{"via1",#N/A,TRUE,"general";"via2",#N/A,TRUE,"general";"via3",#N/A,TRUE,"general"}</definedName>
    <definedName name="maow" localSheetId="2" hidden="1">{"via1",#N/A,TRUE,"general";"via2",#N/A,TRUE,"general";"via3",#N/A,TRUE,"general"}</definedName>
    <definedName name="maow" hidden="1">{"via1",#N/A,TRUE,"general";"via2",#N/A,TRUE,"general";"via3",#N/A,TRUE,"general"}</definedName>
    <definedName name="MarkP" localSheetId="1" hidden="1">{#N/A,#N/A,FALSE,"GRAFICO";#N/A,#N/A,FALSE,"CAJA (2)";#N/A,#N/A,FALSE,"TERCEROS-PROMEDIO";#N/A,#N/A,FALSE,"CAJA";#N/A,#N/A,FALSE,"INGRESOS1995-2003";#N/A,#N/A,FALSE,"GASTOS1995-2003"}</definedName>
    <definedName name="MarkP" localSheetId="5" hidden="1">{#N/A,#N/A,FALSE,"GRAFICO";#N/A,#N/A,FALSE,"CAJA (2)";#N/A,#N/A,FALSE,"TERCEROS-PROMEDIO";#N/A,#N/A,FALSE,"CAJA";#N/A,#N/A,FALSE,"INGRESOS1995-2003";#N/A,#N/A,FALSE,"GASTOS1995-2003"}</definedName>
    <definedName name="MarkP" localSheetId="2" hidden="1">{#N/A,#N/A,FALSE,"GRAFICO";#N/A,#N/A,FALSE,"CAJA (2)";#N/A,#N/A,FALSE,"TERCEROS-PROMEDIO";#N/A,#N/A,FALSE,"CAJA";#N/A,#N/A,FALSE,"INGRESOS1995-2003";#N/A,#N/A,FALSE,"GASTOS1995-2003"}</definedName>
    <definedName name="MarkP" hidden="1">{#N/A,#N/A,FALSE,"GRAFICO";#N/A,#N/A,FALSE,"CAJA (2)";#N/A,#N/A,FALSE,"TERCEROS-PROMEDIO";#N/A,#N/A,FALSE,"CAJA";#N/A,#N/A,FALSE,"INGRESOS1995-2003";#N/A,#N/A,FALSE,"GASTOS1995-2003"}</definedName>
    <definedName name="masor" localSheetId="1" hidden="1">{"via1",#N/A,TRUE,"general";"via2",#N/A,TRUE,"general";"via3",#N/A,TRUE,"general"}</definedName>
    <definedName name="masor" localSheetId="5" hidden="1">{"via1",#N/A,TRUE,"general";"via2",#N/A,TRUE,"general";"via3",#N/A,TRUE,"general"}</definedName>
    <definedName name="masor" localSheetId="2" hidden="1">{"via1",#N/A,TRUE,"general";"via2",#N/A,TRUE,"general";"via3",#N/A,TRUE,"general"}</definedName>
    <definedName name="masor" hidden="1">{"via1",#N/A,TRUE,"general";"via2",#N/A,TRUE,"general";"via3",#N/A,TRUE,"general"}</definedName>
    <definedName name="Matriz" localSheetId="1">#REF!</definedName>
    <definedName name="Matriz" localSheetId="5">#REF!</definedName>
    <definedName name="Matriz" localSheetId="2">#REF!</definedName>
    <definedName name="Matriz">#REF!</definedName>
    <definedName name="matrizhor">#REF!</definedName>
    <definedName name="matrizhor1">#REF!</definedName>
    <definedName name="MatrizutilOhis" localSheetId="1">#REF!</definedName>
    <definedName name="MatrizutilOhis" localSheetId="5">#REF!</definedName>
    <definedName name="MatrizutilOhis" localSheetId="2">#REF!</definedName>
    <definedName name="MatrizutilOhis">#REF!</definedName>
    <definedName name="Mayo_26" localSheetId="1" hidden="1">#REF!</definedName>
    <definedName name="Mayo_26" localSheetId="5" hidden="1">#REF!</definedName>
    <definedName name="Mayo_26" localSheetId="2" hidden="1">#REF!</definedName>
    <definedName name="Mayo_26" hidden="1">#REF!</definedName>
    <definedName name="mci" localSheetId="1">#REF!</definedName>
    <definedName name="mci" localSheetId="5">#REF!</definedName>
    <definedName name="mci" localSheetId="2">#REF!</definedName>
    <definedName name="mci">#REF!</definedName>
    <definedName name="mdata" localSheetId="1" hidden="1">{"'I3E'!$A$5:$K$93"}</definedName>
    <definedName name="mdata" localSheetId="5" hidden="1">{"'I3E'!$A$5:$K$93"}</definedName>
    <definedName name="mdata" localSheetId="2" hidden="1">{"'I3E'!$A$5:$K$93"}</definedName>
    <definedName name="mdata" hidden="1">{"'I3E'!$A$5:$K$93"}</definedName>
    <definedName name="MDCO" localSheetId="1" hidden="1">{"TAB1",#N/A,TRUE,"GENERAL";"TAB2",#N/A,TRUE,"GENERAL";"TAB3",#N/A,TRUE,"GENERAL";"TAB4",#N/A,TRUE,"GENERAL";"TAB5",#N/A,TRUE,"GENERAL"}</definedName>
    <definedName name="MDCO" localSheetId="5" hidden="1">{"TAB1",#N/A,TRUE,"GENERAL";"TAB2",#N/A,TRUE,"GENERAL";"TAB3",#N/A,TRUE,"GENERAL";"TAB4",#N/A,TRUE,"GENERAL";"TAB5",#N/A,TRUE,"GENERAL"}</definedName>
    <definedName name="MDCO" localSheetId="2" hidden="1">{"TAB1",#N/A,TRUE,"GENERAL";"TAB2",#N/A,TRUE,"GENERAL";"TAB3",#N/A,TRUE,"GENERAL";"TAB4",#N/A,TRUE,"GENERAL";"TAB5",#N/A,TRUE,"GENERAL"}</definedName>
    <definedName name="MDCO" hidden="1">{"TAB1",#N/A,TRUE,"GENERAL";"TAB2",#N/A,TRUE,"GENERAL";"TAB3",#N/A,TRUE,"GENERAL";"TAB4",#N/A,TRUE,"GENERAL";"TAB5",#N/A,TRUE,"GENERAL"}</definedName>
    <definedName name="mdd" localSheetId="1" hidden="1">{"via1",#N/A,TRUE,"general";"via2",#N/A,TRUE,"general";"via3",#N/A,TRUE,"general"}</definedName>
    <definedName name="mdd" localSheetId="5" hidden="1">{"via1",#N/A,TRUE,"general";"via2",#N/A,TRUE,"general";"via3",#N/A,TRUE,"general"}</definedName>
    <definedName name="mdd" localSheetId="2" hidden="1">{"via1",#N/A,TRUE,"general";"via2",#N/A,TRUE,"general";"via3",#N/A,TRUE,"general"}</definedName>
    <definedName name="mdd" hidden="1">{"via1",#N/A,TRUE,"general";"via2",#N/A,TRUE,"general";"via3",#N/A,TRUE,"general"}</definedName>
    <definedName name="meg" localSheetId="1" hidden="1">{"TAB1",#N/A,TRUE,"GENERAL";"TAB2",#N/A,TRUE,"GENERAL";"TAB3",#N/A,TRUE,"GENERAL";"TAB4",#N/A,TRUE,"GENERAL";"TAB5",#N/A,TRUE,"GENERAL"}</definedName>
    <definedName name="meg" localSheetId="5" hidden="1">{"TAB1",#N/A,TRUE,"GENERAL";"TAB2",#N/A,TRUE,"GENERAL";"TAB3",#N/A,TRUE,"GENERAL";"TAB4",#N/A,TRUE,"GENERAL";"TAB5",#N/A,TRUE,"GENERAL"}</definedName>
    <definedName name="meg" localSheetId="2" hidden="1">{"TAB1",#N/A,TRUE,"GENERAL";"TAB2",#N/A,TRUE,"GENERAL";"TAB3",#N/A,TRUE,"GENERAL";"TAB4",#N/A,TRUE,"GENERAL";"TAB5",#N/A,TRUE,"GENERAL"}</definedName>
    <definedName name="meg" hidden="1">{"TAB1",#N/A,TRUE,"GENERAL";"TAB2",#N/A,TRUE,"GENERAL";"TAB3",#N/A,TRUE,"GENERAL";"TAB4",#N/A,TRUE,"GENERAL";"TAB5",#N/A,TRUE,"GENERAL"}</definedName>
    <definedName name="MES">#REF!</definedName>
    <definedName name="MESCUR" localSheetId="1">#REF!</definedName>
    <definedName name="MESCUR" localSheetId="5">#REF!</definedName>
    <definedName name="MESCUR" localSheetId="2">#REF!</definedName>
    <definedName name="MESCUR">#REF!</definedName>
    <definedName name="meses_inversión" localSheetId="1">#REF!</definedName>
    <definedName name="meses_inversión" localSheetId="2">#REF!</definedName>
    <definedName name="meses_inversión">#REF!</definedName>
    <definedName name="meses_proyecto">#REF!</definedName>
    <definedName name="mesfinhon" localSheetId="5">#REF!</definedName>
    <definedName name="mesfinhon">#REF!</definedName>
    <definedName name="mesiniciohon" localSheetId="5">#REF!</definedName>
    <definedName name="mesiniciohon">#REF!</definedName>
    <definedName name="MF" localSheetId="5">#REF!</definedName>
    <definedName name="MF">#REF!</definedName>
    <definedName name="mfgjrdt" localSheetId="1" hidden="1">{"TAB1",#N/A,TRUE,"GENERAL";"TAB2",#N/A,TRUE,"GENERAL";"TAB3",#N/A,TRUE,"GENERAL";"TAB4",#N/A,TRUE,"GENERAL";"TAB5",#N/A,TRUE,"GENERAL"}</definedName>
    <definedName name="mfgjrdt" localSheetId="5" hidden="1">{"TAB1",#N/A,TRUE,"GENERAL";"TAB2",#N/A,TRUE,"GENERAL";"TAB3",#N/A,TRUE,"GENERAL";"TAB4",#N/A,TRUE,"GENERAL";"TAB5",#N/A,TRUE,"GENERAL"}</definedName>
    <definedName name="mfgjrdt" localSheetId="2" hidden="1">{"TAB1",#N/A,TRUE,"GENERAL";"TAB2",#N/A,TRUE,"GENERAL";"TAB3",#N/A,TRUE,"GENERAL";"TAB4",#N/A,TRUE,"GENERAL";"TAB5",#N/A,TRUE,"GENERAL"}</definedName>
    <definedName name="mfgjrdt" hidden="1">{"TAB1",#N/A,TRUE,"GENERAL";"TAB2",#N/A,TRUE,"GENERAL";"TAB3",#N/A,TRUE,"GENERAL";"TAB4",#N/A,TRUE,"GENERAL";"TAB5",#N/A,TRUE,"GENERAL"}</definedName>
    <definedName name="mghm" localSheetId="1" hidden="1">{"via1",#N/A,TRUE,"general";"via2",#N/A,TRUE,"general";"via3",#N/A,TRUE,"general"}</definedName>
    <definedName name="mghm" localSheetId="5" hidden="1">{"via1",#N/A,TRUE,"general";"via2",#N/A,TRUE,"general";"via3",#N/A,TRUE,"general"}</definedName>
    <definedName name="mghm" localSheetId="2" hidden="1">{"via1",#N/A,TRUE,"general";"via2",#N/A,TRUE,"general";"via3",#N/A,TRUE,"general"}</definedName>
    <definedName name="mghm" hidden="1">{"via1",#N/A,TRUE,"general";"via2",#N/A,TRUE,"general";"via3",#N/A,TRUE,"general"}</definedName>
    <definedName name="MHC" localSheetId="1" hidden="1">{"via1",#N/A,TRUE,"general";"via2",#N/A,TRUE,"general";"via3",#N/A,TRUE,"general"}</definedName>
    <definedName name="MHC" localSheetId="5" hidden="1">{"via1",#N/A,TRUE,"general";"via2",#N/A,TRUE,"general";"via3",#N/A,TRUE,"general"}</definedName>
    <definedName name="MHC" localSheetId="2" hidden="1">{"via1",#N/A,TRUE,"general";"via2",#N/A,TRUE,"general";"via3",#N/A,TRUE,"general"}</definedName>
    <definedName name="MHC" hidden="1">{"via1",#N/A,TRUE,"general";"via2",#N/A,TRUE,"general";"via3",#N/A,TRUE,"general"}</definedName>
    <definedName name="MIGUEL">#REF!</definedName>
    <definedName name="MIGUELA" localSheetId="1">#REF!</definedName>
    <definedName name="MIGUELA" localSheetId="5">#REF!</definedName>
    <definedName name="MIGUELA" localSheetId="2">#REF!</definedName>
    <definedName name="MIGUELA">#REF!</definedName>
    <definedName name="MIGUELAN" localSheetId="1">#REF!</definedName>
    <definedName name="MIGUELAN" localSheetId="5">#REF!</definedName>
    <definedName name="MIGUELAN" localSheetId="2">#REF!</definedName>
    <definedName name="MIGUELAN">#REF!</definedName>
    <definedName name="Mirador.xlsx">#N/A</definedName>
    <definedName name="mjkj" localSheetId="1">#REF!</definedName>
    <definedName name="mjkj" localSheetId="5">#REF!</definedName>
    <definedName name="mjkj" localSheetId="2">#REF!</definedName>
    <definedName name="mjkj">#REF!</definedName>
    <definedName name="mjmj" localSheetId="1" hidden="1">{"via1",#N/A,TRUE,"general";"via2",#N/A,TRUE,"general";"via3",#N/A,TRUE,"general"}</definedName>
    <definedName name="mjmj" localSheetId="5" hidden="1">{"via1",#N/A,TRUE,"general";"via2",#N/A,TRUE,"general";"via3",#N/A,TRUE,"general"}</definedName>
    <definedName name="mjmj" localSheetId="2" hidden="1">{"via1",#N/A,TRUE,"general";"via2",#N/A,TRUE,"general";"via3",#N/A,TRUE,"general"}</definedName>
    <definedName name="mjmj" hidden="1">{"via1",#N/A,TRUE,"general";"via2",#N/A,TRUE,"general";"via3",#N/A,TRUE,"general"}</definedName>
    <definedName name="mjmjmn" localSheetId="1" hidden="1">{"via1",#N/A,TRUE,"general";"via2",#N/A,TRUE,"general";"via3",#N/A,TRUE,"general"}</definedName>
    <definedName name="mjmjmn" localSheetId="5" hidden="1">{"via1",#N/A,TRUE,"general";"via2",#N/A,TRUE,"general";"via3",#N/A,TRUE,"general"}</definedName>
    <definedName name="mjmjmn" localSheetId="2" hidden="1">{"via1",#N/A,TRUE,"general";"via2",#N/A,TRUE,"general";"via3",#N/A,TRUE,"general"}</definedName>
    <definedName name="mjmjmn" hidden="1">{"via1",#N/A,TRUE,"general";"via2",#N/A,TRUE,"general";"via3",#N/A,TRUE,"general"}</definedName>
    <definedName name="mjnhgkio" localSheetId="1" hidden="1">{"via1",#N/A,TRUE,"general";"via2",#N/A,TRUE,"general";"via3",#N/A,TRUE,"general"}</definedName>
    <definedName name="mjnhgkio" localSheetId="5" hidden="1">{"via1",#N/A,TRUE,"general";"via2",#N/A,TRUE,"general";"via3",#N/A,TRUE,"general"}</definedName>
    <definedName name="mjnhgkio" localSheetId="2" hidden="1">{"via1",#N/A,TRUE,"general";"via2",#N/A,TRUE,"general";"via3",#N/A,TRUE,"general"}</definedName>
    <definedName name="mjnhgkio" hidden="1">{"via1",#N/A,TRUE,"general";"via2",#N/A,TRUE,"general";"via3",#N/A,TRUE,"general"}</definedName>
    <definedName name="MmExcelLinker_182EFF6D_EC73_46EB_BEB9_11CF76B69820">#REF!</definedName>
    <definedName name="MmExcelLinker_D8BA0550_63B3_462F_BF51_B87AB83970AC">#REF!</definedName>
    <definedName name="mmjmjh" localSheetId="1" hidden="1">{"TAB1",#N/A,TRUE,"GENERAL";"TAB2",#N/A,TRUE,"GENERAL";"TAB3",#N/A,TRUE,"GENERAL";"TAB4",#N/A,TRUE,"GENERAL";"TAB5",#N/A,TRUE,"GENERAL"}</definedName>
    <definedName name="mmjmjh" localSheetId="5" hidden="1">{"TAB1",#N/A,TRUE,"GENERAL";"TAB2",#N/A,TRUE,"GENERAL";"TAB3",#N/A,TRUE,"GENERAL";"TAB4",#N/A,TRUE,"GENERAL";"TAB5",#N/A,TRUE,"GENERAL"}</definedName>
    <definedName name="mmjmjh" localSheetId="2" hidden="1">{"TAB1",#N/A,TRUE,"GENERAL";"TAB2",#N/A,TRUE,"GENERAL";"TAB3",#N/A,TRUE,"GENERAL";"TAB4",#N/A,TRUE,"GENERAL";"TAB5",#N/A,TRUE,"GENERAL"}</definedName>
    <definedName name="mmjmjh" hidden="1">{"TAB1",#N/A,TRUE,"GENERAL";"TAB2",#N/A,TRUE,"GENERAL";"TAB3",#N/A,TRUE,"GENERAL";"TAB4",#N/A,TRUE,"GENERAL";"TAB5",#N/A,TRUE,"GENERAL"}</definedName>
    <definedName name="mmm" localSheetId="1" hidden="1">{"TAB1",#N/A,TRUE,"GENERAL";"TAB2",#N/A,TRUE,"GENERAL";"TAB3",#N/A,TRUE,"GENERAL";"TAB4",#N/A,TRUE,"GENERAL";"TAB5",#N/A,TRUE,"GENERAL"}</definedName>
    <definedName name="mmm" localSheetId="5" hidden="1">{"TAB1",#N/A,TRUE,"GENERAL";"TAB2",#N/A,TRUE,"GENERAL";"TAB3",#N/A,TRUE,"GENERAL";"TAB4",#N/A,TRUE,"GENERAL";"TAB5",#N/A,TRUE,"GENERAL"}</definedName>
    <definedName name="mmm" localSheetId="2" hidden="1">{"TAB1",#N/A,TRUE,"GENERAL";"TAB2",#N/A,TRUE,"GENERAL";"TAB3",#N/A,TRUE,"GENERAL";"TAB4",#N/A,TRUE,"GENERAL";"TAB5",#N/A,TRUE,"GENERAL"}</definedName>
    <definedName name="mmm" hidden="1">{"TAB1",#N/A,TRUE,"GENERAL";"TAB2",#N/A,TRUE,"GENERAL";"TAB3",#N/A,TRUE,"GENERAL";"TAB4",#N/A,TRUE,"GENERAL";"TAB5",#N/A,TRUE,"GENERAL"}</definedName>
    <definedName name="mmmh" localSheetId="1" hidden="1">{"via1",#N/A,TRUE,"general";"via2",#N/A,TRUE,"general";"via3",#N/A,TRUE,"general"}</definedName>
    <definedName name="mmmh" localSheetId="5" hidden="1">{"via1",#N/A,TRUE,"general";"via2",#N/A,TRUE,"general";"via3",#N/A,TRUE,"general"}</definedName>
    <definedName name="mmmh" localSheetId="2" hidden="1">{"via1",#N/A,TRUE,"general";"via2",#N/A,TRUE,"general";"via3",#N/A,TRUE,"general"}</definedName>
    <definedName name="mmmh" hidden="1">{"via1",#N/A,TRUE,"general";"via2",#N/A,TRUE,"general";"via3",#N/A,TRUE,"general"}</definedName>
    <definedName name="mmmmmjyt" localSheetId="1" hidden="1">{"TAB1",#N/A,TRUE,"GENERAL";"TAB2",#N/A,TRUE,"GENERAL";"TAB3",#N/A,TRUE,"GENERAL";"TAB4",#N/A,TRUE,"GENERAL";"TAB5",#N/A,TRUE,"GENERAL"}</definedName>
    <definedName name="mmmmmjyt" localSheetId="5" hidden="1">{"TAB1",#N/A,TRUE,"GENERAL";"TAB2",#N/A,TRUE,"GENERAL";"TAB3",#N/A,TRUE,"GENERAL";"TAB4",#N/A,TRUE,"GENERAL";"TAB5",#N/A,TRUE,"GENERAL"}</definedName>
    <definedName name="mmmmmjyt" localSheetId="2" hidden="1">{"TAB1",#N/A,TRUE,"GENERAL";"TAB2",#N/A,TRUE,"GENERAL";"TAB3",#N/A,TRUE,"GENERAL";"TAB4",#N/A,TRUE,"GENERAL";"TAB5",#N/A,TRUE,"GENERAL"}</definedName>
    <definedName name="mmmmmjyt" hidden="1">{"TAB1",#N/A,TRUE,"GENERAL";"TAB2",#N/A,TRUE,"GENERAL";"TAB3",#N/A,TRUE,"GENERAL";"TAB4",#N/A,TRUE,"GENERAL";"TAB5",#N/A,TRUE,"GENERAL"}</definedName>
    <definedName name="mmmmmmg" localSheetId="1" hidden="1">{"via1",#N/A,TRUE,"general";"via2",#N/A,TRUE,"general";"via3",#N/A,TRUE,"general"}</definedName>
    <definedName name="mmmmmmg" localSheetId="5" hidden="1">{"via1",#N/A,TRUE,"general";"via2",#N/A,TRUE,"general";"via3",#N/A,TRUE,"general"}</definedName>
    <definedName name="mmmmmmg" localSheetId="2" hidden="1">{"via1",#N/A,TRUE,"general";"via2",#N/A,TRUE,"general";"via3",#N/A,TRUE,"general"}</definedName>
    <definedName name="mmmmmmg" hidden="1">{"via1",#N/A,TRUE,"general";"via2",#N/A,TRUE,"general";"via3",#N/A,TRUE,"general"}</definedName>
    <definedName name="MN" localSheetId="1" hidden="1">{"via1",#N/A,TRUE,"general";"via2",#N/A,TRUE,"general";"via3",#N/A,TRUE,"general"}</definedName>
    <definedName name="MN" localSheetId="5" hidden="1">{"via1",#N/A,TRUE,"general";"via2",#N/A,TRUE,"general";"via3",#N/A,TRUE,"general"}</definedName>
    <definedName name="MN" localSheetId="2" hidden="1">{"via1",#N/A,TRUE,"general";"via2",#N/A,TRUE,"general";"via3",#N/A,TRUE,"general"}</definedName>
    <definedName name="MN" hidden="1">{"via1",#N/A,TRUE,"general";"via2",#N/A,TRUE,"general";"via3",#N/A,TRUE,"general"}</definedName>
    <definedName name="money">#REF!</definedName>
    <definedName name="MRQ_CUR" localSheetId="1">#REF!</definedName>
    <definedName name="MRQ_CUR" localSheetId="5">#REF!</definedName>
    <definedName name="MRQ_CUR" localSheetId="2">#REF!</definedName>
    <definedName name="MRQ_CUR">#REF!</definedName>
    <definedName name="msdata" localSheetId="1">#REF!</definedName>
    <definedName name="msdata" localSheetId="5">#REF!</definedName>
    <definedName name="msdata" localSheetId="2">#REF!</definedName>
    <definedName name="msdata">#REF!</definedName>
    <definedName name="msdata1">#REF!</definedName>
    <definedName name="n" localSheetId="1" hidden="1">{"via1",#N/A,TRUE,"general";"via2",#N/A,TRUE,"general";"via3",#N/A,TRUE,"general"}</definedName>
    <definedName name="n" localSheetId="5" hidden="1">{"via1",#N/A,TRUE,"general";"via2",#N/A,TRUE,"general";"via3",#N/A,TRUE,"general"}</definedName>
    <definedName name="n" localSheetId="2" hidden="1">{"via1",#N/A,TRUE,"general";"via2",#N/A,TRUE,"general";"via3",#N/A,TRUE,"general"}</definedName>
    <definedName name="n" hidden="1">{"via1",#N/A,TRUE,"general";"via2",#N/A,TRUE,"general";"via3",#N/A,TRUE,"general"}</definedName>
    <definedName name="nbvnv" localSheetId="1" hidden="1">{"via1",#N/A,TRUE,"general";"via2",#N/A,TRUE,"general";"via3",#N/A,TRUE,"general"}</definedName>
    <definedName name="nbvnv" localSheetId="5" hidden="1">{"via1",#N/A,TRUE,"general";"via2",#N/A,TRUE,"general";"via3",#N/A,TRUE,"general"}</definedName>
    <definedName name="nbvnv" localSheetId="2" hidden="1">{"via1",#N/A,TRUE,"general";"via2",#N/A,TRUE,"general";"via3",#N/A,TRUE,"general"}</definedName>
    <definedName name="nbvnv" hidden="1">{"via1",#N/A,TRUE,"general";"via2",#N/A,TRUE,"general";"via3",#N/A,TRUE,"general"}</definedName>
    <definedName name="NDHS" localSheetId="1" hidden="1">{"TAB1",#N/A,TRUE,"GENERAL";"TAB2",#N/A,TRUE,"GENERAL";"TAB3",#N/A,TRUE,"GENERAL";"TAB4",#N/A,TRUE,"GENERAL";"TAB5",#N/A,TRUE,"GENERAL"}</definedName>
    <definedName name="NDHS" localSheetId="5" hidden="1">{"TAB1",#N/A,TRUE,"GENERAL";"TAB2",#N/A,TRUE,"GENERAL";"TAB3",#N/A,TRUE,"GENERAL";"TAB4",#N/A,TRUE,"GENERAL";"TAB5",#N/A,TRUE,"GENERAL"}</definedName>
    <definedName name="NDHS" localSheetId="2" hidden="1">{"TAB1",#N/A,TRUE,"GENERAL";"TAB2",#N/A,TRUE,"GENERAL";"TAB3",#N/A,TRUE,"GENERAL";"TAB4",#N/A,TRUE,"GENERAL";"TAB5",#N/A,TRUE,"GENERAL"}</definedName>
    <definedName name="NDHS" hidden="1">{"TAB1",#N/A,TRUE,"GENERAL";"TAB2",#N/A,TRUE,"GENERAL";"TAB3",#N/A,TRUE,"GENERAL";"TAB4",#N/A,TRUE,"GENERAL";"TAB5",#N/A,TRUE,"GENERAL"}</definedName>
    <definedName name="nf" localSheetId="1" hidden="1">{"TAB1",#N/A,TRUE,"GENERAL";"TAB2",#N/A,TRUE,"GENERAL";"TAB3",#N/A,TRUE,"GENERAL";"TAB4",#N/A,TRUE,"GENERAL";"TAB5",#N/A,TRUE,"GENERAL"}</definedName>
    <definedName name="nf" localSheetId="5" hidden="1">{"TAB1",#N/A,TRUE,"GENERAL";"TAB2",#N/A,TRUE,"GENERAL";"TAB3",#N/A,TRUE,"GENERAL";"TAB4",#N/A,TRUE,"GENERAL";"TAB5",#N/A,TRUE,"GENERAL"}</definedName>
    <definedName name="nf" localSheetId="2" hidden="1">{"TAB1",#N/A,TRUE,"GENERAL";"TAB2",#N/A,TRUE,"GENERAL";"TAB3",#N/A,TRUE,"GENERAL";"TAB4",#N/A,TRUE,"GENERAL";"TAB5",#N/A,TRUE,"GENERAL"}</definedName>
    <definedName name="nf" hidden="1">{"TAB1",#N/A,TRUE,"GENERAL";"TAB2",#N/A,TRUE,"GENERAL";"TAB3",#N/A,TRUE,"GENERAL";"TAB4",#N/A,TRUE,"GENERAL";"TAB5",#N/A,TRUE,"GENERAL"}</definedName>
    <definedName name="nfg" localSheetId="1" hidden="1">{"via1",#N/A,TRUE,"general";"via2",#N/A,TRUE,"general";"via3",#N/A,TRUE,"general"}</definedName>
    <definedName name="nfg" localSheetId="5" hidden="1">{"via1",#N/A,TRUE,"general";"via2",#N/A,TRUE,"general";"via3",#N/A,TRUE,"general"}</definedName>
    <definedName name="nfg" localSheetId="2" hidden="1">{"via1",#N/A,TRUE,"general";"via2",#N/A,TRUE,"general";"via3",#N/A,TRUE,"general"}</definedName>
    <definedName name="nfg" hidden="1">{"via1",#N/A,TRUE,"general";"via2",#N/A,TRUE,"general";"via3",#N/A,TRUE,"general"}</definedName>
    <definedName name="nfgn" localSheetId="1" hidden="1">{"via1",#N/A,TRUE,"general";"via2",#N/A,TRUE,"general";"via3",#N/A,TRUE,"general"}</definedName>
    <definedName name="nfgn" localSheetId="5" hidden="1">{"via1",#N/A,TRUE,"general";"via2",#N/A,TRUE,"general";"via3",#N/A,TRUE,"general"}</definedName>
    <definedName name="nfgn" localSheetId="2" hidden="1">{"via1",#N/A,TRUE,"general";"via2",#N/A,TRUE,"general";"via3",#N/A,TRUE,"general"}</definedName>
    <definedName name="nfgn" hidden="1">{"via1",#N/A,TRUE,"general";"via2",#N/A,TRUE,"general";"via3",#N/A,TRUE,"general"}</definedName>
    <definedName name="ngdn" localSheetId="1" hidden="1">{"TAB1",#N/A,TRUE,"GENERAL";"TAB2",#N/A,TRUE,"GENERAL";"TAB3",#N/A,TRUE,"GENERAL";"TAB4",#N/A,TRUE,"GENERAL";"TAB5",#N/A,TRUE,"GENERAL"}</definedName>
    <definedName name="ngdn" localSheetId="5" hidden="1">{"TAB1",#N/A,TRUE,"GENERAL";"TAB2",#N/A,TRUE,"GENERAL";"TAB3",#N/A,TRUE,"GENERAL";"TAB4",#N/A,TRUE,"GENERAL";"TAB5",#N/A,TRUE,"GENERAL"}</definedName>
    <definedName name="ngdn" localSheetId="2" hidden="1">{"TAB1",#N/A,TRUE,"GENERAL";"TAB2",#N/A,TRUE,"GENERAL";"TAB3",#N/A,TRUE,"GENERAL";"TAB4",#N/A,TRUE,"GENERAL";"TAB5",#N/A,TRUE,"GENERAL"}</definedName>
    <definedName name="ngdn" hidden="1">{"TAB1",#N/A,TRUE,"GENERAL";"TAB2",#N/A,TRUE,"GENERAL";"TAB3",#N/A,TRUE,"GENERAL";"TAB4",#N/A,TRUE,"GENERAL";"TAB5",#N/A,TRUE,"GENERAL"}</definedName>
    <definedName name="ngfh" localSheetId="1" hidden="1">{"via1",#N/A,TRUE,"general";"via2",#N/A,TRUE,"general";"via3",#N/A,TRUE,"general"}</definedName>
    <definedName name="ngfh" localSheetId="5" hidden="1">{"via1",#N/A,TRUE,"general";"via2",#N/A,TRUE,"general";"via3",#N/A,TRUE,"general"}</definedName>
    <definedName name="ngfh" localSheetId="2" hidden="1">{"via1",#N/A,TRUE,"general";"via2",#N/A,TRUE,"general";"via3",#N/A,TRUE,"general"}</definedName>
    <definedName name="ngfh" hidden="1">{"via1",#N/A,TRUE,"general";"via2",#N/A,TRUE,"general";"via3",#N/A,TRUE,"general"}</definedName>
    <definedName name="nhn" localSheetId="1" hidden="1">{"via1",#N/A,TRUE,"general";"via2",#N/A,TRUE,"general";"via3",#N/A,TRUE,"general"}</definedName>
    <definedName name="nhn" localSheetId="5" hidden="1">{"via1",#N/A,TRUE,"general";"via2",#N/A,TRUE,"general";"via3",#N/A,TRUE,"general"}</definedName>
    <definedName name="nhn" localSheetId="2" hidden="1">{"via1",#N/A,TRUE,"general";"via2",#N/A,TRUE,"general";"via3",#N/A,TRUE,"general"}</definedName>
    <definedName name="nhn" hidden="1">{"via1",#N/A,TRUE,"general";"via2",#N/A,TRUE,"general";"via3",#N/A,TRUE,"general"}</definedName>
    <definedName name="nhncfgn" localSheetId="1" hidden="1">{"TAB1",#N/A,TRUE,"GENERAL";"TAB2",#N/A,TRUE,"GENERAL";"TAB3",#N/A,TRUE,"GENERAL";"TAB4",#N/A,TRUE,"GENERAL";"TAB5",#N/A,TRUE,"GENERAL"}</definedName>
    <definedName name="nhncfgn" localSheetId="5" hidden="1">{"TAB1",#N/A,TRUE,"GENERAL";"TAB2",#N/A,TRUE,"GENERAL";"TAB3",#N/A,TRUE,"GENERAL";"TAB4",#N/A,TRUE,"GENERAL";"TAB5",#N/A,TRUE,"GENERAL"}</definedName>
    <definedName name="nhncfgn" localSheetId="2" hidden="1">{"TAB1",#N/A,TRUE,"GENERAL";"TAB2",#N/A,TRUE,"GENERAL";"TAB3",#N/A,TRUE,"GENERAL";"TAB4",#N/A,TRUE,"GENERAL";"TAB5",#N/A,TRUE,"GENERAL"}</definedName>
    <definedName name="nhncfgn" hidden="1">{"TAB1",#N/A,TRUE,"GENERAL";"TAB2",#N/A,TRUE,"GENERAL";"TAB3",#N/A,TRUE,"GENERAL";"TAB4",#N/A,TRUE,"GENERAL";"TAB5",#N/A,TRUE,"GENERAL"}</definedName>
    <definedName name="nhndr" localSheetId="1" hidden="1">{"via1",#N/A,TRUE,"general";"via2",#N/A,TRUE,"general";"via3",#N/A,TRUE,"general"}</definedName>
    <definedName name="nhndr" localSheetId="5" hidden="1">{"via1",#N/A,TRUE,"general";"via2",#N/A,TRUE,"general";"via3",#N/A,TRUE,"general"}</definedName>
    <definedName name="nhndr" localSheetId="2" hidden="1">{"via1",#N/A,TRUE,"general";"via2",#N/A,TRUE,"general";"via3",#N/A,TRUE,"general"}</definedName>
    <definedName name="nhndr" hidden="1">{"via1",#N/A,TRUE,"general";"via2",#N/A,TRUE,"general";"via3",#N/A,TRUE,"general"}</definedName>
    <definedName name="nim">#REF!</definedName>
    <definedName name="nmBlankRow" localSheetId="1">#REF!</definedName>
    <definedName name="nmBlankRow" localSheetId="5">#REF!</definedName>
    <definedName name="nmBlankRow" localSheetId="2">#REF!</definedName>
    <definedName name="nmBlankRow">#REF!</definedName>
    <definedName name="nmColumnHeader" localSheetId="1">#REF!</definedName>
    <definedName name="nmColumnHeader" localSheetId="5">#REF!</definedName>
    <definedName name="nmColumnHeader" localSheetId="2">#REF!</definedName>
    <definedName name="nmColumnHeader">#REF!</definedName>
    <definedName name="nmData">#REF!</definedName>
    <definedName name="nmIndexTable">#REF!</definedName>
    <definedName name="nmmmm" localSheetId="1" hidden="1">{"via1",#N/A,TRUE,"general";"via2",#N/A,TRUE,"general";"via3",#N/A,TRUE,"general"}</definedName>
    <definedName name="nmmmm" localSheetId="5" hidden="1">{"via1",#N/A,TRUE,"general";"via2",#N/A,TRUE,"general";"via3",#N/A,TRUE,"general"}</definedName>
    <definedName name="nmmmm" localSheetId="2" hidden="1">{"via1",#N/A,TRUE,"general";"via2",#N/A,TRUE,"general";"via3",#N/A,TRUE,"general"}</definedName>
    <definedName name="nmmmm" hidden="1">{"via1",#N/A,TRUE,"general";"via2",#N/A,TRUE,"general";"via3",#N/A,TRUE,"general"}</definedName>
    <definedName name="NN" localSheetId="1" hidden="1">{"TAB1",#N/A,TRUE,"GENERAL";"TAB2",#N/A,TRUE,"GENERAL";"TAB3",#N/A,TRUE,"GENERAL";"TAB4",#N/A,TRUE,"GENERAL";"TAB5",#N/A,TRUE,"GENERAL"}</definedName>
    <definedName name="NN" localSheetId="5" hidden="1">{"TAB1",#N/A,TRUE,"GENERAL";"TAB2",#N/A,TRUE,"GENERAL";"TAB3",#N/A,TRUE,"GENERAL";"TAB4",#N/A,TRUE,"GENERAL";"TAB5",#N/A,TRUE,"GENERAL"}</definedName>
    <definedName name="NN" localSheetId="2" hidden="1">{"TAB1",#N/A,TRUE,"GENERAL";"TAB2",#N/A,TRUE,"GENERAL";"TAB3",#N/A,TRUE,"GENERAL";"TAB4",#N/A,TRUE,"GENERAL";"TAB5",#N/A,TRUE,"GENERAL"}</definedName>
    <definedName name="NN" hidden="1">{"TAB1",#N/A,TRUE,"GENERAL";"TAB2",#N/A,TRUE,"GENERAL";"TAB3",#N/A,TRUE,"GENERAL";"TAB4",#N/A,TRUE,"GENERAL";"TAB5",#N/A,TRUE,"GENERAL"}</definedName>
    <definedName name="nndng" localSheetId="1" hidden="1">{"TAB1",#N/A,TRUE,"GENERAL";"TAB2",#N/A,TRUE,"GENERAL";"TAB3",#N/A,TRUE,"GENERAL";"TAB4",#N/A,TRUE,"GENERAL";"TAB5",#N/A,TRUE,"GENERAL"}</definedName>
    <definedName name="nndng" localSheetId="5" hidden="1">{"TAB1",#N/A,TRUE,"GENERAL";"TAB2",#N/A,TRUE,"GENERAL";"TAB3",#N/A,TRUE,"GENERAL";"TAB4",#N/A,TRUE,"GENERAL";"TAB5",#N/A,TRUE,"GENERAL"}</definedName>
    <definedName name="nndng" localSheetId="2" hidden="1">{"TAB1",#N/A,TRUE,"GENERAL";"TAB2",#N/A,TRUE,"GENERAL";"TAB3",#N/A,TRUE,"GENERAL";"TAB4",#N/A,TRUE,"GENERAL";"TAB5",#N/A,TRUE,"GENERAL"}</definedName>
    <definedName name="nndng" hidden="1">{"TAB1",#N/A,TRUE,"GENERAL";"TAB2",#N/A,TRUE,"GENERAL";"TAB3",#N/A,TRUE,"GENERAL";"TAB4",#N/A,TRUE,"GENERAL";"TAB5",#N/A,TRUE,"GENERAL"}</definedName>
    <definedName name="nnn" localSheetId="1" hidden="1">{"TAB1",#N/A,TRUE,"GENERAL";"TAB2",#N/A,TRUE,"GENERAL";"TAB3",#N/A,TRUE,"GENERAL";"TAB4",#N/A,TRUE,"GENERAL";"TAB5",#N/A,TRUE,"GENERAL"}</definedName>
    <definedName name="nnn" localSheetId="5" hidden="1">{"TAB1",#N/A,TRUE,"GENERAL";"TAB2",#N/A,TRUE,"GENERAL";"TAB3",#N/A,TRUE,"GENERAL";"TAB4",#N/A,TRUE,"GENERAL";"TAB5",#N/A,TRUE,"GENERAL"}</definedName>
    <definedName name="nnn" localSheetId="2" hidden="1">{"TAB1",#N/A,TRUE,"GENERAL";"TAB2",#N/A,TRUE,"GENERAL";"TAB3",#N/A,TRUE,"GENERAL";"TAB4",#N/A,TRUE,"GENERAL";"TAB5",#N/A,TRUE,"GENERAL"}</definedName>
    <definedName name="nnn" hidden="1">{"TAB1",#N/A,TRUE,"GENERAL";"TAB2",#N/A,TRUE,"GENERAL";"TAB3",#N/A,TRUE,"GENERAL";"TAB4",#N/A,TRUE,"GENERAL";"TAB5",#N/A,TRUE,"GENERAL"}</definedName>
    <definedName name="nnnhd" localSheetId="1" hidden="1">{"via1",#N/A,TRUE,"general";"via2",#N/A,TRUE,"general";"via3",#N/A,TRUE,"general"}</definedName>
    <definedName name="nnnhd" localSheetId="5" hidden="1">{"via1",#N/A,TRUE,"general";"via2",#N/A,TRUE,"general";"via3",#N/A,TRUE,"general"}</definedName>
    <definedName name="nnnhd" localSheetId="2" hidden="1">{"via1",#N/A,TRUE,"general";"via2",#N/A,TRUE,"general";"via3",#N/A,TRUE,"general"}</definedName>
    <definedName name="nnnhd" hidden="1">{"via1",#N/A,TRUE,"general";"via2",#N/A,TRUE,"general";"via3",#N/A,TRUE,"general"}</definedName>
    <definedName name="nnnnn" localSheetId="1" hidden="1">{"via1",#N/A,TRUE,"general";"via2",#N/A,TRUE,"general";"via3",#N/A,TRUE,"general"}</definedName>
    <definedName name="nnnnn" localSheetId="5" hidden="1">{"via1",#N/A,TRUE,"general";"via2",#N/A,TRUE,"general";"via3",#N/A,TRUE,"general"}</definedName>
    <definedName name="nnnnn" localSheetId="2" hidden="1">{"via1",#N/A,TRUE,"general";"via2",#N/A,TRUE,"general";"via3",#N/A,TRUE,"general"}</definedName>
    <definedName name="nnnnn" hidden="1">{"via1",#N/A,TRUE,"general";"via2",#N/A,TRUE,"general";"via3",#N/A,TRUE,"general"}</definedName>
    <definedName name="nnnnnd" localSheetId="1" hidden="1">{"TAB1",#N/A,TRUE,"GENERAL";"TAB2",#N/A,TRUE,"GENERAL";"TAB3",#N/A,TRUE,"GENERAL";"TAB4",#N/A,TRUE,"GENERAL";"TAB5",#N/A,TRUE,"GENERAL"}</definedName>
    <definedName name="nnnnnd" localSheetId="5" hidden="1">{"TAB1",#N/A,TRUE,"GENERAL";"TAB2",#N/A,TRUE,"GENERAL";"TAB3",#N/A,TRUE,"GENERAL";"TAB4",#N/A,TRUE,"GENERAL";"TAB5",#N/A,TRUE,"GENERAL"}</definedName>
    <definedName name="nnnnnd" localSheetId="2" hidden="1">{"TAB1",#N/A,TRUE,"GENERAL";"TAB2",#N/A,TRUE,"GENERAL";"TAB3",#N/A,TRUE,"GENERAL";"TAB4",#N/A,TRUE,"GENERAL";"TAB5",#N/A,TRUE,"GENERAL"}</definedName>
    <definedName name="nnnnnd" hidden="1">{"TAB1",#N/A,TRUE,"GENERAL";"TAB2",#N/A,TRUE,"GENERAL";"TAB3",#N/A,TRUE,"GENERAL";"TAB4",#N/A,TRUE,"GENERAL";"TAB5",#N/A,TRUE,"GENERAL"}</definedName>
    <definedName name="nnnnnf" localSheetId="1" hidden="1">{"TAB1",#N/A,TRUE,"GENERAL";"TAB2",#N/A,TRUE,"GENERAL";"TAB3",#N/A,TRUE,"GENERAL";"TAB4",#N/A,TRUE,"GENERAL";"TAB5",#N/A,TRUE,"GENERAL"}</definedName>
    <definedName name="nnnnnf" localSheetId="5" hidden="1">{"TAB1",#N/A,TRUE,"GENERAL";"TAB2",#N/A,TRUE,"GENERAL";"TAB3",#N/A,TRUE,"GENERAL";"TAB4",#N/A,TRUE,"GENERAL";"TAB5",#N/A,TRUE,"GENERAL"}</definedName>
    <definedName name="nnnnnf" localSheetId="2" hidden="1">{"TAB1",#N/A,TRUE,"GENERAL";"TAB2",#N/A,TRUE,"GENERAL";"TAB3",#N/A,TRUE,"GENERAL";"TAB4",#N/A,TRUE,"GENERAL";"TAB5",#N/A,TRUE,"GENERAL"}</definedName>
    <definedName name="nnnnnf" hidden="1">{"TAB1",#N/A,TRUE,"GENERAL";"TAB2",#N/A,TRUE,"GENERAL";"TAB3",#N/A,TRUE,"GENERAL";"TAB4",#N/A,TRUE,"GENERAL";"TAB5",#N/A,TRUE,"GENERAL"}</definedName>
    <definedName name="nnnnnh" localSheetId="1" hidden="1">{"via1",#N/A,TRUE,"general";"via2",#N/A,TRUE,"general";"via3",#N/A,TRUE,"general"}</definedName>
    <definedName name="nnnnnh" localSheetId="5" hidden="1">{"via1",#N/A,TRUE,"general";"via2",#N/A,TRUE,"general";"via3",#N/A,TRUE,"general"}</definedName>
    <definedName name="nnnnnh" localSheetId="2" hidden="1">{"via1",#N/A,TRUE,"general";"via2",#N/A,TRUE,"general";"via3",#N/A,TRUE,"general"}</definedName>
    <definedName name="nnnnnh" hidden="1">{"via1",#N/A,TRUE,"general";"via2",#N/A,TRUE,"general";"via3",#N/A,TRUE,"general"}</definedName>
    <definedName name="NO" localSheetId="1" hidden="1">{"PYGT",#N/A,FALSE,"PYG";"ACTIT",#N/A,FALSE,"BCE_GRAL-ACTIVO";"PASIT",#N/A,FALSE,"BCE_GRAL-PASIVO-PATRIM";"CAJAT",#N/A,FALSE,"CAJA"}</definedName>
    <definedName name="NO" localSheetId="5" hidden="1">{"PYGT",#N/A,FALSE,"PYG";"ACTIT",#N/A,FALSE,"BCE_GRAL-ACTIVO";"PASIT",#N/A,FALSE,"BCE_GRAL-PASIVO-PATRIM";"CAJAT",#N/A,FALSE,"CAJA"}</definedName>
    <definedName name="NO" localSheetId="2" hidden="1">{"PYGT",#N/A,FALSE,"PYG";"ACTIT",#N/A,FALSE,"BCE_GRAL-ACTIVO";"PASIT",#N/A,FALSE,"BCE_GRAL-PASIVO-PATRIM";"CAJAT",#N/A,FALSE,"CAJA"}</definedName>
    <definedName name="NO" hidden="1">{"PYGT",#N/A,FALSE,"PYG";"ACTIT",#N/A,FALSE,"BCE_GRAL-ACTIVO";"PASIT",#N/A,FALSE,"BCE_GRAL-PASIVO-PATRIM";"CAJAT",#N/A,FALSE,"CAJA"}</definedName>
    <definedName name="Nominales">#REF!</definedName>
    <definedName name="npl" localSheetId="1">#REF!</definedName>
    <definedName name="npl" localSheetId="5">#REF!</definedName>
    <definedName name="npl" localSheetId="2">#REF!</definedName>
    <definedName name="npl">#REF!</definedName>
    <definedName name="nueve" localSheetId="1">#REF!</definedName>
    <definedName name="nueve" localSheetId="5">#REF!</definedName>
    <definedName name="nueve" localSheetId="2">#REF!</definedName>
    <definedName name="nueve">#REF!</definedName>
    <definedName name="nuevoii" localSheetId="5" hidden="1">#REF!</definedName>
    <definedName name="nuevoii" hidden="1">#REF!</definedName>
    <definedName name="NUMERO_DE_LA_CUENTA_GASTOS" localSheetId="5">#REF!</definedName>
    <definedName name="NUMERO_DE_LA_CUENTA_GASTOS">#REF!</definedName>
    <definedName name="nxn" localSheetId="1" hidden="1">{"via1",#N/A,TRUE,"general";"via2",#N/A,TRUE,"general";"via3",#N/A,TRUE,"general"}</definedName>
    <definedName name="nxn" localSheetId="5" hidden="1">{"via1",#N/A,TRUE,"general";"via2",#N/A,TRUE,"general";"via3",#N/A,TRUE,"general"}</definedName>
    <definedName name="nxn" localSheetId="2" hidden="1">{"via1",#N/A,TRUE,"general";"via2",#N/A,TRUE,"general";"via3",#N/A,TRUE,"general"}</definedName>
    <definedName name="nxn" hidden="1">{"via1",#N/A,TRUE,"general";"via2",#N/A,TRUE,"general";"via3",#N/A,TRUE,"general"}</definedName>
    <definedName name="ñpñpñ" localSheetId="1" hidden="1">{"via1",#N/A,TRUE,"general";"via2",#N/A,TRUE,"general";"via3",#N/A,TRUE,"general"}</definedName>
    <definedName name="ñpñpñ" localSheetId="5" hidden="1">{"via1",#N/A,TRUE,"general";"via2",#N/A,TRUE,"general";"via3",#N/A,TRUE,"general"}</definedName>
    <definedName name="ñpñpñ" localSheetId="2" hidden="1">{"via1",#N/A,TRUE,"general";"via2",#N/A,TRUE,"general";"via3",#N/A,TRUE,"general"}</definedName>
    <definedName name="ñpñpñ" hidden="1">{"via1",#N/A,TRUE,"general";"via2",#N/A,TRUE,"general";"via3",#N/A,TRUE,"general"}</definedName>
    <definedName name="ñsdkljfkljklhgkdhkg" localSheetId="1" hidden="1">{"TAB1",#N/A,TRUE,"GENERAL";"TAB2",#N/A,TRUE,"GENERAL";"TAB3",#N/A,TRUE,"GENERAL";"TAB4",#N/A,TRUE,"GENERAL";"TAB5",#N/A,TRUE,"GENERAL"}</definedName>
    <definedName name="ñsdkljfkljklhgkdhkg" localSheetId="5" hidden="1">{"TAB1",#N/A,TRUE,"GENERAL";"TAB2",#N/A,TRUE,"GENERAL";"TAB3",#N/A,TRUE,"GENERAL";"TAB4",#N/A,TRUE,"GENERAL";"TAB5",#N/A,TRUE,"GENERAL"}</definedName>
    <definedName name="ñsdkljfkljklhgkdhkg" localSheetId="2" hidden="1">{"TAB1",#N/A,TRUE,"GENERAL";"TAB2",#N/A,TRUE,"GENERAL";"TAB3",#N/A,TRUE,"GENERAL";"TAB4",#N/A,TRUE,"GENERAL";"TAB5",#N/A,TRUE,"GENERAL"}</definedName>
    <definedName name="ñsdkljfkljklhgkdhkg" hidden="1">{"TAB1",#N/A,TRUE,"GENERAL";"TAB2",#N/A,TRUE,"GENERAL";"TAB3",#N/A,TRUE,"GENERAL";"TAB4",#N/A,TRUE,"GENERAL";"TAB5",#N/A,TRUE,"GENERAL"}</definedName>
    <definedName name="o">#REF!</definedName>
    <definedName name="o9o9" localSheetId="1" hidden="1">{"via1",#N/A,TRUE,"general";"via2",#N/A,TRUE,"general";"via3",#N/A,TRUE,"general"}</definedName>
    <definedName name="o9o9" localSheetId="5" hidden="1">{"via1",#N/A,TRUE,"general";"via2",#N/A,TRUE,"general";"via3",#N/A,TRUE,"general"}</definedName>
    <definedName name="o9o9" localSheetId="2" hidden="1">{"via1",#N/A,TRUE,"general";"via2",#N/A,TRUE,"general";"via3",#N/A,TRUE,"general"}</definedName>
    <definedName name="o9o9" hidden="1">{"via1",#N/A,TRUE,"general";"via2",#N/A,TRUE,"general";"via3",#N/A,TRUE,"general"}</definedName>
    <definedName name="OBRAS" hidden="1">#REF!</definedName>
    <definedName name="OBS" localSheetId="1">#REF!</definedName>
    <definedName name="OBS" localSheetId="5">#REF!</definedName>
    <definedName name="OBS" localSheetId="2">#REF!</definedName>
    <definedName name="OBS">#REF!</definedName>
    <definedName name="OBS_Data_Col" localSheetId="1" hidden="1">#REF!</definedName>
    <definedName name="OBS_Data_Col" localSheetId="5" hidden="1">#REF!</definedName>
    <definedName name="OBS_Data_Col" localSheetId="2" hidden="1">#REF!</definedName>
    <definedName name="OBS_Data_Col" hidden="1">#REF!</definedName>
    <definedName name="Observado">#REF!</definedName>
    <definedName name="ocho">#REF!</definedName>
    <definedName name="ocu" localSheetId="5">#REF!</definedName>
    <definedName name="ocu">#REF!</definedName>
    <definedName name="oera" localSheetId="1" hidden="1">{#N/A,#N/A,FALSE,"Aging Summary";#N/A,#N/A,FALSE,"Ratio Analysis";#N/A,#N/A,FALSE,"Test 120 Day Accts";#N/A,#N/A,FALSE,"Tickmarks"}</definedName>
    <definedName name="oera" localSheetId="5" hidden="1">{#N/A,#N/A,FALSE,"Aging Summary";#N/A,#N/A,FALSE,"Ratio Analysis";#N/A,#N/A,FALSE,"Test 120 Day Accts";#N/A,#N/A,FALSE,"Tickmarks"}</definedName>
    <definedName name="oera" localSheetId="2" hidden="1">{#N/A,#N/A,FALSE,"Aging Summary";#N/A,#N/A,FALSE,"Ratio Analysis";#N/A,#N/A,FALSE,"Test 120 Day Accts";#N/A,#N/A,FALSE,"Tickmarks"}</definedName>
    <definedName name="oera" hidden="1">{#N/A,#N/A,FALSE,"Aging Summary";#N/A,#N/A,FALSE,"Ratio Analysis";#N/A,#N/A,FALSE,"Test 120 Day Accts";#N/A,#N/A,FALSE,"Tickmarks"}</definedName>
    <definedName name="oiret" localSheetId="1" hidden="1">{"TAB1",#N/A,TRUE,"GENERAL";"TAB2",#N/A,TRUE,"GENERAL";"TAB3",#N/A,TRUE,"GENERAL";"TAB4",#N/A,TRUE,"GENERAL";"TAB5",#N/A,TRUE,"GENERAL"}</definedName>
    <definedName name="oiret" localSheetId="5" hidden="1">{"TAB1",#N/A,TRUE,"GENERAL";"TAB2",#N/A,TRUE,"GENERAL";"TAB3",#N/A,TRUE,"GENERAL";"TAB4",#N/A,TRUE,"GENERAL";"TAB5",#N/A,TRUE,"GENERAL"}</definedName>
    <definedName name="oiret" localSheetId="2" hidden="1">{"TAB1",#N/A,TRUE,"GENERAL";"TAB2",#N/A,TRUE,"GENERAL";"TAB3",#N/A,TRUE,"GENERAL";"TAB4",#N/A,TRUE,"GENERAL";"TAB5",#N/A,TRUE,"GENERAL"}</definedName>
    <definedName name="oiret" hidden="1">{"TAB1",#N/A,TRUE,"GENERAL";"TAB2",#N/A,TRUE,"GENERAL";"TAB3",#N/A,TRUE,"GENERAL";"TAB4",#N/A,TRUE,"GENERAL";"TAB5",#N/A,TRUE,"GENERAL"}</definedName>
    <definedName name="oirgrth" localSheetId="1" hidden="1">{"TAB1",#N/A,TRUE,"GENERAL";"TAB2",#N/A,TRUE,"GENERAL";"TAB3",#N/A,TRUE,"GENERAL";"TAB4",#N/A,TRUE,"GENERAL";"TAB5",#N/A,TRUE,"GENERAL"}</definedName>
    <definedName name="oirgrth" localSheetId="5" hidden="1">{"TAB1",#N/A,TRUE,"GENERAL";"TAB2",#N/A,TRUE,"GENERAL";"TAB3",#N/A,TRUE,"GENERAL";"TAB4",#N/A,TRUE,"GENERAL";"TAB5",#N/A,TRUE,"GENERAL"}</definedName>
    <definedName name="oirgrth" localSheetId="2" hidden="1">{"TAB1",#N/A,TRUE,"GENERAL";"TAB2",#N/A,TRUE,"GENERAL";"TAB3",#N/A,TRUE,"GENERAL";"TAB4",#N/A,TRUE,"GENERAL";"TAB5",#N/A,TRUE,"GENERAL"}</definedName>
    <definedName name="oirgrth" hidden="1">{"TAB1",#N/A,TRUE,"GENERAL";"TAB2",#N/A,TRUE,"GENERAL";"TAB3",#N/A,TRUE,"GENERAL";"TAB4",#N/A,TRUE,"GENERAL";"TAB5",#N/A,TRUE,"GENERAL"}</definedName>
    <definedName name="OIUOIU" localSheetId="1" hidden="1">{"via1",#N/A,TRUE,"general";"via2",#N/A,TRUE,"general";"via3",#N/A,TRUE,"general"}</definedName>
    <definedName name="OIUOIU" localSheetId="5" hidden="1">{"via1",#N/A,TRUE,"general";"via2",#N/A,TRUE,"general";"via3",#N/A,TRUE,"general"}</definedName>
    <definedName name="OIUOIU" localSheetId="2" hidden="1">{"via1",#N/A,TRUE,"general";"via2",#N/A,TRUE,"general";"via3",#N/A,TRUE,"general"}</definedName>
    <definedName name="OIUOIU" hidden="1">{"via1",#N/A,TRUE,"general";"via2",#N/A,TRUE,"general";"via3",#N/A,TRUE,"general"}</definedName>
    <definedName name="Ojo" hidden="1">#REF!</definedName>
    <definedName name="once">#REF!</definedName>
    <definedName name="ooo" localSheetId="1" hidden="1">{"via1",#N/A,TRUE,"general";"via2",#N/A,TRUE,"general";"via3",#N/A,TRUE,"general"}</definedName>
    <definedName name="ooo" localSheetId="5" hidden="1">{"via1",#N/A,TRUE,"general";"via2",#N/A,TRUE,"general";"via3",#N/A,TRUE,"general"}</definedName>
    <definedName name="ooo" localSheetId="2" hidden="1">{"via1",#N/A,TRUE,"general";"via2",#N/A,TRUE,"general";"via3",#N/A,TRUE,"general"}</definedName>
    <definedName name="ooo" hidden="1">{"via1",#N/A,TRUE,"general";"via2",#N/A,TRUE,"general";"via3",#N/A,TRUE,"general"}</definedName>
    <definedName name="ooooiii" localSheetId="1" hidden="1">{"TAB1",#N/A,TRUE,"GENERAL";"TAB2",#N/A,TRUE,"GENERAL";"TAB3",#N/A,TRUE,"GENERAL";"TAB4",#N/A,TRUE,"GENERAL";"TAB5",#N/A,TRUE,"GENERAL"}</definedName>
    <definedName name="ooooiii" localSheetId="5" hidden="1">{"TAB1",#N/A,TRUE,"GENERAL";"TAB2",#N/A,TRUE,"GENERAL";"TAB3",#N/A,TRUE,"GENERAL";"TAB4",#N/A,TRUE,"GENERAL";"TAB5",#N/A,TRUE,"GENERAL"}</definedName>
    <definedName name="ooooiii" localSheetId="2" hidden="1">{"TAB1",#N/A,TRUE,"GENERAL";"TAB2",#N/A,TRUE,"GENERAL";"TAB3",#N/A,TRUE,"GENERAL";"TAB4",#N/A,TRUE,"GENERAL";"TAB5",#N/A,TRUE,"GENERAL"}</definedName>
    <definedName name="ooooiii" hidden="1">{"TAB1",#N/A,TRUE,"GENERAL";"TAB2",#N/A,TRUE,"GENERAL";"TAB3",#N/A,TRUE,"GENERAL";"TAB4",#N/A,TRUE,"GENERAL";"TAB5",#N/A,TRUE,"GENERAL"}</definedName>
    <definedName name="oooos" localSheetId="1" hidden="1">{"via1",#N/A,TRUE,"general";"via2",#N/A,TRUE,"general";"via3",#N/A,TRUE,"general"}</definedName>
    <definedName name="oooos" localSheetId="5" hidden="1">{"via1",#N/A,TRUE,"general";"via2",#N/A,TRUE,"general";"via3",#N/A,TRUE,"general"}</definedName>
    <definedName name="oooos" localSheetId="2" hidden="1">{"via1",#N/A,TRUE,"general";"via2",#N/A,TRUE,"general";"via3",#N/A,TRUE,"general"}</definedName>
    <definedName name="oooos" hidden="1">{"via1",#N/A,TRUE,"general";"via2",#N/A,TRUE,"general";"via3",#N/A,TRUE,"general"}</definedName>
    <definedName name="Openingpb" hidden="1">#REF!</definedName>
    <definedName name="Opera">#REF!</definedName>
    <definedName name="OPERACIONES" localSheetId="1">#REF!</definedName>
    <definedName name="OPERACIONES" localSheetId="5">#REF!</definedName>
    <definedName name="OPERACIONES" localSheetId="2">#REF!</definedName>
    <definedName name="OPERACIONES">#REF!</definedName>
    <definedName name="OptionsEss">"A2100000000011000000001101000_01001-"</definedName>
    <definedName name="orden" hidden="1">255</definedName>
    <definedName name="otrosactivos" localSheetId="1">#REF!</definedName>
    <definedName name="otrosactivos" localSheetId="5">#REF!</definedName>
    <definedName name="otrosactivos" localSheetId="2">#REF!</definedName>
    <definedName name="otrosactivos">#REF!</definedName>
    <definedName name="otrospasivos" localSheetId="1">#REF!</definedName>
    <definedName name="otrospasivos" localSheetId="5">#REF!</definedName>
    <definedName name="otrospasivos" localSheetId="2">#REF!</definedName>
    <definedName name="otrospasivos">#REF!</definedName>
    <definedName name="OWNER" localSheetId="1" hidden="1">#REF!</definedName>
    <definedName name="OWNER" localSheetId="5" hidden="1">#REF!</definedName>
    <definedName name="OWNER" localSheetId="2" hidden="1">#REF!</definedName>
    <definedName name="OWNER" hidden="1">#REF!</definedName>
    <definedName name="p" localSheetId="1">#REF!</definedName>
    <definedName name="p" localSheetId="5">#REF!</definedName>
    <definedName name="p" localSheetId="2">#REF!</definedName>
    <definedName name="p">#REF!</definedName>
    <definedName name="p.BS" localSheetId="1" hidden="1">#REF!</definedName>
    <definedName name="p.BS" localSheetId="5" hidden="1">#REF!</definedName>
    <definedName name="p.BS" localSheetId="2" hidden="1">#REF!</definedName>
    <definedName name="p.BS" hidden="1">#REF!</definedName>
    <definedName name="p.BSAssumptions" localSheetId="5" hidden="1">#REF!</definedName>
    <definedName name="p.BSAssumptions" hidden="1">#REF!</definedName>
    <definedName name="p.CapStructure" localSheetId="5" hidden="1">#REF!</definedName>
    <definedName name="p.CapStructure" hidden="1">#REF!</definedName>
    <definedName name="p.CashFlow" hidden="1">#REF!</definedName>
    <definedName name="p.Cover" hidden="1">#REF!</definedName>
    <definedName name="p.Depreciation" hidden="1">#REF!</definedName>
    <definedName name="p.Executive" hidden="1">#REF!</definedName>
    <definedName name="p.FactSheet" hidden="1">#REF!</definedName>
    <definedName name="p.IS" hidden="1">#REF!</definedName>
    <definedName name="p.ISAssumptions" hidden="1">#REF!</definedName>
    <definedName name="p.lcorrientes" localSheetId="1">#REF!</definedName>
    <definedName name="p.lcorrientes" localSheetId="5">#REF!</definedName>
    <definedName name="p.lcorrientes" localSheetId="2">#REF!</definedName>
    <definedName name="p.lcorrientes">#REF!</definedName>
    <definedName name="p.OpeningBS" localSheetId="1" hidden="1">#REF!</definedName>
    <definedName name="p.OpeningBS" localSheetId="5" hidden="1">#REF!</definedName>
    <definedName name="p.OpeningBS" localSheetId="2" hidden="1">#REF!</definedName>
    <definedName name="p.OpeningBS" hidden="1">#REF!</definedName>
    <definedName name="p.TaxCalculation" localSheetId="1" hidden="1">#REF!</definedName>
    <definedName name="p.TaxCalculation" localSheetId="5" hidden="1">#REF!</definedName>
    <definedName name="p.TaxCalculation" localSheetId="2" hidden="1">#REF!</definedName>
    <definedName name="p.TaxCalculation" hidden="1">#REF!</definedName>
    <definedName name="p0p0" localSheetId="1" hidden="1">{"via1",#N/A,TRUE,"general";"via2",#N/A,TRUE,"general";"via3",#N/A,TRUE,"general"}</definedName>
    <definedName name="p0p0" localSheetId="5" hidden="1">{"via1",#N/A,TRUE,"general";"via2",#N/A,TRUE,"general";"via3",#N/A,TRUE,"general"}</definedName>
    <definedName name="p0p0" localSheetId="2" hidden="1">{"via1",#N/A,TRUE,"general";"via2",#N/A,TRUE,"general";"via3",#N/A,TRUE,"general"}</definedName>
    <definedName name="p0p0" hidden="1">{"via1",#N/A,TRUE,"general";"via2",#N/A,TRUE,"general";"via3",#N/A,TRUE,"general"}</definedName>
    <definedName name="PAC_DEL_MES">#REF!</definedName>
    <definedName name="paki" localSheetId="1" hidden="1">{#N/A,#N/A,FALSE,"EX-ISEWA -all";#N/A,#N/A,FALSE,"EX - SEWA";#N/A,#N/A,FALSE,"EX - ISEWAD";#N/A,#N/A,FALSE,"EX - THAI";#N/A,#N/A,FALSE,"EX - INDIA";#N/A,#N/A,FALSE,"EX - MAL";#N/A,#N/A,FALSE,"EX - SWA";#N/A,#N/A,FALSE,"EX - INDO";#N/A,#N/A,FALSE,"EX - DIV";#N/A,#N/A,FALSE,"EX - CONS THAI";#N/A,#N/A,FALSE,"EX-GTS";#N/A,#N/A,FALSE,"EX-CCNR"}</definedName>
    <definedName name="paki" localSheetId="5" hidden="1">{#N/A,#N/A,FALSE,"EX-ISEWA -all";#N/A,#N/A,FALSE,"EX - SEWA";#N/A,#N/A,FALSE,"EX - ISEWAD";#N/A,#N/A,FALSE,"EX - THAI";#N/A,#N/A,FALSE,"EX - INDIA";#N/A,#N/A,FALSE,"EX - MAL";#N/A,#N/A,FALSE,"EX - SWA";#N/A,#N/A,FALSE,"EX - INDO";#N/A,#N/A,FALSE,"EX - DIV";#N/A,#N/A,FALSE,"EX - CONS THAI";#N/A,#N/A,FALSE,"EX-GTS";#N/A,#N/A,FALSE,"EX-CCNR"}</definedName>
    <definedName name="paki" localSheetId="2" hidden="1">{#N/A,#N/A,FALSE,"EX-ISEWA -all";#N/A,#N/A,FALSE,"EX - SEWA";#N/A,#N/A,FALSE,"EX - ISEWAD";#N/A,#N/A,FALSE,"EX - THAI";#N/A,#N/A,FALSE,"EX - INDIA";#N/A,#N/A,FALSE,"EX - MAL";#N/A,#N/A,FALSE,"EX - SWA";#N/A,#N/A,FALSE,"EX - INDO";#N/A,#N/A,FALSE,"EX - DIV";#N/A,#N/A,FALSE,"EX - CONS THAI";#N/A,#N/A,FALSE,"EX-GTS";#N/A,#N/A,FALSE,"EX-CCNR"}</definedName>
    <definedName name="paki" hidden="1">{#N/A,#N/A,FALSE,"EX-ISEWA -all";#N/A,#N/A,FALSE,"EX - SEWA";#N/A,#N/A,FALSE,"EX - ISEWAD";#N/A,#N/A,FALSE,"EX - THAI";#N/A,#N/A,FALSE,"EX - INDIA";#N/A,#N/A,FALSE,"EX - MAL";#N/A,#N/A,FALSE,"EX - SWA";#N/A,#N/A,FALSE,"EX - INDO";#N/A,#N/A,FALSE,"EX - DIV";#N/A,#N/A,FALSE,"EX - CONS THAI";#N/A,#N/A,FALSE,"EX-GTS";#N/A,#N/A,FALSE,"EX-CCNR"}</definedName>
    <definedName name="PAR" localSheetId="1">#REF!</definedName>
    <definedName name="PAR" localSheetId="5">#REF!</definedName>
    <definedName name="PAR" localSheetId="2">#REF!</definedName>
    <definedName name="PAR">#REF!</definedName>
    <definedName name="PARCIAL" localSheetId="1">#REF!</definedName>
    <definedName name="PARCIAL" localSheetId="5">#REF!</definedName>
    <definedName name="PARCIAL" localSheetId="2">#REF!</definedName>
    <definedName name="PARCIAL">#REF!</definedName>
    <definedName name="PARCIAL1" localSheetId="1">#REF!</definedName>
    <definedName name="PARCIAL1" localSheetId="5">#REF!</definedName>
    <definedName name="PARCIAL1" localSheetId="2">#REF!</definedName>
    <definedName name="PARCIAL1">#REF!</definedName>
    <definedName name="PARCIAL2" localSheetId="1">#REF!</definedName>
    <definedName name="PARCIAL2" localSheetId="5">#REF!</definedName>
    <definedName name="PARCIAL2" localSheetId="2">#REF!</definedName>
    <definedName name="PARCIAL2">#REF!</definedName>
    <definedName name="PARCIAL3" localSheetId="5">#REF!</definedName>
    <definedName name="PARCIAL3">#REF!</definedName>
    <definedName name="particulares1" localSheetId="1" hidden="1">{#N/A,#N/A,FALSE,"Aging Summary";#N/A,#N/A,FALSE,"Ratio Analysis";#N/A,#N/A,FALSE,"Test 120 Day Accts";#N/A,#N/A,FALSE,"Tickmarks"}</definedName>
    <definedName name="particulares1" localSheetId="5" hidden="1">{#N/A,#N/A,FALSE,"Aging Summary";#N/A,#N/A,FALSE,"Ratio Analysis";#N/A,#N/A,FALSE,"Test 120 Day Accts";#N/A,#N/A,FALSE,"Tickmarks"}</definedName>
    <definedName name="particulares1" localSheetId="2" hidden="1">{#N/A,#N/A,FALSE,"Aging Summary";#N/A,#N/A,FALSE,"Ratio Analysis";#N/A,#N/A,FALSE,"Test 120 Day Accts";#N/A,#N/A,FALSE,"Tickmarks"}</definedName>
    <definedName name="particulares1" hidden="1">{#N/A,#N/A,FALSE,"Aging Summary";#N/A,#N/A,FALSE,"Ratio Analysis";#N/A,#N/A,FALSE,"Test 120 Day Accts";#N/A,#N/A,FALSE,"Tickmarks"}</definedName>
    <definedName name="Payback">#REF!</definedName>
    <definedName name="PAYS_ZONE" localSheetId="1">#REF!</definedName>
    <definedName name="PAYS_ZONE" localSheetId="5">#REF!</definedName>
    <definedName name="PAYS_ZONE" localSheetId="2">#REF!</definedName>
    <definedName name="PAYS_ZONE">#REF!</definedName>
    <definedName name="PEATONAL">#REF!</definedName>
    <definedName name="pendiente" localSheetId="1" hidden="1">#REF!</definedName>
    <definedName name="pendiente" localSheetId="5" hidden="1">#REF!</definedName>
    <definedName name="pendiente" localSheetId="2" hidden="1">#REF!</definedName>
    <definedName name="pendiente" hidden="1">#REF!</definedName>
    <definedName name="PERINC" localSheetId="1">#REF!</definedName>
    <definedName name="PERINC" localSheetId="5">#REF!</definedName>
    <definedName name="PERINC" localSheetId="2">#REF!</definedName>
    <definedName name="PERINC">#REF!</definedName>
    <definedName name="peso95015" localSheetId="1">#REF!</definedName>
    <definedName name="peso95015" localSheetId="2">#REF!</definedName>
    <definedName name="peso95015">#REF!</definedName>
    <definedName name="PESOS">#REF!</definedName>
    <definedName name="PESOS___DOLARES">#REF!</definedName>
    <definedName name="PESOS_DOLARES">#REF!</definedName>
    <definedName name="PKHK" localSheetId="1" hidden="1">{"TAB1",#N/A,TRUE,"GENERAL";"TAB2",#N/A,TRUE,"GENERAL";"TAB3",#N/A,TRUE,"GENERAL";"TAB4",#N/A,TRUE,"GENERAL";"TAB5",#N/A,TRUE,"GENERAL"}</definedName>
    <definedName name="PKHK" localSheetId="5" hidden="1">{"TAB1",#N/A,TRUE,"GENERAL";"TAB2",#N/A,TRUE,"GENERAL";"TAB3",#N/A,TRUE,"GENERAL";"TAB4",#N/A,TRUE,"GENERAL";"TAB5",#N/A,TRUE,"GENERAL"}</definedName>
    <definedName name="PKHK" localSheetId="2" hidden="1">{"TAB1",#N/A,TRUE,"GENERAL";"TAB2",#N/A,TRUE,"GENERAL";"TAB3",#N/A,TRUE,"GENERAL";"TAB4",#N/A,TRUE,"GENERAL";"TAB5",#N/A,TRUE,"GENERAL"}</definedName>
    <definedName name="PKHK" hidden="1">{"TAB1",#N/A,TRUE,"GENERAL";"TAB2",#N/A,TRUE,"GENERAL";"TAB3",#N/A,TRUE,"GENERAL";"TAB4",#N/A,TRUE,"GENERAL";"TAB5",#N/A,TRUE,"GENERAL"}</definedName>
    <definedName name="pkj" localSheetId="1" hidden="1">{"TAB1",#N/A,TRUE,"GENERAL";"TAB2",#N/A,TRUE,"GENERAL";"TAB3",#N/A,TRUE,"GENERAL";"TAB4",#N/A,TRUE,"GENERAL";"TAB5",#N/A,TRUE,"GENERAL"}</definedName>
    <definedName name="pkj" localSheetId="5" hidden="1">{"TAB1",#N/A,TRUE,"GENERAL";"TAB2",#N/A,TRUE,"GENERAL";"TAB3",#N/A,TRUE,"GENERAL";"TAB4",#N/A,TRUE,"GENERAL";"TAB5",#N/A,TRUE,"GENERAL"}</definedName>
    <definedName name="pkj" localSheetId="2" hidden="1">{"TAB1",#N/A,TRUE,"GENERAL";"TAB2",#N/A,TRUE,"GENERAL";"TAB3",#N/A,TRUE,"GENERAL";"TAB4",#N/A,TRUE,"GENERAL";"TAB5",#N/A,TRUE,"GENERAL"}</definedName>
    <definedName name="pkj" hidden="1">{"TAB1",#N/A,TRUE,"GENERAL";"TAB2",#N/A,TRUE,"GENERAL";"TAB3",#N/A,TRUE,"GENERAL";"TAB4",#N/A,TRUE,"GENERAL";"TAB5",#N/A,TRUE,"GENERAL"}</definedName>
    <definedName name="PLAD" localSheetId="1" hidden="1">{"TAB1",#N/A,TRUE,"GENERAL";"TAB2",#N/A,TRUE,"GENERAL";"TAB3",#N/A,TRUE,"GENERAL";"TAB4",#N/A,TRUE,"GENERAL";"TAB5",#N/A,TRUE,"GENERAL"}</definedName>
    <definedName name="PLAD" localSheetId="5" hidden="1">{"TAB1",#N/A,TRUE,"GENERAL";"TAB2",#N/A,TRUE,"GENERAL";"TAB3",#N/A,TRUE,"GENERAL";"TAB4",#N/A,TRUE,"GENERAL";"TAB5",#N/A,TRUE,"GENERAL"}</definedName>
    <definedName name="PLAD" localSheetId="2" hidden="1">{"TAB1",#N/A,TRUE,"GENERAL";"TAB2",#N/A,TRUE,"GENERAL";"TAB3",#N/A,TRUE,"GENERAL";"TAB4",#N/A,TRUE,"GENERAL";"TAB5",#N/A,TRUE,"GENERAL"}</definedName>
    <definedName name="PLAD" hidden="1">{"TAB1",#N/A,TRUE,"GENERAL";"TAB2",#N/A,TRUE,"GENERAL";"TAB3",#N/A,TRUE,"GENERAL";"TAB4",#N/A,TRUE,"GENERAL";"TAB5",#N/A,TRUE,"GENERAL"}</definedName>
    <definedName name="PLAN">#REF!</definedName>
    <definedName name="Plan2capital1" localSheetId="1">#REF!</definedName>
    <definedName name="Plan2capital1" localSheetId="5">#REF!</definedName>
    <definedName name="Plan2capital1" localSheetId="2">#REF!</definedName>
    <definedName name="Plan2capital1">#REF!</definedName>
    <definedName name="Plan2capital2" localSheetId="1">#REF!</definedName>
    <definedName name="Plan2capital2" localSheetId="5">#REF!</definedName>
    <definedName name="Plan2capital2" localSheetId="2">#REF!</definedName>
    <definedName name="Plan2capital2">#REF!</definedName>
    <definedName name="Plan2capital3" localSheetId="5">#REF!</definedName>
    <definedName name="Plan2capital3">#REF!</definedName>
    <definedName name="Plan2capital4" localSheetId="5">#REF!</definedName>
    <definedName name="Plan2capital4">#REF!</definedName>
    <definedName name="Plan2capital5" localSheetId="5">#REF!</definedName>
    <definedName name="Plan2capital5">#REF!</definedName>
    <definedName name="Plan2cuotas" localSheetId="5">#REF!</definedName>
    <definedName name="Plan2cuotas">#REF!</definedName>
    <definedName name="Plan2interes1" localSheetId="5">#REF!</definedName>
    <definedName name="Plan2interes1">#REF!</definedName>
    <definedName name="Plan2interes2" localSheetId="5">#REF!</definedName>
    <definedName name="Plan2interes2">#REF!</definedName>
    <definedName name="Plan2interes3" localSheetId="5">#REF!</definedName>
    <definedName name="Plan2interes3">#REF!</definedName>
    <definedName name="Plan2interes4" localSheetId="5">#REF!</definedName>
    <definedName name="Plan2interes4">#REF!</definedName>
    <definedName name="Plan2interes5" localSheetId="5">#REF!</definedName>
    <definedName name="Plan2interes5">#REF!</definedName>
    <definedName name="Plan2monto" localSheetId="5">#REF!</definedName>
    <definedName name="Plan2monto">#REF!</definedName>
    <definedName name="Plan2spread" localSheetId="5">#REF!</definedName>
    <definedName name="Plan2spread">#REF!</definedName>
    <definedName name="PLANEACION" localSheetId="5">#REF!</definedName>
    <definedName name="PLANEACION">#REF!</definedName>
    <definedName name="PLPLUNN" localSheetId="1" hidden="1">{"TAB1",#N/A,TRUE,"GENERAL";"TAB2",#N/A,TRUE,"GENERAL";"TAB3",#N/A,TRUE,"GENERAL";"TAB4",#N/A,TRUE,"GENERAL";"TAB5",#N/A,TRUE,"GENERAL"}</definedName>
    <definedName name="PLPLUNN" localSheetId="5" hidden="1">{"TAB1",#N/A,TRUE,"GENERAL";"TAB2",#N/A,TRUE,"GENERAL";"TAB3",#N/A,TRUE,"GENERAL";"TAB4",#N/A,TRUE,"GENERAL";"TAB5",#N/A,TRUE,"GENERAL"}</definedName>
    <definedName name="PLPLUNN" localSheetId="2" hidden="1">{"TAB1",#N/A,TRUE,"GENERAL";"TAB2",#N/A,TRUE,"GENERAL";"TAB3",#N/A,TRUE,"GENERAL";"TAB4",#N/A,TRUE,"GENERAL";"TAB5",#N/A,TRUE,"GENERAL"}</definedName>
    <definedName name="PLPLUNN" hidden="1">{"TAB1",#N/A,TRUE,"GENERAL";"TAB2",#N/A,TRUE,"GENERAL";"TAB3",#N/A,TRUE,"GENERAL";"TAB4",#N/A,TRUE,"GENERAL";"TAB5",#N/A,TRUE,"GENERAL"}</definedName>
    <definedName name="PLUG" hidden="1">#REF!</definedName>
    <definedName name="pmi" localSheetId="1">#REF!</definedName>
    <definedName name="pmi" localSheetId="5">#REF!</definedName>
    <definedName name="pmi" localSheetId="2">#REF!</definedName>
    <definedName name="pmi">#REF!</definedName>
    <definedName name="POIUP" localSheetId="1" hidden="1">{"via1",#N/A,TRUE,"general";"via2",#N/A,TRUE,"general";"via3",#N/A,TRUE,"general"}</definedName>
    <definedName name="POIUP" localSheetId="5" hidden="1">{"via1",#N/A,TRUE,"general";"via2",#N/A,TRUE,"general";"via3",#N/A,TRUE,"general"}</definedName>
    <definedName name="POIUP" localSheetId="2" hidden="1">{"via1",#N/A,TRUE,"general";"via2",#N/A,TRUE,"general";"via3",#N/A,TRUE,"general"}</definedName>
    <definedName name="POIUP" hidden="1">{"via1",#N/A,TRUE,"general";"via2",#N/A,TRUE,"general";"via3",#N/A,TRUE,"general"}</definedName>
    <definedName name="PON">#REF!</definedName>
    <definedName name="popop" localSheetId="1" hidden="1">{"via1",#N/A,TRUE,"general";"via2",#N/A,TRUE,"general";"via3",#N/A,TRUE,"general"}</definedName>
    <definedName name="popop" localSheetId="5" hidden="1">{"via1",#N/A,TRUE,"general";"via2",#N/A,TRUE,"general";"via3",#N/A,TRUE,"general"}</definedName>
    <definedName name="popop" localSheetId="2" hidden="1">{"via1",#N/A,TRUE,"general";"via2",#N/A,TRUE,"general";"via3",#N/A,TRUE,"general"}</definedName>
    <definedName name="popop" hidden="1">{"via1",#N/A,TRUE,"general";"via2",#N/A,TRUE,"general";"via3",#N/A,TRUE,"general"}</definedName>
    <definedName name="popp" localSheetId="1" hidden="1">{"via1",#N/A,TRUE,"general";"via2",#N/A,TRUE,"general";"via3",#N/A,TRUE,"general"}</definedName>
    <definedName name="popp" localSheetId="5" hidden="1">{"via1",#N/A,TRUE,"general";"via2",#N/A,TRUE,"general";"via3",#N/A,TRUE,"general"}</definedName>
    <definedName name="popp" localSheetId="2" hidden="1">{"via1",#N/A,TRUE,"general";"via2",#N/A,TRUE,"general";"via3",#N/A,TRUE,"general"}</definedName>
    <definedName name="popp" hidden="1">{"via1",#N/A,TRUE,"general";"via2",#N/A,TRUE,"general";"via3",#N/A,TRUE,"general"}</definedName>
    <definedName name="popvds" localSheetId="1" hidden="1">{"TAB1",#N/A,TRUE,"GENERAL";"TAB2",#N/A,TRUE,"GENERAL";"TAB3",#N/A,TRUE,"GENERAL";"TAB4",#N/A,TRUE,"GENERAL";"TAB5",#N/A,TRUE,"GENERAL"}</definedName>
    <definedName name="popvds" localSheetId="5" hidden="1">{"TAB1",#N/A,TRUE,"GENERAL";"TAB2",#N/A,TRUE,"GENERAL";"TAB3",#N/A,TRUE,"GENERAL";"TAB4",#N/A,TRUE,"GENERAL";"TAB5",#N/A,TRUE,"GENERAL"}</definedName>
    <definedName name="popvds" localSheetId="2" hidden="1">{"TAB1",#N/A,TRUE,"GENERAL";"TAB2",#N/A,TRUE,"GENERAL";"TAB3",#N/A,TRUE,"GENERAL";"TAB4",#N/A,TRUE,"GENERAL";"TAB5",#N/A,TRUE,"GENERAL"}</definedName>
    <definedName name="popvds" hidden="1">{"TAB1",#N/A,TRUE,"GENERAL";"TAB2",#N/A,TRUE,"GENERAL";"TAB3",#N/A,TRUE,"GENERAL";"TAB4",#N/A,TRUE,"GENERAL";"TAB5",#N/A,TRUE,"GENERAL"}</definedName>
    <definedName name="POSTE">#REF!</definedName>
    <definedName name="pouig" localSheetId="1" hidden="1">{"via1",#N/A,TRUE,"general";"via2",#N/A,TRUE,"general";"via3",#N/A,TRUE,"general"}</definedName>
    <definedName name="pouig" localSheetId="5" hidden="1">{"via1",#N/A,TRUE,"general";"via2",#N/A,TRUE,"general";"via3",#N/A,TRUE,"general"}</definedName>
    <definedName name="pouig" localSheetId="2" hidden="1">{"via1",#N/A,TRUE,"general";"via2",#N/A,TRUE,"general";"via3",#N/A,TRUE,"general"}</definedName>
    <definedName name="pouig" hidden="1">{"via1",#N/A,TRUE,"general";"via2",#N/A,TRUE,"general";"via3",#N/A,TRUE,"general"}</definedName>
    <definedName name="pp">#REF!</definedName>
    <definedName name="ppppp9" localSheetId="1" hidden="1">{"via1",#N/A,TRUE,"general";"via2",#N/A,TRUE,"general";"via3",#N/A,TRUE,"general"}</definedName>
    <definedName name="ppppp9" localSheetId="5" hidden="1">{"via1",#N/A,TRUE,"general";"via2",#N/A,TRUE,"general";"via3",#N/A,TRUE,"general"}</definedName>
    <definedName name="ppppp9" localSheetId="2" hidden="1">{"via1",#N/A,TRUE,"general";"via2",#N/A,TRUE,"general";"via3",#N/A,TRUE,"general"}</definedName>
    <definedName name="ppppp9" hidden="1">{"via1",#N/A,TRUE,"general";"via2",#N/A,TRUE,"general";"via3",#N/A,TRUE,"general"}</definedName>
    <definedName name="pppppd" localSheetId="1" hidden="1">{"TAB1",#N/A,TRUE,"GENERAL";"TAB2",#N/A,TRUE,"GENERAL";"TAB3",#N/A,TRUE,"GENERAL";"TAB4",#N/A,TRUE,"GENERAL";"TAB5",#N/A,TRUE,"GENERAL"}</definedName>
    <definedName name="pppppd" localSheetId="5" hidden="1">{"TAB1",#N/A,TRUE,"GENERAL";"TAB2",#N/A,TRUE,"GENERAL";"TAB3",#N/A,TRUE,"GENERAL";"TAB4",#N/A,TRUE,"GENERAL";"TAB5",#N/A,TRUE,"GENERAL"}</definedName>
    <definedName name="pppppd" localSheetId="2" hidden="1">{"TAB1",#N/A,TRUE,"GENERAL";"TAB2",#N/A,TRUE,"GENERAL";"TAB3",#N/A,TRUE,"GENERAL";"TAB4",#N/A,TRUE,"GENERAL";"TAB5",#N/A,TRUE,"GENERAL"}</definedName>
    <definedName name="pppppd" hidden="1">{"TAB1",#N/A,TRUE,"GENERAL";"TAB2",#N/A,TRUE,"GENERAL";"TAB3",#N/A,TRUE,"GENERAL";"TAB4",#N/A,TRUE,"GENERAL";"TAB5",#N/A,TRUE,"GENERAL"}</definedName>
    <definedName name="pqroj" localSheetId="1" hidden="1">{"via1",#N/A,TRUE,"general";"via2",#N/A,TRUE,"general";"via3",#N/A,TRUE,"general"}</definedName>
    <definedName name="pqroj" localSheetId="5" hidden="1">{"via1",#N/A,TRUE,"general";"via2",#N/A,TRUE,"general";"via3",#N/A,TRUE,"general"}</definedName>
    <definedName name="pqroj" localSheetId="2" hidden="1">{"via1",#N/A,TRUE,"general";"via2",#N/A,TRUE,"general";"via3",#N/A,TRUE,"general"}</definedName>
    <definedName name="pqroj" hidden="1">{"via1",#N/A,TRUE,"general";"via2",#N/A,TRUE,"general";"via3",#N/A,TRUE,"general"}</definedName>
    <definedName name="PRCON1">#REF!</definedName>
    <definedName name="PRCON2" localSheetId="1">#REF!</definedName>
    <definedName name="PRCON2" localSheetId="5">#REF!</definedName>
    <definedName name="PRCON2" localSheetId="2">#REF!</definedName>
    <definedName name="PRCON2">#REF!</definedName>
    <definedName name="PRCON3" localSheetId="1">#REF!</definedName>
    <definedName name="PRCON3" localSheetId="5">#REF!</definedName>
    <definedName name="PRCON3" localSheetId="2">#REF!</definedName>
    <definedName name="PRCON3">#REF!</definedName>
    <definedName name="PRCON4">#REF!</definedName>
    <definedName name="PRESTAMO">#REF!</definedName>
    <definedName name="Prestamos" localSheetId="1">#REF!</definedName>
    <definedName name="Prestamos" localSheetId="2">#REF!</definedName>
    <definedName name="Prestamos">#REF!</definedName>
    <definedName name="PREVENTA1" localSheetId="1">#REF!</definedName>
    <definedName name="PREVENTA1" localSheetId="2">#REF!</definedName>
    <definedName name="PREVENTA1">#REF!</definedName>
    <definedName name="PREVENTA2" localSheetId="1">#REF!</definedName>
    <definedName name="PREVENTA2" localSheetId="2">#REF!</definedName>
    <definedName name="PREVENTA2">#REF!</definedName>
    <definedName name="PREVENTA3">#REF!</definedName>
    <definedName name="PREVENTA4">#REF!</definedName>
    <definedName name="PRIMER" localSheetId="1" hidden="1">{"via1",#N/A,TRUE,"general";"via2",#N/A,TRUE,"general";"via3",#N/A,TRUE,"general"}</definedName>
    <definedName name="PRIMER" localSheetId="5" hidden="1">{"via1",#N/A,TRUE,"general";"via2",#N/A,TRUE,"general";"via3",#N/A,TRUE,"general"}</definedName>
    <definedName name="PRIMER" localSheetId="2" hidden="1">{"via1",#N/A,TRUE,"general";"via2",#N/A,TRUE,"general";"via3",#N/A,TRUE,"general"}</definedName>
    <definedName name="PRIMER" hidden="1">{"via1",#N/A,TRUE,"general";"via2",#N/A,TRUE,"general";"via3",#N/A,TRUE,"general"}</definedName>
    <definedName name="PRIMET" localSheetId="1" hidden="1">{"TAB1",#N/A,TRUE,"GENERAL";"TAB2",#N/A,TRUE,"GENERAL";"TAB3",#N/A,TRUE,"GENERAL";"TAB4",#N/A,TRUE,"GENERAL";"TAB5",#N/A,TRUE,"GENERAL"}</definedName>
    <definedName name="PRIMET" localSheetId="5" hidden="1">{"TAB1",#N/A,TRUE,"GENERAL";"TAB2",#N/A,TRUE,"GENERAL";"TAB3",#N/A,TRUE,"GENERAL";"TAB4",#N/A,TRUE,"GENERAL";"TAB5",#N/A,TRUE,"GENERAL"}</definedName>
    <definedName name="PRIMET" localSheetId="2" hidden="1">{"TAB1",#N/A,TRUE,"GENERAL";"TAB2",#N/A,TRUE,"GENERAL";"TAB3",#N/A,TRUE,"GENERAL";"TAB4",#N/A,TRUE,"GENERAL";"TAB5",#N/A,TRUE,"GENERAL"}</definedName>
    <definedName name="PRIMET" hidden="1">{"TAB1",#N/A,TRUE,"GENERAL";"TAB2",#N/A,TRUE,"GENERAL";"TAB3",#N/A,TRUE,"GENERAL";"TAB4",#N/A,TRUE,"GENERAL";"TAB5",#N/A,TRUE,"GENERAL"}</definedName>
    <definedName name="Print_Area_MI">#REF!</definedName>
    <definedName name="Print_Area2" localSheetId="1">#REF!</definedName>
    <definedName name="Print_Area2" localSheetId="5">#REF!</definedName>
    <definedName name="Print_Area2" localSheetId="2">#REF!</definedName>
    <definedName name="Print_Area2">#REF!</definedName>
    <definedName name="PrintEnd" localSheetId="1" hidden="1">#REF!</definedName>
    <definedName name="PrintEnd" localSheetId="5" hidden="1">#REF!</definedName>
    <definedName name="PrintEnd" localSheetId="2" hidden="1">#REF!</definedName>
    <definedName name="PrintEnd" hidden="1">#REF!</definedName>
    <definedName name="PrintStart" hidden="1">#REF!</definedName>
    <definedName name="Programado">#REF!</definedName>
    <definedName name="property">#REF!</definedName>
    <definedName name="property_trans">#REF!</definedName>
    <definedName name="proveedores" localSheetId="1">#REF!</definedName>
    <definedName name="proveedores" localSheetId="5">#REF!</definedName>
    <definedName name="proveedores" localSheetId="2">#REF!</definedName>
    <definedName name="proveedores">#REF!</definedName>
    <definedName name="proveedoresaño1" localSheetId="1">#REF!</definedName>
    <definedName name="proveedoresaño1" localSheetId="5">#REF!</definedName>
    <definedName name="proveedoresaño1" localSheetId="2">#REF!</definedName>
    <definedName name="proveedoresaño1">#REF!</definedName>
    <definedName name="proveedoresaño2" localSheetId="1">#REF!</definedName>
    <definedName name="proveedoresaño2" localSheetId="5">#REF!</definedName>
    <definedName name="proveedoresaño2" localSheetId="2">#REF!</definedName>
    <definedName name="proveedoresaño2">#REF!</definedName>
    <definedName name="proyectos" localSheetId="1">#REF!</definedName>
    <definedName name="proyectos" localSheetId="5">#REF!</definedName>
    <definedName name="proyectos" localSheetId="2">#REF!</definedName>
    <definedName name="proyectos">#REF!</definedName>
    <definedName name="Prueba" localSheetId="1">#REF!</definedName>
    <definedName name="Prueba" localSheetId="5">#REF!</definedName>
    <definedName name="Prueba" localSheetId="2">#REF!</definedName>
    <definedName name="Prueba">#REF!</definedName>
    <definedName name="PRURB1" localSheetId="1">#REF!</definedName>
    <definedName name="PRURB1" localSheetId="5">#REF!</definedName>
    <definedName name="PRURB1" localSheetId="2">#REF!</definedName>
    <definedName name="PRURB1">#REF!</definedName>
    <definedName name="PRURB2" localSheetId="5">#REF!</definedName>
    <definedName name="PRURB2">#REF!</definedName>
    <definedName name="PRURB3" localSheetId="5">#REF!</definedName>
    <definedName name="PRURB3">#REF!</definedName>
    <definedName name="PRURB4">#REF!</definedName>
    <definedName name="PTESVEH">#REF!</definedName>
    <definedName name="ptope" localSheetId="1" hidden="1">{"TAB1",#N/A,TRUE,"GENERAL";"TAB2",#N/A,TRUE,"GENERAL";"TAB3",#N/A,TRUE,"GENERAL";"TAB4",#N/A,TRUE,"GENERAL";"TAB5",#N/A,TRUE,"GENERAL"}</definedName>
    <definedName name="ptope" localSheetId="5" hidden="1">{"TAB1",#N/A,TRUE,"GENERAL";"TAB2",#N/A,TRUE,"GENERAL";"TAB3",#N/A,TRUE,"GENERAL";"TAB4",#N/A,TRUE,"GENERAL";"TAB5",#N/A,TRUE,"GENERAL"}</definedName>
    <definedName name="ptope" localSheetId="2" hidden="1">{"TAB1",#N/A,TRUE,"GENERAL";"TAB2",#N/A,TRUE,"GENERAL";"TAB3",#N/A,TRUE,"GENERAL";"TAB4",#N/A,TRUE,"GENERAL";"TAB5",#N/A,TRUE,"GENERAL"}</definedName>
    <definedName name="ptope" hidden="1">{"TAB1",#N/A,TRUE,"GENERAL";"TAB2",#N/A,TRUE,"GENERAL";"TAB3",#N/A,TRUE,"GENERAL";"TAB4",#N/A,TRUE,"GENERAL";"TAB5",#N/A,TRUE,"GENERAL"}</definedName>
    <definedName name="ptopes" localSheetId="1" hidden="1">{"via1",#N/A,TRUE,"general";"via2",#N/A,TRUE,"general";"via3",#N/A,TRUE,"general"}</definedName>
    <definedName name="ptopes" localSheetId="5" hidden="1">{"via1",#N/A,TRUE,"general";"via2",#N/A,TRUE,"general";"via3",#N/A,TRUE,"general"}</definedName>
    <definedName name="ptopes" localSheetId="2" hidden="1">{"via1",#N/A,TRUE,"general";"via2",#N/A,TRUE,"general";"via3",#N/A,TRUE,"general"}</definedName>
    <definedName name="ptopes" hidden="1">{"via1",#N/A,TRUE,"general";"via2",#N/A,TRUE,"general";"via3",#N/A,TRUE,"general"}</definedName>
    <definedName name="pyd">#REF!</definedName>
    <definedName name="PyGCampestre" localSheetId="1">#REF!</definedName>
    <definedName name="PyGCampestre" localSheetId="5">#REF!</definedName>
    <definedName name="PyGCampestre" localSheetId="2">#REF!</definedName>
    <definedName name="PyGCampestre">#REF!</definedName>
    <definedName name="q" localSheetId="1" hidden="1">{"via1",#N/A,TRUE,"general";"via2",#N/A,TRUE,"general";"via3",#N/A,TRUE,"general"}</definedName>
    <definedName name="q" localSheetId="5" hidden="1">{"via1",#N/A,TRUE,"general";"via2",#N/A,TRUE,"general";"via3",#N/A,TRUE,"general"}</definedName>
    <definedName name="q" localSheetId="2" hidden="1">{"via1",#N/A,TRUE,"general";"via2",#N/A,TRUE,"general";"via3",#N/A,TRUE,"general"}</definedName>
    <definedName name="q" hidden="1">{"via1",#N/A,TRUE,"general";"via2",#N/A,TRUE,"general";"via3",#N/A,TRUE,"general"}</definedName>
    <definedName name="q1q1q" localSheetId="1" hidden="1">{"via1",#N/A,TRUE,"general";"via2",#N/A,TRUE,"general";"via3",#N/A,TRUE,"general"}</definedName>
    <definedName name="q1q1q" localSheetId="5" hidden="1">{"via1",#N/A,TRUE,"general";"via2",#N/A,TRUE,"general";"via3",#N/A,TRUE,"general"}</definedName>
    <definedName name="q1q1q" localSheetId="2" hidden="1">{"via1",#N/A,TRUE,"general";"via2",#N/A,TRUE,"general";"via3",#N/A,TRUE,"general"}</definedName>
    <definedName name="q1q1q" hidden="1">{"via1",#N/A,TRUE,"general";"via2",#N/A,TRUE,"general";"via3",#N/A,TRUE,"general"}</definedName>
    <definedName name="qaedtguj" localSheetId="1" hidden="1">{"via1",#N/A,TRUE,"general";"via2",#N/A,TRUE,"general";"via3",#N/A,TRUE,"general"}</definedName>
    <definedName name="qaedtguj" localSheetId="5" hidden="1">{"via1",#N/A,TRUE,"general";"via2",#N/A,TRUE,"general";"via3",#N/A,TRUE,"general"}</definedName>
    <definedName name="qaedtguj" localSheetId="2" hidden="1">{"via1",#N/A,TRUE,"general";"via2",#N/A,TRUE,"general";"via3",#N/A,TRUE,"general"}</definedName>
    <definedName name="qaedtguj" hidden="1">{"via1",#N/A,TRUE,"general";"via2",#N/A,TRUE,"general";"via3",#N/A,TRUE,"general"}</definedName>
    <definedName name="QAQSWS" localSheetId="1" hidden="1">{"via1",#N/A,TRUE,"general";"via2",#N/A,TRUE,"general";"via3",#N/A,TRUE,"general"}</definedName>
    <definedName name="QAQSWS" localSheetId="5" hidden="1">{"via1",#N/A,TRUE,"general";"via2",#N/A,TRUE,"general";"via3",#N/A,TRUE,"general"}</definedName>
    <definedName name="QAQSWS" localSheetId="2" hidden="1">{"via1",#N/A,TRUE,"general";"via2",#N/A,TRUE,"general";"via3",#N/A,TRUE,"general"}</definedName>
    <definedName name="QAQSWS" hidden="1">{"via1",#N/A,TRUE,"general";"via2",#N/A,TRUE,"general";"via3",#N/A,TRUE,"general"}</definedName>
    <definedName name="qaqwwxcr" localSheetId="1" hidden="1">{"via1",#N/A,TRUE,"general";"via2",#N/A,TRUE,"general";"via3",#N/A,TRUE,"general"}</definedName>
    <definedName name="qaqwwxcr" localSheetId="5" hidden="1">{"via1",#N/A,TRUE,"general";"via2",#N/A,TRUE,"general";"via3",#N/A,TRUE,"general"}</definedName>
    <definedName name="qaqwwxcr" localSheetId="2" hidden="1">{"via1",#N/A,TRUE,"general";"via2",#N/A,TRUE,"general";"via3",#N/A,TRUE,"general"}</definedName>
    <definedName name="qaqwwxcr" hidden="1">{"via1",#N/A,TRUE,"general";"via2",#N/A,TRUE,"general";"via3",#N/A,TRUE,"general"}</definedName>
    <definedName name="qedcd" localSheetId="1" hidden="1">{"via1",#N/A,TRUE,"general";"via2",#N/A,TRUE,"general";"via3",#N/A,TRUE,"general"}</definedName>
    <definedName name="qedcd" localSheetId="5" hidden="1">{"via1",#N/A,TRUE,"general";"via2",#N/A,TRUE,"general";"via3",#N/A,TRUE,"general"}</definedName>
    <definedName name="qedcd" localSheetId="2" hidden="1">{"via1",#N/A,TRUE,"general";"via2",#N/A,TRUE,"general";"via3",#N/A,TRUE,"general"}</definedName>
    <definedName name="qedcd" hidden="1">{"via1",#N/A,TRUE,"general";"via2",#N/A,TRUE,"general";"via3",#N/A,TRUE,"general"}</definedName>
    <definedName name="qeqewe" localSheetId="1" hidden="1">{"TAB1",#N/A,TRUE,"GENERAL";"TAB2",#N/A,TRUE,"GENERAL";"TAB3",#N/A,TRUE,"GENERAL";"TAB4",#N/A,TRUE,"GENERAL";"TAB5",#N/A,TRUE,"GENERAL"}</definedName>
    <definedName name="qeqewe" localSheetId="5" hidden="1">{"TAB1",#N/A,TRUE,"GENERAL";"TAB2",#N/A,TRUE,"GENERAL";"TAB3",#N/A,TRUE,"GENERAL";"TAB4",#N/A,TRUE,"GENERAL";"TAB5",#N/A,TRUE,"GENERAL"}</definedName>
    <definedName name="qeqewe" localSheetId="2" hidden="1">{"TAB1",#N/A,TRUE,"GENERAL";"TAB2",#N/A,TRUE,"GENERAL";"TAB3",#N/A,TRUE,"GENERAL";"TAB4",#N/A,TRUE,"GENERAL";"TAB5",#N/A,TRUE,"GENERAL"}</definedName>
    <definedName name="qeqewe" hidden="1">{"TAB1",#N/A,TRUE,"GENERAL";"TAB2",#N/A,TRUE,"GENERAL";"TAB3",#N/A,TRUE,"GENERAL";"TAB4",#N/A,TRUE,"GENERAL";"TAB5",#N/A,TRUE,"GENERAL"}</definedName>
    <definedName name="qeqq" hidden="1">#REF!</definedName>
    <definedName name="qewj" localSheetId="1" hidden="1">{"via1",#N/A,TRUE,"general";"via2",#N/A,TRUE,"general";"via3",#N/A,TRUE,"general"}</definedName>
    <definedName name="qewj" localSheetId="5" hidden="1">{"via1",#N/A,TRUE,"general";"via2",#N/A,TRUE,"general";"via3",#N/A,TRUE,"general"}</definedName>
    <definedName name="qewj" localSheetId="2" hidden="1">{"via1",#N/A,TRUE,"general";"via2",#N/A,TRUE,"general";"via3",#N/A,TRUE,"general"}</definedName>
    <definedName name="qewj" hidden="1">{"via1",#N/A,TRUE,"general";"via2",#N/A,TRUE,"general";"via3",#N/A,TRUE,"general"}</definedName>
    <definedName name="qq">#REF!</definedName>
    <definedName name="QQER" localSheetId="1">#REF!</definedName>
    <definedName name="QQER" localSheetId="5">#REF!</definedName>
    <definedName name="QQER" localSheetId="2">#REF!</definedName>
    <definedName name="QQER">#REF!</definedName>
    <definedName name="qqq" localSheetId="1" hidden="1">#REF!</definedName>
    <definedName name="qqq" localSheetId="5" hidden="1">#REF!</definedName>
    <definedName name="qqq" localSheetId="2" hidden="1">#REF!</definedName>
    <definedName name="qqq" hidden="1">#REF!</definedName>
    <definedName name="qqqq" localSheetId="5">#REF!</definedName>
    <definedName name="qqqq">#REF!</definedName>
    <definedName name="qqqqqw" localSheetId="1" hidden="1">{"via1",#N/A,TRUE,"general";"via2",#N/A,TRUE,"general";"via3",#N/A,TRUE,"general"}</definedName>
    <definedName name="qqqqqw" localSheetId="5" hidden="1">{"via1",#N/A,TRUE,"general";"via2",#N/A,TRUE,"general";"via3",#N/A,TRUE,"general"}</definedName>
    <definedName name="qqqqqw" localSheetId="2" hidden="1">{"via1",#N/A,TRUE,"general";"via2",#N/A,TRUE,"general";"via3",#N/A,TRUE,"general"}</definedName>
    <definedName name="qqqqqw" hidden="1">{"via1",#N/A,TRUE,"general";"via2",#N/A,TRUE,"general";"via3",#N/A,TRUE,"general"}</definedName>
    <definedName name="qqqqwww">#REF!</definedName>
    <definedName name="quince">#REF!</definedName>
    <definedName name="qw" localSheetId="1" hidden="1">{"via1",#N/A,TRUE,"general";"via2",#N/A,TRUE,"general";"via3",#N/A,TRUE,"general"}</definedName>
    <definedName name="qw" localSheetId="5" hidden="1">{"via1",#N/A,TRUE,"general";"via2",#N/A,TRUE,"general";"via3",#N/A,TRUE,"general"}</definedName>
    <definedName name="qw" localSheetId="2" hidden="1">{"via1",#N/A,TRUE,"general";"via2",#N/A,TRUE,"general";"via3",#N/A,TRUE,"general"}</definedName>
    <definedName name="qw" hidden="1">{"via1",#N/A,TRUE,"general";"via2",#N/A,TRUE,"general";"via3",#N/A,TRUE,"general"}</definedName>
    <definedName name="qwd" hidden="1">#REF!</definedName>
    <definedName name="qwdas2" localSheetId="1" hidden="1">{"via1",#N/A,TRUE,"general";"via2",#N/A,TRUE,"general";"via3",#N/A,TRUE,"general"}</definedName>
    <definedName name="qwdas2" localSheetId="5" hidden="1">{"via1",#N/A,TRUE,"general";"via2",#N/A,TRUE,"general";"via3",#N/A,TRUE,"general"}</definedName>
    <definedName name="qwdas2" localSheetId="2" hidden="1">{"via1",#N/A,TRUE,"general";"via2",#N/A,TRUE,"general";"via3",#N/A,TRUE,"general"}</definedName>
    <definedName name="qwdas2" hidden="1">{"via1",#N/A,TRUE,"general";"via2",#N/A,TRUE,"general";"via3",#N/A,TRUE,"general"}</definedName>
    <definedName name="qweqe" localSheetId="1" hidden="1">{"TAB1",#N/A,TRUE,"GENERAL";"TAB2",#N/A,TRUE,"GENERAL";"TAB3",#N/A,TRUE,"GENERAL";"TAB4",#N/A,TRUE,"GENERAL";"TAB5",#N/A,TRUE,"GENERAL"}</definedName>
    <definedName name="qweqe" localSheetId="5" hidden="1">{"TAB1",#N/A,TRUE,"GENERAL";"TAB2",#N/A,TRUE,"GENERAL";"TAB3",#N/A,TRUE,"GENERAL";"TAB4",#N/A,TRUE,"GENERAL";"TAB5",#N/A,TRUE,"GENERAL"}</definedName>
    <definedName name="qweqe" localSheetId="2" hidden="1">{"TAB1",#N/A,TRUE,"GENERAL";"TAB2",#N/A,TRUE,"GENERAL";"TAB3",#N/A,TRUE,"GENERAL";"TAB4",#N/A,TRUE,"GENERAL";"TAB5",#N/A,TRUE,"GENERAL"}</definedName>
    <definedName name="qweqe" hidden="1">{"TAB1",#N/A,TRUE,"GENERAL";"TAB2",#N/A,TRUE,"GENERAL";"TAB3",#N/A,TRUE,"GENERAL";"TAB4",#N/A,TRUE,"GENERAL";"TAB5",#N/A,TRUE,"GENERAL"}</definedName>
    <definedName name="qwqwqwj" localSheetId="1" hidden="1">{"TAB1",#N/A,TRUE,"GENERAL";"TAB2",#N/A,TRUE,"GENERAL";"TAB3",#N/A,TRUE,"GENERAL";"TAB4",#N/A,TRUE,"GENERAL";"TAB5",#N/A,TRUE,"GENERAL"}</definedName>
    <definedName name="qwqwqwj" localSheetId="5" hidden="1">{"TAB1",#N/A,TRUE,"GENERAL";"TAB2",#N/A,TRUE,"GENERAL";"TAB3",#N/A,TRUE,"GENERAL";"TAB4",#N/A,TRUE,"GENERAL";"TAB5",#N/A,TRUE,"GENERAL"}</definedName>
    <definedName name="qwqwqwj" localSheetId="2" hidden="1">{"TAB1",#N/A,TRUE,"GENERAL";"TAB2",#N/A,TRUE,"GENERAL";"TAB3",#N/A,TRUE,"GENERAL";"TAB4",#N/A,TRUE,"GENERAL";"TAB5",#N/A,TRUE,"GENERAL"}</definedName>
    <definedName name="qwqwqwj" hidden="1">{"TAB1",#N/A,TRUE,"GENERAL";"TAB2",#N/A,TRUE,"GENERAL";"TAB3",#N/A,TRUE,"GENERAL";"TAB4",#N/A,TRUE,"GENERAL";"TAB5",#N/A,TRUE,"GENERAL"}</definedName>
    <definedName name="r.CashFlow" hidden="1">#REF!</definedName>
    <definedName name="r.Leverage" localSheetId="1" hidden="1">#REF!</definedName>
    <definedName name="r.Leverage" localSheetId="5" hidden="1">#REF!</definedName>
    <definedName name="r.Leverage" localSheetId="2" hidden="1">#REF!</definedName>
    <definedName name="r.Leverage" hidden="1">#REF!</definedName>
    <definedName name="r.Liquidity" localSheetId="1" hidden="1">#REF!</definedName>
    <definedName name="r.Liquidity" localSheetId="5" hidden="1">#REF!</definedName>
    <definedName name="r.Liquidity" localSheetId="2" hidden="1">#REF!</definedName>
    <definedName name="r.Liquidity" hidden="1">#REF!</definedName>
    <definedName name="r.Market" hidden="1">#REF!</definedName>
    <definedName name="r.Profitability" hidden="1">#REF!</definedName>
    <definedName name="r.Summary" hidden="1">#REF!</definedName>
    <definedName name="Rdeconmayor180">#REF!</definedName>
    <definedName name="Rdeconmenor180">#REF!</definedName>
    <definedName name="Rdeptermino">#REF!</definedName>
    <definedName name="RDepvista">#REF!</definedName>
    <definedName name="Rdepvista18">#REF!</definedName>
    <definedName name="Rdtermayor180">#REF!</definedName>
    <definedName name="Rdtermenor180">#REF!</definedName>
    <definedName name="Reales">#REF!</definedName>
    <definedName name="RECONS">#REF!</definedName>
    <definedName name="REDES">#REF!</definedName>
    <definedName name="Reeed" localSheetId="1" hidden="1">#REF!</definedName>
    <definedName name="Reeed" localSheetId="2" hidden="1">#REF!</definedName>
    <definedName name="Reeed" hidden="1">#REF!</definedName>
    <definedName name="REFPROY" localSheetId="1">#REF!</definedName>
    <definedName name="REFPROY" localSheetId="5">#REF!</definedName>
    <definedName name="REFPROY" localSheetId="2">#REF!</definedName>
    <definedName name="REFPROY">#REF!</definedName>
    <definedName name="rege" localSheetId="1" hidden="1">{"TAB1",#N/A,TRUE,"GENERAL";"TAB2",#N/A,TRUE,"GENERAL";"TAB3",#N/A,TRUE,"GENERAL";"TAB4",#N/A,TRUE,"GENERAL";"TAB5",#N/A,TRUE,"GENERAL"}</definedName>
    <definedName name="rege" localSheetId="5" hidden="1">{"TAB1",#N/A,TRUE,"GENERAL";"TAB2",#N/A,TRUE,"GENERAL";"TAB3",#N/A,TRUE,"GENERAL";"TAB4",#N/A,TRUE,"GENERAL";"TAB5",#N/A,TRUE,"GENERAL"}</definedName>
    <definedName name="rege" localSheetId="2" hidden="1">{"TAB1",#N/A,TRUE,"GENERAL";"TAB2",#N/A,TRUE,"GENERAL";"TAB3",#N/A,TRUE,"GENERAL";"TAB4",#N/A,TRUE,"GENERAL";"TAB5",#N/A,TRUE,"GENERAL"}</definedName>
    <definedName name="rege" hidden="1">{"TAB1",#N/A,TRUE,"GENERAL";"TAB2",#N/A,TRUE,"GENERAL";"TAB3",#N/A,TRUE,"GENERAL";"TAB4",#N/A,TRUE,"GENERAL";"TAB5",#N/A,TRUE,"GENERAL"}</definedName>
    <definedName name="regresd" localSheetId="1" hidden="1">{"TAB1",#N/A,TRUE,"GENERAL";"TAB2",#N/A,TRUE,"GENERAL";"TAB3",#N/A,TRUE,"GENERAL";"TAB4",#N/A,TRUE,"GENERAL";"TAB5",#N/A,TRUE,"GENERAL"}</definedName>
    <definedName name="regresd" localSheetId="5" hidden="1">{"TAB1",#N/A,TRUE,"GENERAL";"TAB2",#N/A,TRUE,"GENERAL";"TAB3",#N/A,TRUE,"GENERAL";"TAB4",#N/A,TRUE,"GENERAL";"TAB5",#N/A,TRUE,"GENERAL"}</definedName>
    <definedName name="regresd" localSheetId="2" hidden="1">{"TAB1",#N/A,TRUE,"GENERAL";"TAB2",#N/A,TRUE,"GENERAL";"TAB3",#N/A,TRUE,"GENERAL";"TAB4",#N/A,TRUE,"GENERAL";"TAB5",#N/A,TRUE,"GENERAL"}</definedName>
    <definedName name="regresd" hidden="1">{"TAB1",#N/A,TRUE,"GENERAL";"TAB2",#N/A,TRUE,"GENERAL";"TAB3",#N/A,TRUE,"GENERAL";"TAB4",#N/A,TRUE,"GENERAL";"TAB5",#N/A,TRUE,"GENERAL"}</definedName>
    <definedName name="regthio" localSheetId="1" hidden="1">{"TAB1",#N/A,TRUE,"GENERAL";"TAB2",#N/A,TRUE,"GENERAL";"TAB3",#N/A,TRUE,"GENERAL";"TAB4",#N/A,TRUE,"GENERAL";"TAB5",#N/A,TRUE,"GENERAL"}</definedName>
    <definedName name="regthio" localSheetId="5" hidden="1">{"TAB1",#N/A,TRUE,"GENERAL";"TAB2",#N/A,TRUE,"GENERAL";"TAB3",#N/A,TRUE,"GENERAL";"TAB4",#N/A,TRUE,"GENERAL";"TAB5",#N/A,TRUE,"GENERAL"}</definedName>
    <definedName name="regthio" localSheetId="2" hidden="1">{"TAB1",#N/A,TRUE,"GENERAL";"TAB2",#N/A,TRUE,"GENERAL";"TAB3",#N/A,TRUE,"GENERAL";"TAB4",#N/A,TRUE,"GENERAL";"TAB5",#N/A,TRUE,"GENERAL"}</definedName>
    <definedName name="regthio" hidden="1">{"TAB1",#N/A,TRUE,"GENERAL";"TAB2",#N/A,TRUE,"GENERAL";"TAB3",#N/A,TRUE,"GENERAL";"TAB4",#N/A,TRUE,"GENERAL";"TAB5",#N/A,TRUE,"GENERAL"}</definedName>
    <definedName name="REHABPTES">#REF!</definedName>
    <definedName name="REJHE" localSheetId="1" hidden="1">{"via1",#N/A,TRUE,"general";"via2",#N/A,TRUE,"general";"via3",#N/A,TRUE,"general"}</definedName>
    <definedName name="REJHE" localSheetId="5" hidden="1">{"via1",#N/A,TRUE,"general";"via2",#N/A,TRUE,"general";"via3",#N/A,TRUE,"general"}</definedName>
    <definedName name="REJHE" localSheetId="2" hidden="1">{"via1",#N/A,TRUE,"general";"via2",#N/A,TRUE,"general";"via3",#N/A,TRUE,"general"}</definedName>
    <definedName name="REJHE" hidden="1">{"via1",#N/A,TRUE,"general";"via2",#N/A,TRUE,"general";"via3",#N/A,TRUE,"general"}</definedName>
    <definedName name="ReportEditorAddInSheet1" hidden="1">#REF!</definedName>
    <definedName name="ReportEditorAddInSheet2" localSheetId="1" hidden="1">#REF!</definedName>
    <definedName name="ReportEditorAddInSheet2" localSheetId="5" hidden="1">#REF!</definedName>
    <definedName name="ReportEditorAddInSheet2" localSheetId="2" hidden="1">#REF!</definedName>
    <definedName name="ReportEditorAddInSheet2" hidden="1">#REF!</definedName>
    <definedName name="ReportEditorAddInSheet3" localSheetId="1" hidden="1">#REF!</definedName>
    <definedName name="ReportEditorAddInSheet3" localSheetId="5" hidden="1">#REF!</definedName>
    <definedName name="ReportEditorAddInSheet3" localSheetId="2" hidden="1">#REF!</definedName>
    <definedName name="ReportEditorAddInSheet3" hidden="1">#REF!</definedName>
    <definedName name="rer" localSheetId="1" hidden="1">{"via1",#N/A,TRUE,"general";"via2",#N/A,TRUE,"general";"via3",#N/A,TRUE,"general"}</definedName>
    <definedName name="rer" localSheetId="5" hidden="1">{"via1",#N/A,TRUE,"general";"via2",#N/A,TRUE,"general";"via3",#N/A,TRUE,"general"}</definedName>
    <definedName name="rer" localSheetId="2" hidden="1">{"via1",#N/A,TRUE,"general";"via2",#N/A,TRUE,"general";"via3",#N/A,TRUE,"general"}</definedName>
    <definedName name="rer" hidden="1">{"via1",#N/A,TRUE,"general";"via2",#N/A,TRUE,"general";"via3",#N/A,TRUE,"general"}</definedName>
    <definedName name="rererw" localSheetId="1" hidden="1">{"TAB1",#N/A,TRUE,"GENERAL";"TAB2",#N/A,TRUE,"GENERAL";"TAB3",#N/A,TRUE,"GENERAL";"TAB4",#N/A,TRUE,"GENERAL";"TAB5",#N/A,TRUE,"GENERAL"}</definedName>
    <definedName name="rererw" localSheetId="5" hidden="1">{"TAB1",#N/A,TRUE,"GENERAL";"TAB2",#N/A,TRUE,"GENERAL";"TAB3",#N/A,TRUE,"GENERAL";"TAB4",#N/A,TRUE,"GENERAL";"TAB5",#N/A,TRUE,"GENERAL"}</definedName>
    <definedName name="rererw" localSheetId="2" hidden="1">{"TAB1",#N/A,TRUE,"GENERAL";"TAB2",#N/A,TRUE,"GENERAL";"TAB3",#N/A,TRUE,"GENERAL";"TAB4",#N/A,TRUE,"GENERAL";"TAB5",#N/A,TRUE,"GENERAL"}</definedName>
    <definedName name="rererw" hidden="1">{"TAB1",#N/A,TRUE,"GENERAL";"TAB2",#N/A,TRUE,"GENERAL";"TAB3",#N/A,TRUE,"GENERAL";"TAB4",#N/A,TRUE,"GENERAL";"TAB5",#N/A,TRUE,"GENERAL"}</definedName>
    <definedName name="rerg" localSheetId="1" hidden="1">{"TAB1",#N/A,TRUE,"GENERAL";"TAB2",#N/A,TRUE,"GENERAL";"TAB3",#N/A,TRUE,"GENERAL";"TAB4",#N/A,TRUE,"GENERAL";"TAB5",#N/A,TRUE,"GENERAL"}</definedName>
    <definedName name="rerg" localSheetId="5" hidden="1">{"TAB1",#N/A,TRUE,"GENERAL";"TAB2",#N/A,TRUE,"GENERAL";"TAB3",#N/A,TRUE,"GENERAL";"TAB4",#N/A,TRUE,"GENERAL";"TAB5",#N/A,TRUE,"GENERAL"}</definedName>
    <definedName name="rerg" localSheetId="2" hidden="1">{"TAB1",#N/A,TRUE,"GENERAL";"TAB2",#N/A,TRUE,"GENERAL";"TAB3",#N/A,TRUE,"GENERAL";"TAB4",#N/A,TRUE,"GENERAL";"TAB5",#N/A,TRUE,"GENERAL"}</definedName>
    <definedName name="rerg" hidden="1">{"TAB1",#N/A,TRUE,"GENERAL";"TAB2",#N/A,TRUE,"GENERAL";"TAB3",#N/A,TRUE,"GENERAL";"TAB4",#N/A,TRUE,"GENERAL";"TAB5",#N/A,TRUE,"GENERAL"}</definedName>
    <definedName name="rerrrrw" localSheetId="1" hidden="1">{"TAB1",#N/A,TRUE,"GENERAL";"TAB2",#N/A,TRUE,"GENERAL";"TAB3",#N/A,TRUE,"GENERAL";"TAB4",#N/A,TRUE,"GENERAL";"TAB5",#N/A,TRUE,"GENERAL"}</definedName>
    <definedName name="rerrrrw" localSheetId="5" hidden="1">{"TAB1",#N/A,TRUE,"GENERAL";"TAB2",#N/A,TRUE,"GENERAL";"TAB3",#N/A,TRUE,"GENERAL";"TAB4",#N/A,TRUE,"GENERAL";"TAB5",#N/A,TRUE,"GENERAL"}</definedName>
    <definedName name="rerrrrw" localSheetId="2" hidden="1">{"TAB1",#N/A,TRUE,"GENERAL";"TAB2",#N/A,TRUE,"GENERAL";"TAB3",#N/A,TRUE,"GENERAL";"TAB4",#N/A,TRUE,"GENERAL";"TAB5",#N/A,TRUE,"GENERAL"}</definedName>
    <definedName name="rerrrrw" hidden="1">{"TAB1",#N/A,TRUE,"GENERAL";"TAB2",#N/A,TRUE,"GENERAL";"TAB3",#N/A,TRUE,"GENERAL";"TAB4",#N/A,TRUE,"GENERAL";"TAB5",#N/A,TRUE,"GENERAL"}</definedName>
    <definedName name="res" localSheetId="1" hidden="1">{#N/A,#N/A,FALSE,"GRAFICO";#N/A,#N/A,FALSE,"CAJA (2)";#N/A,#N/A,FALSE,"TERCEROS-PROMEDIO";#N/A,#N/A,FALSE,"CAJA";#N/A,#N/A,FALSE,"INGRESOS1995-2003";#N/A,#N/A,FALSE,"GASTOS1995-2003"}</definedName>
    <definedName name="res" localSheetId="5" hidden="1">{#N/A,#N/A,FALSE,"GRAFICO";#N/A,#N/A,FALSE,"CAJA (2)";#N/A,#N/A,FALSE,"TERCEROS-PROMEDIO";#N/A,#N/A,FALSE,"CAJA";#N/A,#N/A,FALSE,"INGRESOS1995-2003";#N/A,#N/A,FALSE,"GASTOS1995-2003"}</definedName>
    <definedName name="res" localSheetId="2" hidden="1">{#N/A,#N/A,FALSE,"GRAFICO";#N/A,#N/A,FALSE,"CAJA (2)";#N/A,#N/A,FALSE,"TERCEROS-PROMEDIO";#N/A,#N/A,FALSE,"CAJA";#N/A,#N/A,FALSE,"INGRESOS1995-2003";#N/A,#N/A,FALSE,"GASTOS1995-2003"}</definedName>
    <definedName name="res" hidden="1">{#N/A,#N/A,FALSE,"GRAFICO";#N/A,#N/A,FALSE,"CAJA (2)";#N/A,#N/A,FALSE,"TERCEROS-PROMEDIO";#N/A,#N/A,FALSE,"CAJA";#N/A,#N/A,FALSE,"INGRESOS1995-2003";#N/A,#N/A,FALSE,"GASTOS1995-2003"}</definedName>
    <definedName name="reserves">#REF!</definedName>
    <definedName name="retail" localSheetId="1">#REF!</definedName>
    <definedName name="retail" localSheetId="5">#REF!</definedName>
    <definedName name="retail" localSheetId="2">#REF!</definedName>
    <definedName name="retail">#REF!</definedName>
    <definedName name="RETTRE" localSheetId="1" hidden="1">{"via1",#N/A,TRUE,"general";"via2",#N/A,TRUE,"general";"via3",#N/A,TRUE,"general"}</definedName>
    <definedName name="RETTRE" localSheetId="5" hidden="1">{"via1",#N/A,TRUE,"general";"via2",#N/A,TRUE,"general";"via3",#N/A,TRUE,"general"}</definedName>
    <definedName name="RETTRE" localSheetId="2" hidden="1">{"via1",#N/A,TRUE,"general";"via2",#N/A,TRUE,"general";"via3",#N/A,TRUE,"general"}</definedName>
    <definedName name="RETTRE" hidden="1">{"via1",#N/A,TRUE,"general";"via2",#N/A,TRUE,"general";"via3",#N/A,TRUE,"general"}</definedName>
    <definedName name="rety" localSheetId="1" hidden="1">{"TAB1",#N/A,TRUE,"GENERAL";"TAB2",#N/A,TRUE,"GENERAL";"TAB3",#N/A,TRUE,"GENERAL";"TAB4",#N/A,TRUE,"GENERAL";"TAB5",#N/A,TRUE,"GENERAL"}</definedName>
    <definedName name="rety" localSheetId="5" hidden="1">{"TAB1",#N/A,TRUE,"GENERAL";"TAB2",#N/A,TRUE,"GENERAL";"TAB3",#N/A,TRUE,"GENERAL";"TAB4",#N/A,TRUE,"GENERAL";"TAB5",#N/A,TRUE,"GENERAL"}</definedName>
    <definedName name="rety" localSheetId="2" hidden="1">{"TAB1",#N/A,TRUE,"GENERAL";"TAB2",#N/A,TRUE,"GENERAL";"TAB3",#N/A,TRUE,"GENERAL";"TAB4",#N/A,TRUE,"GENERAL";"TAB5",#N/A,TRUE,"GENERAL"}</definedName>
    <definedName name="rety" hidden="1">{"TAB1",#N/A,TRUE,"GENERAL";"TAB2",#N/A,TRUE,"GENERAL";"TAB3",#N/A,TRUE,"GENERAL";"TAB4",#N/A,TRUE,"GENERAL";"TAB5",#N/A,TRUE,"GENERAL"}</definedName>
    <definedName name="REURB">#REF!</definedName>
    <definedName name="rewfreg" localSheetId="1" hidden="1">{"via1",#N/A,TRUE,"general";"via2",#N/A,TRUE,"general";"via3",#N/A,TRUE,"general"}</definedName>
    <definedName name="rewfreg" localSheetId="5" hidden="1">{"via1",#N/A,TRUE,"general";"via2",#N/A,TRUE,"general";"via3",#N/A,TRUE,"general"}</definedName>
    <definedName name="rewfreg" localSheetId="2" hidden="1">{"via1",#N/A,TRUE,"general";"via2",#N/A,TRUE,"general";"via3",#N/A,TRUE,"general"}</definedName>
    <definedName name="rewfreg" hidden="1">{"via1",#N/A,TRUE,"general";"via2",#N/A,TRUE,"general";"via3",#N/A,TRUE,"general"}</definedName>
    <definedName name="rewr" localSheetId="1" hidden="1">{"via1",#N/A,TRUE,"general";"via2",#N/A,TRUE,"general";"via3",#N/A,TRUE,"general"}</definedName>
    <definedName name="rewr" localSheetId="5" hidden="1">{"via1",#N/A,TRUE,"general";"via2",#N/A,TRUE,"general";"via3",#N/A,TRUE,"general"}</definedName>
    <definedName name="rewr" localSheetId="2" hidden="1">{"via1",#N/A,TRUE,"general";"via2",#N/A,TRUE,"general";"via3",#N/A,TRUE,"general"}</definedName>
    <definedName name="rewr" hidden="1">{"via1",#N/A,TRUE,"general";"via2",#N/A,TRUE,"general";"via3",#N/A,TRUE,"general"}</definedName>
    <definedName name="REWWER" localSheetId="1" hidden="1">{"TAB1",#N/A,TRUE,"GENERAL";"TAB2",#N/A,TRUE,"GENERAL";"TAB3",#N/A,TRUE,"GENERAL";"TAB4",#N/A,TRUE,"GENERAL";"TAB5",#N/A,TRUE,"GENERAL"}</definedName>
    <definedName name="REWWER" localSheetId="5" hidden="1">{"TAB1",#N/A,TRUE,"GENERAL";"TAB2",#N/A,TRUE,"GENERAL";"TAB3",#N/A,TRUE,"GENERAL";"TAB4",#N/A,TRUE,"GENERAL";"TAB5",#N/A,TRUE,"GENERAL"}</definedName>
    <definedName name="REWWER" localSheetId="2" hidden="1">{"TAB1",#N/A,TRUE,"GENERAL";"TAB2",#N/A,TRUE,"GENERAL";"TAB3",#N/A,TRUE,"GENERAL";"TAB4",#N/A,TRUE,"GENERAL";"TAB5",#N/A,TRUE,"GENERAL"}</definedName>
    <definedName name="REWWER" hidden="1">{"TAB1",#N/A,TRUE,"GENERAL";"TAB2",#N/A,TRUE,"GENERAL";"TAB3",#N/A,TRUE,"GENERAL";"TAB4",#N/A,TRUE,"GENERAL";"TAB5",#N/A,TRUE,"GENERAL"}</definedName>
    <definedName name="reyepoi" localSheetId="1" hidden="1">{"TAB1",#N/A,TRUE,"GENERAL";"TAB2",#N/A,TRUE,"GENERAL";"TAB3",#N/A,TRUE,"GENERAL";"TAB4",#N/A,TRUE,"GENERAL";"TAB5",#N/A,TRUE,"GENERAL"}</definedName>
    <definedName name="reyepoi" localSheetId="5" hidden="1">{"TAB1",#N/A,TRUE,"GENERAL";"TAB2",#N/A,TRUE,"GENERAL";"TAB3",#N/A,TRUE,"GENERAL";"TAB4",#N/A,TRUE,"GENERAL";"TAB5",#N/A,TRUE,"GENERAL"}</definedName>
    <definedName name="reyepoi" localSheetId="2" hidden="1">{"TAB1",#N/A,TRUE,"GENERAL";"TAB2",#N/A,TRUE,"GENERAL";"TAB3",#N/A,TRUE,"GENERAL";"TAB4",#N/A,TRUE,"GENERAL";"TAB5",#N/A,TRUE,"GENERAL"}</definedName>
    <definedName name="reyepoi" hidden="1">{"TAB1",#N/A,TRUE,"GENERAL";"TAB2",#N/A,TRUE,"GENERAL";"TAB3",#N/A,TRUE,"GENERAL";"TAB4",#N/A,TRUE,"GENERAL";"TAB5",#N/A,TRUE,"GENERAL"}</definedName>
    <definedName name="reyety" localSheetId="1" hidden="1">{"via1",#N/A,TRUE,"general";"via2",#N/A,TRUE,"general";"via3",#N/A,TRUE,"general"}</definedName>
    <definedName name="reyety" localSheetId="5" hidden="1">{"via1",#N/A,TRUE,"general";"via2",#N/A,TRUE,"general";"via3",#N/A,TRUE,"general"}</definedName>
    <definedName name="reyety" localSheetId="2" hidden="1">{"via1",#N/A,TRUE,"general";"via2",#N/A,TRUE,"general";"via3",#N/A,TRUE,"general"}</definedName>
    <definedName name="reyety" hidden="1">{"via1",#N/A,TRUE,"general";"via2",#N/A,TRUE,"general";"via3",#N/A,TRUE,"general"}</definedName>
    <definedName name="reyty" localSheetId="1" hidden="1">{"via1",#N/A,TRUE,"general";"via2",#N/A,TRUE,"general";"via3",#N/A,TRUE,"general"}</definedName>
    <definedName name="reyty" localSheetId="5" hidden="1">{"via1",#N/A,TRUE,"general";"via2",#N/A,TRUE,"general";"via3",#N/A,TRUE,"general"}</definedName>
    <definedName name="reyty" localSheetId="2" hidden="1">{"via1",#N/A,TRUE,"general";"via2",#N/A,TRUE,"general";"via3",#N/A,TRUE,"general"}</definedName>
    <definedName name="reyty" hidden="1">{"via1",#N/A,TRUE,"general";"via2",#N/A,TRUE,"general";"via3",#N/A,TRUE,"general"}</definedName>
    <definedName name="reyyt" localSheetId="1" hidden="1">{"via1",#N/A,TRUE,"general";"via2",#N/A,TRUE,"general";"via3",#N/A,TRUE,"general"}</definedName>
    <definedName name="reyyt" localSheetId="5" hidden="1">{"via1",#N/A,TRUE,"general";"via2",#N/A,TRUE,"general";"via3",#N/A,TRUE,"general"}</definedName>
    <definedName name="reyyt" localSheetId="2" hidden="1">{"via1",#N/A,TRUE,"general";"via2",#N/A,TRUE,"general";"via3",#N/A,TRUE,"general"}</definedName>
    <definedName name="reyyt" hidden="1">{"via1",#N/A,TRUE,"general";"via2",#N/A,TRUE,"general";"via3",#N/A,TRUE,"general"}</definedName>
    <definedName name="rfhnhjyu" localSheetId="1" hidden="1">{"TAB1",#N/A,TRUE,"GENERAL";"TAB2",#N/A,TRUE,"GENERAL";"TAB3",#N/A,TRUE,"GENERAL";"TAB4",#N/A,TRUE,"GENERAL";"TAB5",#N/A,TRUE,"GENERAL"}</definedName>
    <definedName name="rfhnhjyu" localSheetId="5" hidden="1">{"TAB1",#N/A,TRUE,"GENERAL";"TAB2",#N/A,TRUE,"GENERAL";"TAB3",#N/A,TRUE,"GENERAL";"TAB4",#N/A,TRUE,"GENERAL";"TAB5",#N/A,TRUE,"GENERAL"}</definedName>
    <definedName name="rfhnhjyu" localSheetId="2" hidden="1">{"TAB1",#N/A,TRUE,"GENERAL";"TAB2",#N/A,TRUE,"GENERAL";"TAB3",#N/A,TRUE,"GENERAL";"TAB4",#N/A,TRUE,"GENERAL";"TAB5",#N/A,TRUE,"GENERAL"}</definedName>
    <definedName name="rfhnhjyu" hidden="1">{"TAB1",#N/A,TRUE,"GENERAL";"TAB2",#N/A,TRUE,"GENERAL";"TAB3",#N/A,TRUE,"GENERAL";"TAB4",#N/A,TRUE,"GENERAL";"TAB5",#N/A,TRUE,"GENERAL"}</definedName>
    <definedName name="RFondosesp">#REF!</definedName>
    <definedName name="rfrf" localSheetId="1" hidden="1">{"via1",#N/A,TRUE,"general";"via2",#N/A,TRUE,"general";"via3",#N/A,TRUE,"general"}</definedName>
    <definedName name="rfrf" localSheetId="5" hidden="1">{"via1",#N/A,TRUE,"general";"via2",#N/A,TRUE,"general";"via3",#N/A,TRUE,"general"}</definedName>
    <definedName name="rfrf" localSheetId="2" hidden="1">{"via1",#N/A,TRUE,"general";"via2",#N/A,TRUE,"general";"via3",#N/A,TRUE,"general"}</definedName>
    <definedName name="rfrf" hidden="1">{"via1",#N/A,TRUE,"general";"via2",#N/A,TRUE,"general";"via3",#N/A,TRUE,"general"}</definedName>
    <definedName name="rfrfr" hidden="1">#REF!</definedName>
    <definedName name="rge" localSheetId="1" hidden="1">{"via1",#N/A,TRUE,"general";"via2",#N/A,TRUE,"general";"via3",#N/A,TRUE,"general"}</definedName>
    <definedName name="rge" localSheetId="5" hidden="1">{"via1",#N/A,TRUE,"general";"via2",#N/A,TRUE,"general";"via3",#N/A,TRUE,"general"}</definedName>
    <definedName name="rge" localSheetId="2" hidden="1">{"via1",#N/A,TRUE,"general";"via2",#N/A,TRUE,"general";"via3",#N/A,TRUE,"general"}</definedName>
    <definedName name="rge" hidden="1">{"via1",#N/A,TRUE,"general";"via2",#N/A,TRUE,"general";"via3",#N/A,TRUE,"general"}</definedName>
    <definedName name="rgegg" localSheetId="1" hidden="1">{"via1",#N/A,TRUE,"general";"via2",#N/A,TRUE,"general";"via3",#N/A,TRUE,"general"}</definedName>
    <definedName name="rgegg" localSheetId="5" hidden="1">{"via1",#N/A,TRUE,"general";"via2",#N/A,TRUE,"general";"via3",#N/A,TRUE,"general"}</definedName>
    <definedName name="rgegg" localSheetId="2" hidden="1">{"via1",#N/A,TRUE,"general";"via2",#N/A,TRUE,"general";"via3",#N/A,TRUE,"general"}</definedName>
    <definedName name="rgegg" hidden="1">{"via1",#N/A,TRUE,"general";"via2",#N/A,TRUE,"general";"via3",#N/A,TRUE,"general"}</definedName>
    <definedName name="rhh" localSheetId="1" hidden="1">{"TAB1",#N/A,TRUE,"GENERAL";"TAB2",#N/A,TRUE,"GENERAL";"TAB3",#N/A,TRUE,"GENERAL";"TAB4",#N/A,TRUE,"GENERAL";"TAB5",#N/A,TRUE,"GENERAL"}</definedName>
    <definedName name="rhh" localSheetId="5" hidden="1">{"TAB1",#N/A,TRUE,"GENERAL";"TAB2",#N/A,TRUE,"GENERAL";"TAB3",#N/A,TRUE,"GENERAL";"TAB4",#N/A,TRUE,"GENERAL";"TAB5",#N/A,TRUE,"GENERAL"}</definedName>
    <definedName name="rhh" localSheetId="2" hidden="1">{"TAB1",#N/A,TRUE,"GENERAL";"TAB2",#N/A,TRUE,"GENERAL";"TAB3",#N/A,TRUE,"GENERAL";"TAB4",#N/A,TRUE,"GENERAL";"TAB5",#N/A,TRUE,"GENERAL"}</definedName>
    <definedName name="rhh" hidden="1">{"TAB1",#N/A,TRUE,"GENERAL";"TAB2",#N/A,TRUE,"GENERAL";"TAB3",#N/A,TRUE,"GENERAL";"TAB4",#N/A,TRUE,"GENERAL";"TAB5",#N/A,TRUE,"GENERAL"}</definedName>
    <definedName name="rhrtd" localSheetId="1" hidden="1">{"TAB1",#N/A,TRUE,"GENERAL";"TAB2",#N/A,TRUE,"GENERAL";"TAB3",#N/A,TRUE,"GENERAL";"TAB4",#N/A,TRUE,"GENERAL";"TAB5",#N/A,TRUE,"GENERAL"}</definedName>
    <definedName name="rhrtd" localSheetId="5" hidden="1">{"TAB1",#N/A,TRUE,"GENERAL";"TAB2",#N/A,TRUE,"GENERAL";"TAB3",#N/A,TRUE,"GENERAL";"TAB4",#N/A,TRUE,"GENERAL";"TAB5",#N/A,TRUE,"GENERAL"}</definedName>
    <definedName name="rhrtd" localSheetId="2" hidden="1">{"TAB1",#N/A,TRUE,"GENERAL";"TAB2",#N/A,TRUE,"GENERAL";"TAB3",#N/A,TRUE,"GENERAL";"TAB4",#N/A,TRUE,"GENERAL";"TAB5",#N/A,TRUE,"GENERAL"}</definedName>
    <definedName name="rhrtd" hidden="1">{"TAB1",#N/A,TRUE,"GENERAL";"TAB2",#N/A,TRUE,"GENERAL";"TAB3",#N/A,TRUE,"GENERAL";"TAB4",#N/A,TRUE,"GENERAL";"TAB5",#N/A,TRUE,"GENERAL"}</definedName>
    <definedName name="rhtry" localSheetId="1" hidden="1">{"TAB1",#N/A,TRUE,"GENERAL";"TAB2",#N/A,TRUE,"GENERAL";"TAB3",#N/A,TRUE,"GENERAL";"TAB4",#N/A,TRUE,"GENERAL";"TAB5",#N/A,TRUE,"GENERAL"}</definedName>
    <definedName name="rhtry" localSheetId="5" hidden="1">{"TAB1",#N/A,TRUE,"GENERAL";"TAB2",#N/A,TRUE,"GENERAL";"TAB3",#N/A,TRUE,"GENERAL";"TAB4",#N/A,TRUE,"GENERAL";"TAB5",#N/A,TRUE,"GENERAL"}</definedName>
    <definedName name="rhtry" localSheetId="2" hidden="1">{"TAB1",#N/A,TRUE,"GENERAL";"TAB2",#N/A,TRUE,"GENERAL";"TAB3",#N/A,TRUE,"GENERAL";"TAB4",#N/A,TRUE,"GENERAL";"TAB5",#N/A,TRUE,"GENERAL"}</definedName>
    <definedName name="rhtry" hidden="1">{"TAB1",#N/A,TRUE,"GENERAL";"TAB2",#N/A,TRUE,"GENERAL";"TAB3",#N/A,TRUE,"GENERAL";"TAB4",#N/A,TRUE,"GENERAL";"TAB5",#N/A,TRUE,"GENERAL"}</definedName>
    <definedName name="RIESGOS">#REF!</definedName>
    <definedName name="rj" localSheetId="1" hidden="1">{"TAB1",#N/A,TRUE,"GENERAL";"TAB2",#N/A,TRUE,"GENERAL";"TAB3",#N/A,TRUE,"GENERAL";"TAB4",#N/A,TRUE,"GENERAL";"TAB5",#N/A,TRUE,"GENERAL"}</definedName>
    <definedName name="rj" localSheetId="5" hidden="1">{"TAB1",#N/A,TRUE,"GENERAL";"TAB2",#N/A,TRUE,"GENERAL";"TAB3",#N/A,TRUE,"GENERAL";"TAB4",#N/A,TRUE,"GENERAL";"TAB5",#N/A,TRUE,"GENERAL"}</definedName>
    <definedName name="rj" localSheetId="2" hidden="1">{"TAB1",#N/A,TRUE,"GENERAL";"TAB2",#N/A,TRUE,"GENERAL";"TAB3",#N/A,TRUE,"GENERAL";"TAB4",#N/A,TRUE,"GENERAL";"TAB5",#N/A,TRUE,"GENERAL"}</definedName>
    <definedName name="rj" hidden="1">{"TAB1",#N/A,TRUE,"GENERAL";"TAB2",#N/A,TRUE,"GENERAL";"TAB3",#N/A,TRUE,"GENERAL";"TAB4",#N/A,TRUE,"GENERAL";"TAB5",#N/A,TRUE,"GENERAL"}</definedName>
    <definedName name="rjjth" localSheetId="1" hidden="1">{"TAB1",#N/A,TRUE,"GENERAL";"TAB2",#N/A,TRUE,"GENERAL";"TAB3",#N/A,TRUE,"GENERAL";"TAB4",#N/A,TRUE,"GENERAL";"TAB5",#N/A,TRUE,"GENERAL"}</definedName>
    <definedName name="rjjth" localSheetId="5" hidden="1">{"TAB1",#N/A,TRUE,"GENERAL";"TAB2",#N/A,TRUE,"GENERAL";"TAB3",#N/A,TRUE,"GENERAL";"TAB4",#N/A,TRUE,"GENERAL";"TAB5",#N/A,TRUE,"GENERAL"}</definedName>
    <definedName name="rjjth" localSheetId="2" hidden="1">{"TAB1",#N/A,TRUE,"GENERAL";"TAB2",#N/A,TRUE,"GENERAL";"TAB3",#N/A,TRUE,"GENERAL";"TAB4",#N/A,TRUE,"GENERAL";"TAB5",#N/A,TRUE,"GENERAL"}</definedName>
    <definedName name="rjjth" hidden="1">{"TAB1",#N/A,TRUE,"GENERAL";"TAB2",#N/A,TRUE,"GENERAL";"TAB3",#N/A,TRUE,"GENERAL";"TAB4",#N/A,TRUE,"GENERAL";"TAB5",#N/A,TRUE,"GENERAL"}</definedName>
    <definedName name="rjy" localSheetId="1" hidden="1">{"via1",#N/A,TRUE,"general";"via2",#N/A,TRUE,"general";"via3",#N/A,TRUE,"general"}</definedName>
    <definedName name="rjy" localSheetId="5" hidden="1">{"via1",#N/A,TRUE,"general";"via2",#N/A,TRUE,"general";"via3",#N/A,TRUE,"general"}</definedName>
    <definedName name="rjy" localSheetId="2" hidden="1">{"via1",#N/A,TRUE,"general";"via2",#N/A,TRUE,"general";"via3",#N/A,TRUE,"general"}</definedName>
    <definedName name="rjy" hidden="1">{"via1",#N/A,TRUE,"general";"via2",#N/A,TRUE,"general";"via3",#N/A,TRUE,"general"}</definedName>
    <definedName name="rkjyk" localSheetId="1" hidden="1">{"TAB1",#N/A,TRUE,"GENERAL";"TAB2",#N/A,TRUE,"GENERAL";"TAB3",#N/A,TRUE,"GENERAL";"TAB4",#N/A,TRUE,"GENERAL";"TAB5",#N/A,TRUE,"GENERAL"}</definedName>
    <definedName name="rkjyk" localSheetId="5" hidden="1">{"TAB1",#N/A,TRUE,"GENERAL";"TAB2",#N/A,TRUE,"GENERAL";"TAB3",#N/A,TRUE,"GENERAL";"TAB4",#N/A,TRUE,"GENERAL";"TAB5",#N/A,TRUE,"GENERAL"}</definedName>
    <definedName name="rkjyk" localSheetId="2" hidden="1">{"TAB1",#N/A,TRUE,"GENERAL";"TAB2",#N/A,TRUE,"GENERAL";"TAB3",#N/A,TRUE,"GENERAL";"TAB4",#N/A,TRUE,"GENERAL";"TAB5",#N/A,TRUE,"GENERAL"}</definedName>
    <definedName name="rkjyk" hidden="1">{"TAB1",#N/A,TRUE,"GENERAL";"TAB2",#N/A,TRUE,"GENERAL";"TAB3",#N/A,TRUE,"GENERAL";"TAB4",#N/A,TRUE,"GENERAL";"TAB5",#N/A,TRUE,"GENERAL"}</definedName>
    <definedName name="rkru" localSheetId="1" hidden="1">{"via1",#N/A,TRUE,"general";"via2",#N/A,TRUE,"general";"via3",#N/A,TRUE,"general"}</definedName>
    <definedName name="rkru" localSheetId="5" hidden="1">{"via1",#N/A,TRUE,"general";"via2",#N/A,TRUE,"general";"via3",#N/A,TRUE,"general"}</definedName>
    <definedName name="rkru" localSheetId="2" hidden="1">{"via1",#N/A,TRUE,"general";"via2",#N/A,TRUE,"general";"via3",#N/A,TRUE,"general"}</definedName>
    <definedName name="rkru" hidden="1">{"via1",#N/A,TRUE,"general";"via2",#N/A,TRUE,"general";"via3",#N/A,TRUE,"general"}</definedName>
    <definedName name="rky" localSheetId="1" hidden="1">{"TAB1",#N/A,TRUE,"GENERAL";"TAB2",#N/A,TRUE,"GENERAL";"TAB3",#N/A,TRUE,"GENERAL";"TAB4",#N/A,TRUE,"GENERAL";"TAB5",#N/A,TRUE,"GENERAL"}</definedName>
    <definedName name="rky" localSheetId="5" hidden="1">{"TAB1",#N/A,TRUE,"GENERAL";"TAB2",#N/A,TRUE,"GENERAL";"TAB3",#N/A,TRUE,"GENERAL";"TAB4",#N/A,TRUE,"GENERAL";"TAB5",#N/A,TRUE,"GENERAL"}</definedName>
    <definedName name="rky" localSheetId="2" hidden="1">{"TAB1",#N/A,TRUE,"GENERAL";"TAB2",#N/A,TRUE,"GENERAL";"TAB3",#N/A,TRUE,"GENERAL";"TAB4",#N/A,TRUE,"GENERAL";"TAB5",#N/A,TRUE,"GENERAL"}</definedName>
    <definedName name="rky" hidden="1">{"TAB1",#N/A,TRUE,"GENERAL";"TAB2",#N/A,TRUE,"GENERAL";"TAB3",#N/A,TRUE,"GENERAL";"TAB4",#N/A,TRUE,"GENERAL";"TAB5",#N/A,TRUE,"GENERAL"}</definedName>
    <definedName name="RLLBOT">#REF!</definedName>
    <definedName name="ROCA">#REF!</definedName>
    <definedName name="ronic" localSheetId="1">#REF!</definedName>
    <definedName name="ronic" localSheetId="2">#REF!</definedName>
    <definedName name="ronic">#REF!</definedName>
    <definedName name="rotacion2" localSheetId="1">#REF!</definedName>
    <definedName name="rotacion2" localSheetId="5">#REF!</definedName>
    <definedName name="rotacion2" localSheetId="2">#REF!</definedName>
    <definedName name="rotacion2">#REF!</definedName>
    <definedName name="rotacioncartera1" localSheetId="1">#REF!</definedName>
    <definedName name="rotacioncartera1" localSheetId="5">#REF!</definedName>
    <definedName name="rotacioncartera1" localSheetId="2">#REF!</definedName>
    <definedName name="rotacioncartera1">#REF!</definedName>
    <definedName name="rotacioncartera2" localSheetId="1">#REF!</definedName>
    <definedName name="rotacioncartera2" localSheetId="5">#REF!</definedName>
    <definedName name="rotacioncartera2" localSheetId="2">#REF!</definedName>
    <definedName name="rotacioncartera2">#REF!</definedName>
    <definedName name="rotacioncartera3" localSheetId="1">#REF!</definedName>
    <definedName name="rotacioncartera3" localSheetId="5">#REF!</definedName>
    <definedName name="rotacioncartera3" localSheetId="2">#REF!</definedName>
    <definedName name="rotacioncartera3">#REF!</definedName>
    <definedName name="rotacioncartera4" localSheetId="1">#REF!</definedName>
    <definedName name="rotacioncartera4" localSheetId="5">#REF!</definedName>
    <definedName name="rotacioncartera4" localSheetId="2">#REF!</definedName>
    <definedName name="rotacioncartera4">#REF!</definedName>
    <definedName name="rotacioninventari4" localSheetId="1">#REF!</definedName>
    <definedName name="rotacioninventari4" localSheetId="5">#REF!</definedName>
    <definedName name="rotacioninventari4" localSheetId="2">#REF!</definedName>
    <definedName name="rotacioninventari4">#REF!</definedName>
    <definedName name="rotacioninventario1" localSheetId="1">#REF!</definedName>
    <definedName name="rotacioninventario1" localSheetId="5">#REF!</definedName>
    <definedName name="rotacioninventario1" localSheetId="2">#REF!</definedName>
    <definedName name="rotacioninventario1">#REF!</definedName>
    <definedName name="rotacioninventario2" localSheetId="1">#REF!</definedName>
    <definedName name="rotacioninventario2" localSheetId="5">#REF!</definedName>
    <definedName name="rotacioninventario2" localSheetId="2">#REF!</definedName>
    <definedName name="rotacioninventario2">#REF!</definedName>
    <definedName name="rotacioninventario3" localSheetId="1">#REF!</definedName>
    <definedName name="rotacioninventario3" localSheetId="5">#REF!</definedName>
    <definedName name="rotacioninventario3" localSheetId="2">#REF!</definedName>
    <definedName name="rotacioninventario3">#REF!</definedName>
    <definedName name="rotacionproveedores1" localSheetId="1">#REF!</definedName>
    <definedName name="rotacionproveedores1" localSheetId="5">#REF!</definedName>
    <definedName name="rotacionproveedores1" localSheetId="2">#REF!</definedName>
    <definedName name="rotacionproveedores1">#REF!</definedName>
    <definedName name="rotacionproveedores2" localSheetId="1">#REF!</definedName>
    <definedName name="rotacionproveedores2" localSheetId="5">#REF!</definedName>
    <definedName name="rotacionproveedores2" localSheetId="2">#REF!</definedName>
    <definedName name="rotacionproveedores2">#REF!</definedName>
    <definedName name="rotacionproveedores3" localSheetId="1">#REF!</definedName>
    <definedName name="rotacionproveedores3" localSheetId="5">#REF!</definedName>
    <definedName name="rotacionproveedores3" localSheetId="2">#REF!</definedName>
    <definedName name="rotacionproveedores3">#REF!</definedName>
    <definedName name="rotacionproveedores4" localSheetId="1">#REF!</definedName>
    <definedName name="rotacionproveedores4" localSheetId="5">#REF!</definedName>
    <definedName name="rotacionproveedores4" localSheetId="2">#REF!</definedName>
    <definedName name="rotacionproveedores4">#REF!</definedName>
    <definedName name="Rows2Unhide" localSheetId="1" hidden="1">#REF!</definedName>
    <definedName name="Rows2Unhide" localSheetId="5" hidden="1">#REF!</definedName>
    <definedName name="Rows2Unhide" localSheetId="2" hidden="1">#REF!</definedName>
    <definedName name="Rows2Unhide" hidden="1">#REF!</definedName>
    <definedName name="rrr" localSheetId="1" hidden="1">{"via1",#N/A,TRUE,"general";"via2",#N/A,TRUE,"general";"via3",#N/A,TRUE,"general"}</definedName>
    <definedName name="rrr" localSheetId="5" hidden="1">{"via1",#N/A,TRUE,"general";"via2",#N/A,TRUE,"general";"via3",#N/A,TRUE,"general"}</definedName>
    <definedName name="rrr" localSheetId="2" hidden="1">{"via1",#N/A,TRUE,"general";"via2",#N/A,TRUE,"general";"via3",#N/A,TRUE,"general"}</definedName>
    <definedName name="rrr" hidden="1">{"via1",#N/A,TRUE,"general";"via2",#N/A,TRUE,"general";"via3",#N/A,TRUE,"general"}</definedName>
    <definedName name="rrrrr">#REF!</definedName>
    <definedName name="rrrrrb" localSheetId="1" hidden="1">{"via1",#N/A,TRUE,"general";"via2",#N/A,TRUE,"general";"via3",#N/A,TRUE,"general"}</definedName>
    <definedName name="rrrrrb" localSheetId="5" hidden="1">{"via1",#N/A,TRUE,"general";"via2",#N/A,TRUE,"general";"via3",#N/A,TRUE,"general"}</definedName>
    <definedName name="rrrrrb" localSheetId="2" hidden="1">{"via1",#N/A,TRUE,"general";"via2",#N/A,TRUE,"general";"via3",#N/A,TRUE,"general"}</definedName>
    <definedName name="rrrrrb" hidden="1">{"via1",#N/A,TRUE,"general";"via2",#N/A,TRUE,"general";"via3",#N/A,TRUE,"general"}</definedName>
    <definedName name="rrrrrrre" localSheetId="1" hidden="1">{"TAB1",#N/A,TRUE,"GENERAL";"TAB2",#N/A,TRUE,"GENERAL";"TAB3",#N/A,TRUE,"GENERAL";"TAB4",#N/A,TRUE,"GENERAL";"TAB5",#N/A,TRUE,"GENERAL"}</definedName>
    <definedName name="rrrrrrre" localSheetId="5" hidden="1">{"TAB1",#N/A,TRUE,"GENERAL";"TAB2",#N/A,TRUE,"GENERAL";"TAB3",#N/A,TRUE,"GENERAL";"TAB4",#N/A,TRUE,"GENERAL";"TAB5",#N/A,TRUE,"GENERAL"}</definedName>
    <definedName name="rrrrrrre" localSheetId="2" hidden="1">{"TAB1",#N/A,TRUE,"GENERAL";"TAB2",#N/A,TRUE,"GENERAL";"TAB3",#N/A,TRUE,"GENERAL";"TAB4",#N/A,TRUE,"GENERAL";"TAB5",#N/A,TRUE,"GENERAL"}</definedName>
    <definedName name="rrrrrrre" hidden="1">{"TAB1",#N/A,TRUE,"GENERAL";"TAB2",#N/A,TRUE,"GENERAL";"TAB3",#N/A,TRUE,"GENERAL";"TAB4",#N/A,TRUE,"GENERAL";"TAB5",#N/A,TRUE,"GENERAL"}</definedName>
    <definedName name="rrrrt" localSheetId="1" hidden="1">{"via1",#N/A,TRUE,"general";"via2",#N/A,TRUE,"general";"via3",#N/A,TRUE,"general"}</definedName>
    <definedName name="rrrrt" localSheetId="5" hidden="1">{"via1",#N/A,TRUE,"general";"via2",#N/A,TRUE,"general";"via3",#N/A,TRUE,"general"}</definedName>
    <definedName name="rrrrt" localSheetId="2" hidden="1">{"via1",#N/A,TRUE,"general";"via2",#N/A,TRUE,"general";"via3",#N/A,TRUE,"general"}</definedName>
    <definedName name="rrrrt" hidden="1">{"via1",#N/A,TRUE,"general";"via2",#N/A,TRUE,"general";"via3",#N/A,TRUE,"general"}</definedName>
    <definedName name="rsdgsd5" localSheetId="1" hidden="1">{"TAB1",#N/A,TRUE,"GENERAL";"TAB2",#N/A,TRUE,"GENERAL";"TAB3",#N/A,TRUE,"GENERAL";"TAB4",#N/A,TRUE,"GENERAL";"TAB5",#N/A,TRUE,"GENERAL"}</definedName>
    <definedName name="rsdgsd5" localSheetId="5" hidden="1">{"TAB1",#N/A,TRUE,"GENERAL";"TAB2",#N/A,TRUE,"GENERAL";"TAB3",#N/A,TRUE,"GENERAL";"TAB4",#N/A,TRUE,"GENERAL";"TAB5",#N/A,TRUE,"GENERAL"}</definedName>
    <definedName name="rsdgsd5" localSheetId="2" hidden="1">{"TAB1",#N/A,TRUE,"GENERAL";"TAB2",#N/A,TRUE,"GENERAL";"TAB3",#N/A,TRUE,"GENERAL";"TAB4",#N/A,TRUE,"GENERAL";"TAB5",#N/A,TRUE,"GENERAL"}</definedName>
    <definedName name="rsdgsd5" hidden="1">{"TAB1",#N/A,TRUE,"GENERAL";"TAB2",#N/A,TRUE,"GENERAL";"TAB3",#N/A,TRUE,"GENERAL";"TAB4",#N/A,TRUE,"GENERAL";"TAB5",#N/A,TRUE,"GENERAL"}</definedName>
    <definedName name="rt" localSheetId="1" hidden="1">{"TAB1",#N/A,TRUE,"GENERAL";"TAB2",#N/A,TRUE,"GENERAL";"TAB3",#N/A,TRUE,"GENERAL";"TAB4",#N/A,TRUE,"GENERAL";"TAB5",#N/A,TRUE,"GENERAL"}</definedName>
    <definedName name="rt" localSheetId="5" hidden="1">{"TAB1",#N/A,TRUE,"GENERAL";"TAB2",#N/A,TRUE,"GENERAL";"TAB3",#N/A,TRUE,"GENERAL";"TAB4",#N/A,TRUE,"GENERAL";"TAB5",#N/A,TRUE,"GENERAL"}</definedName>
    <definedName name="rt" localSheetId="2" hidden="1">{"TAB1",#N/A,TRUE,"GENERAL";"TAB2",#N/A,TRUE,"GENERAL";"TAB3",#N/A,TRUE,"GENERAL";"TAB4",#N/A,TRUE,"GENERAL";"TAB5",#N/A,TRUE,"GENERAL"}</definedName>
    <definedName name="rt" hidden="1">{"TAB1",#N/A,TRUE,"GENERAL";"TAB2",#N/A,TRUE,"GENERAL";"TAB3",#N/A,TRUE,"GENERAL";"TAB4",#N/A,TRUE,"GENERAL";"TAB5",#N/A,TRUE,"GENERAL"}</definedName>
    <definedName name="rte" localSheetId="1" hidden="1">{"TAB1",#N/A,TRUE,"GENERAL";"TAB2",#N/A,TRUE,"GENERAL";"TAB3",#N/A,TRUE,"GENERAL";"TAB4",#N/A,TRUE,"GENERAL";"TAB5",#N/A,TRUE,"GENERAL"}</definedName>
    <definedName name="rte" localSheetId="5" hidden="1">{"TAB1",#N/A,TRUE,"GENERAL";"TAB2",#N/A,TRUE,"GENERAL";"TAB3",#N/A,TRUE,"GENERAL";"TAB4",#N/A,TRUE,"GENERAL";"TAB5",#N/A,TRUE,"GENERAL"}</definedName>
    <definedName name="rte" localSheetId="2" hidden="1">{"TAB1",#N/A,TRUE,"GENERAL";"TAB2",#N/A,TRUE,"GENERAL";"TAB3",#N/A,TRUE,"GENERAL";"TAB4",#N/A,TRUE,"GENERAL";"TAB5",#N/A,TRUE,"GENERAL"}</definedName>
    <definedName name="rte" hidden="1">{"TAB1",#N/A,TRUE,"GENERAL";"TAB2",#N/A,TRUE,"GENERAL";"TAB3",#N/A,TRUE,"GENERAL";"TAB4",#N/A,TRUE,"GENERAL";"TAB5",#N/A,TRUE,"GENERAL"}</definedName>
    <definedName name="rteg" localSheetId="1" hidden="1">{"via1",#N/A,TRUE,"general";"via2",#N/A,TRUE,"general";"via3",#N/A,TRUE,"general"}</definedName>
    <definedName name="rteg" localSheetId="5" hidden="1">{"via1",#N/A,TRUE,"general";"via2",#N/A,TRUE,"general";"via3",#N/A,TRUE,"general"}</definedName>
    <definedName name="rteg" localSheetId="2" hidden="1">{"via1",#N/A,TRUE,"general";"via2",#N/A,TRUE,"general";"via3",#N/A,TRUE,"general"}</definedName>
    <definedName name="rteg" hidden="1">{"via1",#N/A,TRUE,"general";"via2",#N/A,TRUE,"general";"via3",#N/A,TRUE,"general"}</definedName>
    <definedName name="rtert" localSheetId="1" hidden="1">{"TAB1",#N/A,TRUE,"GENERAL";"TAB2",#N/A,TRUE,"GENERAL";"TAB3",#N/A,TRUE,"GENERAL";"TAB4",#N/A,TRUE,"GENERAL";"TAB5",#N/A,TRUE,"GENERAL"}</definedName>
    <definedName name="rtert" localSheetId="5" hidden="1">{"TAB1",#N/A,TRUE,"GENERAL";"TAB2",#N/A,TRUE,"GENERAL";"TAB3",#N/A,TRUE,"GENERAL";"TAB4",#N/A,TRUE,"GENERAL";"TAB5",#N/A,TRUE,"GENERAL"}</definedName>
    <definedName name="rtert" localSheetId="2" hidden="1">{"TAB1",#N/A,TRUE,"GENERAL";"TAB2",#N/A,TRUE,"GENERAL";"TAB3",#N/A,TRUE,"GENERAL";"TAB4",#N/A,TRUE,"GENERAL";"TAB5",#N/A,TRUE,"GENERAL"}</definedName>
    <definedName name="rtert" hidden="1">{"TAB1",#N/A,TRUE,"GENERAL";"TAB2",#N/A,TRUE,"GENERAL";"TAB3",#N/A,TRUE,"GENERAL";"TAB4",#N/A,TRUE,"GENERAL";"TAB5",#N/A,TRUE,"GENERAL"}</definedName>
    <definedName name="rtes" localSheetId="1" hidden="1">{"via1",#N/A,TRUE,"general";"via2",#N/A,TRUE,"general";"via3",#N/A,TRUE,"general"}</definedName>
    <definedName name="rtes" localSheetId="5" hidden="1">{"via1",#N/A,TRUE,"general";"via2",#N/A,TRUE,"general";"via3",#N/A,TRUE,"general"}</definedName>
    <definedName name="rtes" localSheetId="2" hidden="1">{"via1",#N/A,TRUE,"general";"via2",#N/A,TRUE,"general";"via3",#N/A,TRUE,"general"}</definedName>
    <definedName name="rtes" hidden="1">{"via1",#N/A,TRUE,"general";"via2",#N/A,TRUE,"general";"via3",#N/A,TRUE,"general"}</definedName>
    <definedName name="rtewth" localSheetId="1" hidden="1">{"TAB1",#N/A,TRUE,"GENERAL";"TAB2",#N/A,TRUE,"GENERAL";"TAB3",#N/A,TRUE,"GENERAL";"TAB4",#N/A,TRUE,"GENERAL";"TAB5",#N/A,TRUE,"GENERAL"}</definedName>
    <definedName name="rtewth" localSheetId="5" hidden="1">{"TAB1",#N/A,TRUE,"GENERAL";"TAB2",#N/A,TRUE,"GENERAL";"TAB3",#N/A,TRUE,"GENERAL";"TAB4",#N/A,TRUE,"GENERAL";"TAB5",#N/A,TRUE,"GENERAL"}</definedName>
    <definedName name="rtewth" localSheetId="2" hidden="1">{"TAB1",#N/A,TRUE,"GENERAL";"TAB2",#N/A,TRUE,"GENERAL";"TAB3",#N/A,TRUE,"GENERAL";"TAB4",#N/A,TRUE,"GENERAL";"TAB5",#N/A,TRUE,"GENERAL"}</definedName>
    <definedName name="rtewth" hidden="1">{"TAB1",#N/A,TRUE,"GENERAL";"TAB2",#N/A,TRUE,"GENERAL";"TAB3",#N/A,TRUE,"GENERAL";"TAB4",#N/A,TRUE,"GENERAL";"TAB5",#N/A,TRUE,"GENERAL"}</definedName>
    <definedName name="rthjtj" localSheetId="1" hidden="1">{"TAB1",#N/A,TRUE,"GENERAL";"TAB2",#N/A,TRUE,"GENERAL";"TAB3",#N/A,TRUE,"GENERAL";"TAB4",#N/A,TRUE,"GENERAL";"TAB5",#N/A,TRUE,"GENERAL"}</definedName>
    <definedName name="rthjtj" localSheetId="5" hidden="1">{"TAB1",#N/A,TRUE,"GENERAL";"TAB2",#N/A,TRUE,"GENERAL";"TAB3",#N/A,TRUE,"GENERAL";"TAB4",#N/A,TRUE,"GENERAL";"TAB5",#N/A,TRUE,"GENERAL"}</definedName>
    <definedName name="rthjtj" localSheetId="2" hidden="1">{"TAB1",#N/A,TRUE,"GENERAL";"TAB2",#N/A,TRUE,"GENERAL";"TAB3",#N/A,TRUE,"GENERAL";"TAB4",#N/A,TRUE,"GENERAL";"TAB5",#N/A,TRUE,"GENERAL"}</definedName>
    <definedName name="rthjtj" hidden="1">{"TAB1",#N/A,TRUE,"GENERAL";"TAB2",#N/A,TRUE,"GENERAL";"TAB3",#N/A,TRUE,"GENERAL";"TAB4",#N/A,TRUE,"GENERAL";"TAB5",#N/A,TRUE,"GENERAL"}</definedName>
    <definedName name="rthrthg" localSheetId="1" hidden="1">{"via1",#N/A,TRUE,"general";"via2",#N/A,TRUE,"general";"via3",#N/A,TRUE,"general"}</definedName>
    <definedName name="rthrthg" localSheetId="5" hidden="1">{"via1",#N/A,TRUE,"general";"via2",#N/A,TRUE,"general";"via3",#N/A,TRUE,"general"}</definedName>
    <definedName name="rthrthg" localSheetId="2" hidden="1">{"via1",#N/A,TRUE,"general";"via2",#N/A,TRUE,"general";"via3",#N/A,TRUE,"general"}</definedName>
    <definedName name="rthrthg" hidden="1">{"via1",#N/A,TRUE,"general";"via2",#N/A,TRUE,"general";"via3",#N/A,TRUE,"general"}</definedName>
    <definedName name="rthtrh" localSheetId="1" hidden="1">{"via1",#N/A,TRUE,"general";"via2",#N/A,TRUE,"general";"via3",#N/A,TRUE,"general"}</definedName>
    <definedName name="rthtrh" localSheetId="5" hidden="1">{"via1",#N/A,TRUE,"general";"via2",#N/A,TRUE,"general";"via3",#N/A,TRUE,"general"}</definedName>
    <definedName name="rthtrh" localSheetId="2" hidden="1">{"via1",#N/A,TRUE,"general";"via2",#N/A,TRUE,"general";"via3",#N/A,TRUE,"general"}</definedName>
    <definedName name="rthtrh" hidden="1">{"via1",#N/A,TRUE,"general";"via2",#N/A,TRUE,"general";"via3",#N/A,TRUE,"general"}</definedName>
    <definedName name="rtkk" localSheetId="1" hidden="1">{"via1",#N/A,TRUE,"general";"via2",#N/A,TRUE,"general";"via3",#N/A,TRUE,"general"}</definedName>
    <definedName name="rtkk" localSheetId="5" hidden="1">{"via1",#N/A,TRUE,"general";"via2",#N/A,TRUE,"general";"via3",#N/A,TRUE,"general"}</definedName>
    <definedName name="rtkk" localSheetId="2" hidden="1">{"via1",#N/A,TRUE,"general";"via2",#N/A,TRUE,"general";"via3",#N/A,TRUE,"general"}</definedName>
    <definedName name="rtkk" hidden="1">{"via1",#N/A,TRUE,"general";"via2",#N/A,TRUE,"general";"via3",#N/A,TRUE,"general"}</definedName>
    <definedName name="rttthy" localSheetId="1" hidden="1">{"via1",#N/A,TRUE,"general";"via2",#N/A,TRUE,"general";"via3",#N/A,TRUE,"general"}</definedName>
    <definedName name="rttthy" localSheetId="5" hidden="1">{"via1",#N/A,TRUE,"general";"via2",#N/A,TRUE,"general";"via3",#N/A,TRUE,"general"}</definedName>
    <definedName name="rttthy" localSheetId="2" hidden="1">{"via1",#N/A,TRUE,"general";"via2",#N/A,TRUE,"general";"via3",#N/A,TRUE,"general"}</definedName>
    <definedName name="rttthy" hidden="1">{"via1",#N/A,TRUE,"general";"via2",#N/A,TRUE,"general";"via3",#N/A,TRUE,"general"}</definedName>
    <definedName name="rtu" localSheetId="1" hidden="1">{"via1",#N/A,TRUE,"general";"via2",#N/A,TRUE,"general";"via3",#N/A,TRUE,"general"}</definedName>
    <definedName name="rtu" localSheetId="5" hidden="1">{"via1",#N/A,TRUE,"general";"via2",#N/A,TRUE,"general";"via3",#N/A,TRUE,"general"}</definedName>
    <definedName name="rtu" localSheetId="2" hidden="1">{"via1",#N/A,TRUE,"general";"via2",#N/A,TRUE,"general";"via3",#N/A,TRUE,"general"}</definedName>
    <definedName name="rtu" hidden="1">{"via1",#N/A,TRUE,"general";"via2",#N/A,TRUE,"general";"via3",#N/A,TRUE,"general"}</definedName>
    <definedName name="rtug" localSheetId="1" hidden="1">{"TAB1",#N/A,TRUE,"GENERAL";"TAB2",#N/A,TRUE,"GENERAL";"TAB3",#N/A,TRUE,"GENERAL";"TAB4",#N/A,TRUE,"GENERAL";"TAB5",#N/A,TRUE,"GENERAL"}</definedName>
    <definedName name="rtug" localSheetId="5" hidden="1">{"TAB1",#N/A,TRUE,"GENERAL";"TAB2",#N/A,TRUE,"GENERAL";"TAB3",#N/A,TRUE,"GENERAL";"TAB4",#N/A,TRUE,"GENERAL";"TAB5",#N/A,TRUE,"GENERAL"}</definedName>
    <definedName name="rtug" localSheetId="2" hidden="1">{"TAB1",#N/A,TRUE,"GENERAL";"TAB2",#N/A,TRUE,"GENERAL";"TAB3",#N/A,TRUE,"GENERAL";"TAB4",#N/A,TRUE,"GENERAL";"TAB5",#N/A,TRUE,"GENERAL"}</definedName>
    <definedName name="rtug" hidden="1">{"TAB1",#N/A,TRUE,"GENERAL";"TAB2",#N/A,TRUE,"GENERAL";"TAB3",#N/A,TRUE,"GENERAL";"TAB4",#N/A,TRUE,"GENERAL";"TAB5",#N/A,TRUE,"GENERAL"}</definedName>
    <definedName name="rtugsd" localSheetId="1" hidden="1">{"TAB1",#N/A,TRUE,"GENERAL";"TAB2",#N/A,TRUE,"GENERAL";"TAB3",#N/A,TRUE,"GENERAL";"TAB4",#N/A,TRUE,"GENERAL";"TAB5",#N/A,TRUE,"GENERAL"}</definedName>
    <definedName name="rtugsd" localSheetId="5" hidden="1">{"TAB1",#N/A,TRUE,"GENERAL";"TAB2",#N/A,TRUE,"GENERAL";"TAB3",#N/A,TRUE,"GENERAL";"TAB4",#N/A,TRUE,"GENERAL";"TAB5",#N/A,TRUE,"GENERAL"}</definedName>
    <definedName name="rtugsd" localSheetId="2" hidden="1">{"TAB1",#N/A,TRUE,"GENERAL";"TAB2",#N/A,TRUE,"GENERAL";"TAB3",#N/A,TRUE,"GENERAL";"TAB4",#N/A,TRUE,"GENERAL";"TAB5",#N/A,TRUE,"GENERAL"}</definedName>
    <definedName name="rtugsd" hidden="1">{"TAB1",#N/A,TRUE,"GENERAL";"TAB2",#N/A,TRUE,"GENERAL";"TAB3",#N/A,TRUE,"GENERAL";"TAB4",#N/A,TRUE,"GENERAL";"TAB5",#N/A,TRUE,"GENERAL"}</definedName>
    <definedName name="rturtu" localSheetId="1" hidden="1">{"via1",#N/A,TRUE,"general";"via2",#N/A,TRUE,"general";"via3",#N/A,TRUE,"general"}</definedName>
    <definedName name="rturtu" localSheetId="5" hidden="1">{"via1",#N/A,TRUE,"general";"via2",#N/A,TRUE,"general";"via3",#N/A,TRUE,"general"}</definedName>
    <definedName name="rturtu" localSheetId="2" hidden="1">{"via1",#N/A,TRUE,"general";"via2",#N/A,TRUE,"general";"via3",#N/A,TRUE,"general"}</definedName>
    <definedName name="rturtu" hidden="1">{"via1",#N/A,TRUE,"general";"via2",#N/A,TRUE,"general";"via3",#N/A,TRUE,"general"}</definedName>
    <definedName name="rturu" localSheetId="1" hidden="1">{"via1",#N/A,TRUE,"general";"via2",#N/A,TRUE,"general";"via3",#N/A,TRUE,"general"}</definedName>
    <definedName name="rturu" localSheetId="5" hidden="1">{"via1",#N/A,TRUE,"general";"via2",#N/A,TRUE,"general";"via3",#N/A,TRUE,"general"}</definedName>
    <definedName name="rturu" localSheetId="2" hidden="1">{"via1",#N/A,TRUE,"general";"via2",#N/A,TRUE,"general";"via3",#N/A,TRUE,"general"}</definedName>
    <definedName name="rturu" hidden="1">{"via1",#N/A,TRUE,"general";"via2",#N/A,TRUE,"general";"via3",#N/A,TRUE,"general"}</definedName>
    <definedName name="rtut" localSheetId="1" hidden="1">{"via1",#N/A,TRUE,"general";"via2",#N/A,TRUE,"general";"via3",#N/A,TRUE,"general"}</definedName>
    <definedName name="rtut" localSheetId="5" hidden="1">{"via1",#N/A,TRUE,"general";"via2",#N/A,TRUE,"general";"via3",#N/A,TRUE,"general"}</definedName>
    <definedName name="rtut" localSheetId="2" hidden="1">{"via1",#N/A,TRUE,"general";"via2",#N/A,TRUE,"general";"via3",#N/A,TRUE,"general"}</definedName>
    <definedName name="rtut" hidden="1">{"via1",#N/A,TRUE,"general";"via2",#N/A,TRUE,"general";"via3",#N/A,TRUE,"general"}</definedName>
    <definedName name="rtutru" localSheetId="1" hidden="1">{"via1",#N/A,TRUE,"general";"via2",#N/A,TRUE,"general";"via3",#N/A,TRUE,"general"}</definedName>
    <definedName name="rtutru" localSheetId="5" hidden="1">{"via1",#N/A,TRUE,"general";"via2",#N/A,TRUE,"general";"via3",#N/A,TRUE,"general"}</definedName>
    <definedName name="rtutru" localSheetId="2" hidden="1">{"via1",#N/A,TRUE,"general";"via2",#N/A,TRUE,"general";"via3",#N/A,TRUE,"general"}</definedName>
    <definedName name="rtutru" hidden="1">{"via1",#N/A,TRUE,"general";"via2",#N/A,TRUE,"general";"via3",#N/A,TRUE,"general"}</definedName>
    <definedName name="rtuy" localSheetId="1" hidden="1">{"via1",#N/A,TRUE,"general";"via2",#N/A,TRUE,"general";"via3",#N/A,TRUE,"general"}</definedName>
    <definedName name="rtuy" localSheetId="5" hidden="1">{"via1",#N/A,TRUE,"general";"via2",#N/A,TRUE,"general";"via3",#N/A,TRUE,"general"}</definedName>
    <definedName name="rtuy" localSheetId="2" hidden="1">{"via1",#N/A,TRUE,"general";"via2",#N/A,TRUE,"general";"via3",#N/A,TRUE,"general"}</definedName>
    <definedName name="rtuy" hidden="1">{"via1",#N/A,TRUE,"general";"via2",#N/A,TRUE,"general";"via3",#N/A,TRUE,"general"}</definedName>
    <definedName name="rtyhr" localSheetId="1" hidden="1">{"TAB1",#N/A,TRUE,"GENERAL";"TAB2",#N/A,TRUE,"GENERAL";"TAB3",#N/A,TRUE,"GENERAL";"TAB4",#N/A,TRUE,"GENERAL";"TAB5",#N/A,TRUE,"GENERAL"}</definedName>
    <definedName name="rtyhr" localSheetId="5" hidden="1">{"TAB1",#N/A,TRUE,"GENERAL";"TAB2",#N/A,TRUE,"GENERAL";"TAB3",#N/A,TRUE,"GENERAL";"TAB4",#N/A,TRUE,"GENERAL";"TAB5",#N/A,TRUE,"GENERAL"}</definedName>
    <definedName name="rtyhr" localSheetId="2" hidden="1">{"TAB1",#N/A,TRUE,"GENERAL";"TAB2",#N/A,TRUE,"GENERAL";"TAB3",#N/A,TRUE,"GENERAL";"TAB4",#N/A,TRUE,"GENERAL";"TAB5",#N/A,TRUE,"GENERAL"}</definedName>
    <definedName name="rtyhr" hidden="1">{"TAB1",#N/A,TRUE,"GENERAL";"TAB2",#N/A,TRUE,"GENERAL";"TAB3",#N/A,TRUE,"GENERAL";"TAB4",#N/A,TRUE,"GENERAL";"TAB5",#N/A,TRUE,"GENERAL"}</definedName>
    <definedName name="rtym" localSheetId="1" hidden="1">{"via1",#N/A,TRUE,"general";"via2",#N/A,TRUE,"general";"via3",#N/A,TRUE,"general"}</definedName>
    <definedName name="rtym" localSheetId="5" hidden="1">{"via1",#N/A,TRUE,"general";"via2",#N/A,TRUE,"general";"via3",#N/A,TRUE,"general"}</definedName>
    <definedName name="rtym" localSheetId="2" hidden="1">{"via1",#N/A,TRUE,"general";"via2",#N/A,TRUE,"general";"via3",#N/A,TRUE,"general"}</definedName>
    <definedName name="rtym" hidden="1">{"via1",#N/A,TRUE,"general";"via2",#N/A,TRUE,"general";"via3",#N/A,TRUE,"general"}</definedName>
    <definedName name="rtyrey" localSheetId="1" hidden="1">{"TAB1",#N/A,TRUE,"GENERAL";"TAB2",#N/A,TRUE,"GENERAL";"TAB3",#N/A,TRUE,"GENERAL";"TAB4",#N/A,TRUE,"GENERAL";"TAB5",#N/A,TRUE,"GENERAL"}</definedName>
    <definedName name="rtyrey" localSheetId="5" hidden="1">{"TAB1",#N/A,TRUE,"GENERAL";"TAB2",#N/A,TRUE,"GENERAL";"TAB3",#N/A,TRUE,"GENERAL";"TAB4",#N/A,TRUE,"GENERAL";"TAB5",#N/A,TRUE,"GENERAL"}</definedName>
    <definedName name="rtyrey" localSheetId="2" hidden="1">{"TAB1",#N/A,TRUE,"GENERAL";"TAB2",#N/A,TRUE,"GENERAL";"TAB3",#N/A,TRUE,"GENERAL";"TAB4",#N/A,TRUE,"GENERAL";"TAB5",#N/A,TRUE,"GENERAL"}</definedName>
    <definedName name="rtyrey" hidden="1">{"TAB1",#N/A,TRUE,"GENERAL";"TAB2",#N/A,TRUE,"GENERAL";"TAB3",#N/A,TRUE,"GENERAL";"TAB4",#N/A,TRUE,"GENERAL";"TAB5",#N/A,TRUE,"GENERAL"}</definedName>
    <definedName name="rtyrh" localSheetId="1" hidden="1">{"via1",#N/A,TRUE,"general";"via2",#N/A,TRUE,"general";"via3",#N/A,TRUE,"general"}</definedName>
    <definedName name="rtyrh" localSheetId="5" hidden="1">{"via1",#N/A,TRUE,"general";"via2",#N/A,TRUE,"general";"via3",#N/A,TRUE,"general"}</definedName>
    <definedName name="rtyrh" localSheetId="2" hidden="1">{"via1",#N/A,TRUE,"general";"via2",#N/A,TRUE,"general";"via3",#N/A,TRUE,"general"}</definedName>
    <definedName name="rtyrh" hidden="1">{"via1",#N/A,TRUE,"general";"via2",#N/A,TRUE,"general";"via3",#N/A,TRUE,"general"}</definedName>
    <definedName name="RTYRTY" localSheetId="1" hidden="1">{"via1",#N/A,TRUE,"general";"via2",#N/A,TRUE,"general";"via3",#N/A,TRUE,"general"}</definedName>
    <definedName name="RTYRTY" localSheetId="5" hidden="1">{"via1",#N/A,TRUE,"general";"via2",#N/A,TRUE,"general";"via3",#N/A,TRUE,"general"}</definedName>
    <definedName name="RTYRTY" localSheetId="2" hidden="1">{"via1",#N/A,TRUE,"general";"via2",#N/A,TRUE,"general";"via3",#N/A,TRUE,"general"}</definedName>
    <definedName name="RTYRTY" hidden="1">{"via1",#N/A,TRUE,"general";"via2",#N/A,TRUE,"general";"via3",#N/A,TRUE,"general"}</definedName>
    <definedName name="rtyt" localSheetId="1" hidden="1">{"TAB1",#N/A,TRUE,"GENERAL";"TAB2",#N/A,TRUE,"GENERAL";"TAB3",#N/A,TRUE,"GENERAL";"TAB4",#N/A,TRUE,"GENERAL";"TAB5",#N/A,TRUE,"GENERAL"}</definedName>
    <definedName name="rtyt" localSheetId="5" hidden="1">{"TAB1",#N/A,TRUE,"GENERAL";"TAB2",#N/A,TRUE,"GENERAL";"TAB3",#N/A,TRUE,"GENERAL";"TAB4",#N/A,TRUE,"GENERAL";"TAB5",#N/A,TRUE,"GENERAL"}</definedName>
    <definedName name="rtyt" localSheetId="2" hidden="1">{"TAB1",#N/A,TRUE,"GENERAL";"TAB2",#N/A,TRUE,"GENERAL";"TAB3",#N/A,TRUE,"GENERAL";"TAB4",#N/A,TRUE,"GENERAL";"TAB5",#N/A,TRUE,"GENERAL"}</definedName>
    <definedName name="rtyt" hidden="1">{"TAB1",#N/A,TRUE,"GENERAL";"TAB2",#N/A,TRUE,"GENERAL";"TAB3",#N/A,TRUE,"GENERAL";"TAB4",#N/A,TRUE,"GENERAL";"TAB5",#N/A,TRUE,"GENERAL"}</definedName>
    <definedName name="rtytry" localSheetId="1" hidden="1">{"via1",#N/A,TRUE,"general";"via2",#N/A,TRUE,"general";"via3",#N/A,TRUE,"general"}</definedName>
    <definedName name="rtytry" localSheetId="5" hidden="1">{"via1",#N/A,TRUE,"general";"via2",#N/A,TRUE,"general";"via3",#N/A,TRUE,"general"}</definedName>
    <definedName name="rtytry" localSheetId="2" hidden="1">{"via1",#N/A,TRUE,"general";"via2",#N/A,TRUE,"general";"via3",#N/A,TRUE,"general"}</definedName>
    <definedName name="rtytry" hidden="1">{"via1",#N/A,TRUE,"general";"via2",#N/A,TRUE,"general";"via3",#N/A,TRUE,"general"}</definedName>
    <definedName name="rubro">#REF!</definedName>
    <definedName name="RUBRO_EJECUCION_AS400_A_MODIFICAR_OK" localSheetId="1">#REF!</definedName>
    <definedName name="RUBRO_EJECUCION_AS400_A_MODIFICAR_OK" localSheetId="5">#REF!</definedName>
    <definedName name="RUBRO_EJECUCION_AS400_A_MODIFICAR_OK" localSheetId="2">#REF!</definedName>
    <definedName name="RUBRO_EJECUCION_AS400_A_MODIFICAR_OK">#REF!</definedName>
    <definedName name="RUBRO_Ejecucion_Enero_2017_sin_Eje_AS" localSheetId="1">#REF!</definedName>
    <definedName name="RUBRO_Ejecucion_Enero_2017_sin_Eje_AS" localSheetId="5">#REF!</definedName>
    <definedName name="RUBRO_Ejecucion_Enero_2017_sin_Eje_AS" localSheetId="2">#REF!</definedName>
    <definedName name="RUBRO_Ejecucion_Enero_2017_sin_Eje_AS">#REF!</definedName>
    <definedName name="RUBRO_Ejecucion_Enero_2018_sin_Eje_AS">#REF!</definedName>
    <definedName name="RUBRO_Ejecucion_Enero_2020_sin_Eje_AS">#REF!</definedName>
    <definedName name="ruru" localSheetId="1" hidden="1">{"TAB1",#N/A,TRUE,"GENERAL";"TAB2",#N/A,TRUE,"GENERAL";"TAB3",#N/A,TRUE,"GENERAL";"TAB4",#N/A,TRUE,"GENERAL";"TAB5",#N/A,TRUE,"GENERAL"}</definedName>
    <definedName name="ruru" localSheetId="5" hidden="1">{"TAB1",#N/A,TRUE,"GENERAL";"TAB2",#N/A,TRUE,"GENERAL";"TAB3",#N/A,TRUE,"GENERAL";"TAB4",#N/A,TRUE,"GENERAL";"TAB5",#N/A,TRUE,"GENERAL"}</definedName>
    <definedName name="ruru" localSheetId="2" hidden="1">{"TAB1",#N/A,TRUE,"GENERAL";"TAB2",#N/A,TRUE,"GENERAL";"TAB3",#N/A,TRUE,"GENERAL";"TAB4",#N/A,TRUE,"GENERAL";"TAB5",#N/A,TRUE,"GENERAL"}</definedName>
    <definedName name="ruru" hidden="1">{"TAB1",#N/A,TRUE,"GENERAL";"TAB2",#N/A,TRUE,"GENERAL";"TAB3",#N/A,TRUE,"GENERAL";"TAB4",#N/A,TRUE,"GENERAL";"TAB5",#N/A,TRUE,"GENERAL"}</definedName>
    <definedName name="RUTH" localSheetId="1" hidden="1">{#N/A,#N/A,FALSE,"Resultados_is";#N/A,#N/A,FALSE,"IngresosG_is";#N/A,#N/A,FALSE,"Ingresosp_is";#N/A,#N/A,FALSE,"Financiero_is";#N/A,#N/A,FALSE,"Estructura_is";#N/A,#N/A,FALSE,"EstructuraG_is";#N/A,#N/A,FALSE,"FComercio_is";#N/A,#N/A,FALSE,"Pbeneficios_is";#N/A,#N/A,FALSE,"Gerenciamiento_is";#N/A,#N/A,FALSE,"Desinv_is"}</definedName>
    <definedName name="RUTH" localSheetId="5" hidden="1">{#N/A,#N/A,FALSE,"Resultados_is";#N/A,#N/A,FALSE,"IngresosG_is";#N/A,#N/A,FALSE,"Ingresosp_is";#N/A,#N/A,FALSE,"Financiero_is";#N/A,#N/A,FALSE,"Estructura_is";#N/A,#N/A,FALSE,"EstructuraG_is";#N/A,#N/A,FALSE,"FComercio_is";#N/A,#N/A,FALSE,"Pbeneficios_is";#N/A,#N/A,FALSE,"Gerenciamiento_is";#N/A,#N/A,FALSE,"Desinv_is"}</definedName>
    <definedName name="RUTH" localSheetId="2" hidden="1">{#N/A,#N/A,FALSE,"Resultados_is";#N/A,#N/A,FALSE,"IngresosG_is";#N/A,#N/A,FALSE,"Ingresosp_is";#N/A,#N/A,FALSE,"Financiero_is";#N/A,#N/A,FALSE,"Estructura_is";#N/A,#N/A,FALSE,"EstructuraG_is";#N/A,#N/A,FALSE,"FComercio_is";#N/A,#N/A,FALSE,"Pbeneficios_is";#N/A,#N/A,FALSE,"Gerenciamiento_is";#N/A,#N/A,FALSE,"Desinv_is"}</definedName>
    <definedName name="RUTH" hidden="1">{#N/A,#N/A,FALSE,"Resultados_is";#N/A,#N/A,FALSE,"IngresosG_is";#N/A,#N/A,FALSE,"Ingresosp_is";#N/A,#N/A,FALSE,"Financiero_is";#N/A,#N/A,FALSE,"Estructura_is";#N/A,#N/A,FALSE,"EstructuraG_is";#N/A,#N/A,FALSE,"FComercio_is";#N/A,#N/A,FALSE,"Pbeneficios_is";#N/A,#N/A,FALSE,"Gerenciamiento_is";#N/A,#N/A,FALSE,"Desinv_is"}</definedName>
    <definedName name="rutu" localSheetId="1" hidden="1">{"via1",#N/A,TRUE,"general";"via2",#N/A,TRUE,"general";"via3",#N/A,TRUE,"general"}</definedName>
    <definedName name="rutu" localSheetId="5" hidden="1">{"via1",#N/A,TRUE,"general";"via2",#N/A,TRUE,"general";"via3",#N/A,TRUE,"general"}</definedName>
    <definedName name="rutu" localSheetId="2" hidden="1">{"via1",#N/A,TRUE,"general";"via2",#N/A,TRUE,"general";"via3",#N/A,TRUE,"general"}</definedName>
    <definedName name="rutu" hidden="1">{"via1",#N/A,TRUE,"general";"via2",#N/A,TRUE,"general";"via3",#N/A,TRUE,"general"}</definedName>
    <definedName name="rwt" localSheetId="1" hidden="1">{"via1",#N/A,TRUE,"general";"via2",#N/A,TRUE,"general";"via3",#N/A,TRUE,"general"}</definedName>
    <definedName name="rwt" localSheetId="5" hidden="1">{"via1",#N/A,TRUE,"general";"via2",#N/A,TRUE,"general";"via3",#N/A,TRUE,"general"}</definedName>
    <definedName name="rwt" localSheetId="2" hidden="1">{"via1",#N/A,TRUE,"general";"via2",#N/A,TRUE,"general";"via3",#N/A,TRUE,"general"}</definedName>
    <definedName name="rwt" hidden="1">{"via1",#N/A,TRUE,"general";"via2",#N/A,TRUE,"general";"via3",#N/A,TRUE,"general"}</definedName>
    <definedName name="ry" localSheetId="1" hidden="1">{"via1",#N/A,TRUE,"general";"via2",#N/A,TRUE,"general";"via3",#N/A,TRUE,"general"}</definedName>
    <definedName name="ry" localSheetId="5" hidden="1">{"via1",#N/A,TRUE,"general";"via2",#N/A,TRUE,"general";"via3",#N/A,TRUE,"general"}</definedName>
    <definedName name="ry" localSheetId="2" hidden="1">{"via1",#N/A,TRUE,"general";"via2",#N/A,TRUE,"general";"via3",#N/A,TRUE,"general"}</definedName>
    <definedName name="ry" hidden="1">{"via1",#N/A,TRUE,"general";"via2",#N/A,TRUE,"general";"via3",#N/A,TRUE,"general"}</definedName>
    <definedName name="ryeryb" localSheetId="1" hidden="1">{"TAB1",#N/A,TRUE,"GENERAL";"TAB2",#N/A,TRUE,"GENERAL";"TAB3",#N/A,TRUE,"GENERAL";"TAB4",#N/A,TRUE,"GENERAL";"TAB5",#N/A,TRUE,"GENERAL"}</definedName>
    <definedName name="ryeryb" localSheetId="5" hidden="1">{"TAB1",#N/A,TRUE,"GENERAL";"TAB2",#N/A,TRUE,"GENERAL";"TAB3",#N/A,TRUE,"GENERAL";"TAB4",#N/A,TRUE,"GENERAL";"TAB5",#N/A,TRUE,"GENERAL"}</definedName>
    <definedName name="ryeryb" localSheetId="2" hidden="1">{"TAB1",#N/A,TRUE,"GENERAL";"TAB2",#N/A,TRUE,"GENERAL";"TAB3",#N/A,TRUE,"GENERAL";"TAB4",#N/A,TRUE,"GENERAL";"TAB5",#N/A,TRUE,"GENERAL"}</definedName>
    <definedName name="ryeryb" hidden="1">{"TAB1",#N/A,TRUE,"GENERAL";"TAB2",#N/A,TRUE,"GENERAL";"TAB3",#N/A,TRUE,"GENERAL";"TAB4",#N/A,TRUE,"GENERAL";"TAB5",#N/A,TRUE,"GENERAL"}</definedName>
    <definedName name="rytrsdg" localSheetId="1" hidden="1">{"via1",#N/A,TRUE,"general";"via2",#N/A,TRUE,"general";"via3",#N/A,TRUE,"general"}</definedName>
    <definedName name="rytrsdg" localSheetId="5" hidden="1">{"via1",#N/A,TRUE,"general";"via2",#N/A,TRUE,"general";"via3",#N/A,TRUE,"general"}</definedName>
    <definedName name="rytrsdg" localSheetId="2" hidden="1">{"via1",#N/A,TRUE,"general";"via2",#N/A,TRUE,"general";"via3",#N/A,TRUE,"general"}</definedName>
    <definedName name="rytrsdg" hidden="1">{"via1",#N/A,TRUE,"general";"via2",#N/A,TRUE,"general";"via3",#N/A,TRUE,"general"}</definedName>
    <definedName name="S">#REF!</definedName>
    <definedName name="saa" localSheetId="1" hidden="1">{"via1",#N/A,TRUE,"general";"via2",#N/A,TRUE,"general";"via3",#N/A,TRUE,"general"}</definedName>
    <definedName name="saa" localSheetId="5" hidden="1">{"via1",#N/A,TRUE,"general";"via2",#N/A,TRUE,"general";"via3",#N/A,TRUE,"general"}</definedName>
    <definedName name="saa" localSheetId="2" hidden="1">{"via1",#N/A,TRUE,"general";"via2",#N/A,TRUE,"general";"via3",#N/A,TRUE,"general"}</definedName>
    <definedName name="saa" hidden="1">{"via1",#N/A,TRUE,"general";"via2",#N/A,TRUE,"general";"via3",#N/A,TRUE,"general"}</definedName>
    <definedName name="SAD" localSheetId="1" hidden="1">{"via1",#N/A,TRUE,"general";"via2",#N/A,TRUE,"general";"via3",#N/A,TRUE,"general"}</definedName>
    <definedName name="SAD" localSheetId="5" hidden="1">{"via1",#N/A,TRUE,"general";"via2",#N/A,TRUE,"general";"via3",#N/A,TRUE,"general"}</definedName>
    <definedName name="SAD" localSheetId="2" hidden="1">{"via1",#N/A,TRUE,"general";"via2",#N/A,TRUE,"general";"via3",#N/A,TRUE,"general"}</definedName>
    <definedName name="SAD" hidden="1">{"via1",#N/A,TRUE,"general";"via2",#N/A,TRUE,"general";"via3",#N/A,TRUE,"general"}</definedName>
    <definedName name="sadas">#REF!</definedName>
    <definedName name="SADF" localSheetId="1" hidden="1">{"via1",#N/A,TRUE,"general";"via2",#N/A,TRUE,"general";"via3",#N/A,TRUE,"general"}</definedName>
    <definedName name="SADF" localSheetId="5" hidden="1">{"via1",#N/A,TRUE,"general";"via2",#N/A,TRUE,"general";"via3",#N/A,TRUE,"general"}</definedName>
    <definedName name="SADF" localSheetId="2" hidden="1">{"via1",#N/A,TRUE,"general";"via2",#N/A,TRUE,"general";"via3",#N/A,TRUE,"general"}</definedName>
    <definedName name="SADF" hidden="1">{"via1",#N/A,TRUE,"general";"via2",#N/A,TRUE,"general";"via3",#N/A,TRUE,"general"}</definedName>
    <definedName name="SADFDSA" hidden="1">#REF!</definedName>
    <definedName name="sadff" localSheetId="1" hidden="1">{"TAB1",#N/A,TRUE,"GENERAL";"TAB2",#N/A,TRUE,"GENERAL";"TAB3",#N/A,TRUE,"GENERAL";"TAB4",#N/A,TRUE,"GENERAL";"TAB5",#N/A,TRUE,"GENERAL"}</definedName>
    <definedName name="sadff" localSheetId="5" hidden="1">{"TAB1",#N/A,TRUE,"GENERAL";"TAB2",#N/A,TRUE,"GENERAL";"TAB3",#N/A,TRUE,"GENERAL";"TAB4",#N/A,TRUE,"GENERAL";"TAB5",#N/A,TRUE,"GENERAL"}</definedName>
    <definedName name="sadff" localSheetId="2" hidden="1">{"TAB1",#N/A,TRUE,"GENERAL";"TAB2",#N/A,TRUE,"GENERAL";"TAB3",#N/A,TRUE,"GENERAL";"TAB4",#N/A,TRUE,"GENERAL";"TAB5",#N/A,TRUE,"GENERAL"}</definedName>
    <definedName name="sadff" hidden="1">{"TAB1",#N/A,TRUE,"GENERAL";"TAB2",#N/A,TRUE,"GENERAL";"TAB3",#N/A,TRUE,"GENERAL";"TAB4",#N/A,TRUE,"GENERAL";"TAB5",#N/A,TRUE,"GENERAL"}</definedName>
    <definedName name="sadfo" localSheetId="1" hidden="1">{"via1",#N/A,TRUE,"general";"via2",#N/A,TRUE,"general";"via3",#N/A,TRUE,"general"}</definedName>
    <definedName name="sadfo" localSheetId="5" hidden="1">{"via1",#N/A,TRUE,"general";"via2",#N/A,TRUE,"general";"via3",#N/A,TRUE,"general"}</definedName>
    <definedName name="sadfo" localSheetId="2" hidden="1">{"via1",#N/A,TRUE,"general";"via2",#N/A,TRUE,"general";"via3",#N/A,TRUE,"general"}</definedName>
    <definedName name="sadfo" hidden="1">{"via1",#N/A,TRUE,"general";"via2",#N/A,TRUE,"general";"via3",#N/A,TRUE,"general"}</definedName>
    <definedName name="safdp" localSheetId="1" hidden="1">{"TAB1",#N/A,TRUE,"GENERAL";"TAB2",#N/A,TRUE,"GENERAL";"TAB3",#N/A,TRUE,"GENERAL";"TAB4",#N/A,TRUE,"GENERAL";"TAB5",#N/A,TRUE,"GENERAL"}</definedName>
    <definedName name="safdp" localSheetId="5" hidden="1">{"TAB1",#N/A,TRUE,"GENERAL";"TAB2",#N/A,TRUE,"GENERAL";"TAB3",#N/A,TRUE,"GENERAL";"TAB4",#N/A,TRUE,"GENERAL";"TAB5",#N/A,TRUE,"GENERAL"}</definedName>
    <definedName name="safdp" localSheetId="2" hidden="1">{"TAB1",#N/A,TRUE,"GENERAL";"TAB2",#N/A,TRUE,"GENERAL";"TAB3",#N/A,TRUE,"GENERAL";"TAB4",#N/A,TRUE,"GENERAL";"TAB5",#N/A,TRUE,"GENERAL"}</definedName>
    <definedName name="safdp" hidden="1">{"TAB1",#N/A,TRUE,"GENERAL";"TAB2",#N/A,TRUE,"GENERAL";"TAB3",#N/A,TRUE,"GENERAL";"TAB4",#N/A,TRUE,"GENERAL";"TAB5",#N/A,TRUE,"GENERAL"}</definedName>
    <definedName name="Saldo">#REF!</definedName>
    <definedName name="salva" localSheetId="1" hidden="1">{#N/A,#N/A,FALSE,"Resultados_is";#N/A,#N/A,FALSE,"IngresosG_is";#N/A,#N/A,FALSE,"Ingresosp_is";#N/A,#N/A,FALSE,"Financiero_is";#N/A,#N/A,FALSE,"Estructura_is";#N/A,#N/A,FALSE,"EstructuraG_is";#N/A,#N/A,FALSE,"FComercio_is";#N/A,#N/A,FALSE,"Pbeneficios_is";#N/A,#N/A,FALSE,"Gerenciamiento_is";#N/A,#N/A,FALSE,"Desinv_is"}</definedName>
    <definedName name="salva" localSheetId="5" hidden="1">{#N/A,#N/A,FALSE,"Resultados_is";#N/A,#N/A,FALSE,"IngresosG_is";#N/A,#N/A,FALSE,"Ingresosp_is";#N/A,#N/A,FALSE,"Financiero_is";#N/A,#N/A,FALSE,"Estructura_is";#N/A,#N/A,FALSE,"EstructuraG_is";#N/A,#N/A,FALSE,"FComercio_is";#N/A,#N/A,FALSE,"Pbeneficios_is";#N/A,#N/A,FALSE,"Gerenciamiento_is";#N/A,#N/A,FALSE,"Desinv_is"}</definedName>
    <definedName name="salva" localSheetId="2" hidden="1">{#N/A,#N/A,FALSE,"Resultados_is";#N/A,#N/A,FALSE,"IngresosG_is";#N/A,#N/A,FALSE,"Ingresosp_is";#N/A,#N/A,FALSE,"Financiero_is";#N/A,#N/A,FALSE,"Estructura_is";#N/A,#N/A,FALSE,"EstructuraG_is";#N/A,#N/A,FALSE,"FComercio_is";#N/A,#N/A,FALSE,"Pbeneficios_is";#N/A,#N/A,FALSE,"Gerenciamiento_is";#N/A,#N/A,FALSE,"Desinv_is"}</definedName>
    <definedName name="salva" hidden="1">{#N/A,#N/A,FALSE,"Resultados_is";#N/A,#N/A,FALSE,"IngresosG_is";#N/A,#N/A,FALSE,"Ingresosp_is";#N/A,#N/A,FALSE,"Financiero_is";#N/A,#N/A,FALSE,"Estructura_is";#N/A,#N/A,FALSE,"EstructuraG_is";#N/A,#N/A,FALSE,"FComercio_is";#N/A,#N/A,FALSE,"Pbeneficios_is";#N/A,#N/A,FALSE,"Gerenciamiento_is";#N/A,#N/A,FALSE,"Desinv_is"}</definedName>
    <definedName name="SARDIN">#REF!</definedName>
    <definedName name="sbgfbgdr" localSheetId="1" hidden="1">{"via1",#N/A,TRUE,"general";"via2",#N/A,TRUE,"general";"via3",#N/A,TRUE,"general"}</definedName>
    <definedName name="sbgfbgdr" localSheetId="5" hidden="1">{"via1",#N/A,TRUE,"general";"via2",#N/A,TRUE,"general";"via3",#N/A,TRUE,"general"}</definedName>
    <definedName name="sbgfbgdr" localSheetId="2" hidden="1">{"via1",#N/A,TRUE,"general";"via2",#N/A,TRUE,"general";"via3",#N/A,TRUE,"general"}</definedName>
    <definedName name="sbgfbgdr" hidden="1">{"via1",#N/A,TRUE,"general";"via2",#N/A,TRUE,"general";"via3",#N/A,TRUE,"general"}</definedName>
    <definedName name="sd" localSheetId="1" hidden="1">{"TAB1",#N/A,TRUE,"GENERAL";"TAB2",#N/A,TRUE,"GENERAL";"TAB3",#N/A,TRUE,"GENERAL";"TAB4",#N/A,TRUE,"GENERAL";"TAB5",#N/A,TRUE,"GENERAL"}</definedName>
    <definedName name="sd" localSheetId="5" hidden="1">{"TAB1",#N/A,TRUE,"GENERAL";"TAB2",#N/A,TRUE,"GENERAL";"TAB3",#N/A,TRUE,"GENERAL";"TAB4",#N/A,TRUE,"GENERAL";"TAB5",#N/A,TRUE,"GENERAL"}</definedName>
    <definedName name="sd" localSheetId="2" hidden="1">{"TAB1",#N/A,TRUE,"GENERAL";"TAB2",#N/A,TRUE,"GENERAL";"TAB3",#N/A,TRUE,"GENERAL";"TAB4",#N/A,TRUE,"GENERAL";"TAB5",#N/A,TRUE,"GENERAL"}</definedName>
    <definedName name="sd" hidden="1">{"TAB1",#N/A,TRUE,"GENERAL";"TAB2",#N/A,TRUE,"GENERAL";"TAB3",#N/A,TRUE,"GENERAL";"TAB4",#N/A,TRUE,"GENERAL";"TAB5",#N/A,TRUE,"GENERAL"}</definedName>
    <definedName name="sdaf" localSheetId="1" hidden="1">{"via1",#N/A,TRUE,"general";"via2",#N/A,TRUE,"general";"via3",#N/A,TRUE,"general"}</definedName>
    <definedName name="sdaf" localSheetId="5" hidden="1">{"via1",#N/A,TRUE,"general";"via2",#N/A,TRUE,"general";"via3",#N/A,TRUE,"general"}</definedName>
    <definedName name="sdaf" localSheetId="2" hidden="1">{"via1",#N/A,TRUE,"general";"via2",#N/A,TRUE,"general";"via3",#N/A,TRUE,"general"}</definedName>
    <definedName name="sdaf" hidden="1">{"via1",#N/A,TRUE,"general";"via2",#N/A,TRUE,"general";"via3",#N/A,TRUE,"general"}</definedName>
    <definedName name="sdas" localSheetId="1" hidden="1">{"via1",#N/A,TRUE,"general";"via2",#N/A,TRUE,"general";"via3",#N/A,TRUE,"general"}</definedName>
    <definedName name="sdas" localSheetId="5" hidden="1">{"via1",#N/A,TRUE,"general";"via2",#N/A,TRUE,"general";"via3",#N/A,TRUE,"general"}</definedName>
    <definedName name="sdas" localSheetId="2" hidden="1">{"via1",#N/A,TRUE,"general";"via2",#N/A,TRUE,"general";"via3",#N/A,TRUE,"general"}</definedName>
    <definedName name="sdas" hidden="1">{"via1",#N/A,TRUE,"general";"via2",#N/A,TRUE,"general";"via3",#N/A,TRUE,"general"}</definedName>
    <definedName name="sdasdf" localSheetId="1" hidden="1">{"via1",#N/A,TRUE,"general";"via2",#N/A,TRUE,"general";"via3",#N/A,TRUE,"general"}</definedName>
    <definedName name="sdasdf" localSheetId="5" hidden="1">{"via1",#N/A,TRUE,"general";"via2",#N/A,TRUE,"general";"via3",#N/A,TRUE,"general"}</definedName>
    <definedName name="sdasdf" localSheetId="2" hidden="1">{"via1",#N/A,TRUE,"general";"via2",#N/A,TRUE,"general";"via3",#N/A,TRUE,"general"}</definedName>
    <definedName name="sdasdf" hidden="1">{"via1",#N/A,TRUE,"general";"via2",#N/A,TRUE,"general";"via3",#N/A,TRUE,"general"}</definedName>
    <definedName name="SDCDSCT" localSheetId="1" hidden="1">{"TAB1",#N/A,TRUE,"GENERAL";"TAB2",#N/A,TRUE,"GENERAL";"TAB3",#N/A,TRUE,"GENERAL";"TAB4",#N/A,TRUE,"GENERAL";"TAB5",#N/A,TRUE,"GENERAL"}</definedName>
    <definedName name="SDCDSCT" localSheetId="5" hidden="1">{"TAB1",#N/A,TRUE,"GENERAL";"TAB2",#N/A,TRUE,"GENERAL";"TAB3",#N/A,TRUE,"GENERAL";"TAB4",#N/A,TRUE,"GENERAL";"TAB5",#N/A,TRUE,"GENERAL"}</definedName>
    <definedName name="SDCDSCT" localSheetId="2" hidden="1">{"TAB1",#N/A,TRUE,"GENERAL";"TAB2",#N/A,TRUE,"GENERAL";"TAB3",#N/A,TRUE,"GENERAL";"TAB4",#N/A,TRUE,"GENERAL";"TAB5",#N/A,TRUE,"GENERAL"}</definedName>
    <definedName name="SDCDSCT" hidden="1">{"TAB1",#N/A,TRUE,"GENERAL";"TAB2",#N/A,TRUE,"GENERAL";"TAB3",#N/A,TRUE,"GENERAL";"TAB4",#N/A,TRUE,"GENERAL";"TAB5",#N/A,TRUE,"GENERAL"}</definedName>
    <definedName name="SDFCE" localSheetId="1" hidden="1">{"TAB1",#N/A,TRUE,"GENERAL";"TAB2",#N/A,TRUE,"GENERAL";"TAB3",#N/A,TRUE,"GENERAL";"TAB4",#N/A,TRUE,"GENERAL";"TAB5",#N/A,TRUE,"GENERAL"}</definedName>
    <definedName name="SDFCE" localSheetId="5" hidden="1">{"TAB1",#N/A,TRUE,"GENERAL";"TAB2",#N/A,TRUE,"GENERAL";"TAB3",#N/A,TRUE,"GENERAL";"TAB4",#N/A,TRUE,"GENERAL";"TAB5",#N/A,TRUE,"GENERAL"}</definedName>
    <definedName name="SDFCE" localSheetId="2" hidden="1">{"TAB1",#N/A,TRUE,"GENERAL";"TAB2",#N/A,TRUE,"GENERAL";"TAB3",#N/A,TRUE,"GENERAL";"TAB4",#N/A,TRUE,"GENERAL";"TAB5",#N/A,TRUE,"GENERAL"}</definedName>
    <definedName name="SDFCE" hidden="1">{"TAB1",#N/A,TRUE,"GENERAL";"TAB2",#N/A,TRUE,"GENERAL";"TAB3",#N/A,TRUE,"GENERAL";"TAB4",#N/A,TRUE,"GENERAL";"TAB5",#N/A,TRUE,"GENERAL"}</definedName>
    <definedName name="sdfd" localSheetId="1" hidden="1">{"via1",#N/A,TRUE,"general";"via2",#N/A,TRUE,"general";"via3",#N/A,TRUE,"general"}</definedName>
    <definedName name="sdfd" localSheetId="5" hidden="1">{"via1",#N/A,TRUE,"general";"via2",#N/A,TRUE,"general";"via3",#N/A,TRUE,"general"}</definedName>
    <definedName name="sdfd" localSheetId="2" hidden="1">{"via1",#N/A,TRUE,"general";"via2",#N/A,TRUE,"general";"via3",#N/A,TRUE,"general"}</definedName>
    <definedName name="sdfd" hidden="1">{"via1",#N/A,TRUE,"general";"via2",#N/A,TRUE,"general";"via3",#N/A,TRUE,"general"}</definedName>
    <definedName name="SDFDGHYT">#REF!</definedName>
    <definedName name="sdfds" localSheetId="1" hidden="1">{"via1",#N/A,TRUE,"general";"via2",#N/A,TRUE,"general";"via3",#N/A,TRUE,"general"}</definedName>
    <definedName name="sdfds" localSheetId="5" hidden="1">{"via1",#N/A,TRUE,"general";"via2",#N/A,TRUE,"general";"via3",#N/A,TRUE,"general"}</definedName>
    <definedName name="sdfds" localSheetId="2" hidden="1">{"via1",#N/A,TRUE,"general";"via2",#N/A,TRUE,"general";"via3",#N/A,TRUE,"general"}</definedName>
    <definedName name="sdfds" hidden="1">{"via1",#N/A,TRUE,"general";"via2",#N/A,TRUE,"general";"via3",#N/A,TRUE,"general"}</definedName>
    <definedName name="SDFDSFSDFS" localSheetId="1" hidden="1">{"TAB1",#N/A,TRUE,"GENERAL";"TAB2",#N/A,TRUE,"GENERAL";"TAB3",#N/A,TRUE,"GENERAL";"TAB4",#N/A,TRUE,"GENERAL";"TAB5",#N/A,TRUE,"GENERAL"}</definedName>
    <definedName name="SDFDSFSDFS" localSheetId="5" hidden="1">{"TAB1",#N/A,TRUE,"GENERAL";"TAB2",#N/A,TRUE,"GENERAL";"TAB3",#N/A,TRUE,"GENERAL";"TAB4",#N/A,TRUE,"GENERAL";"TAB5",#N/A,TRUE,"GENERAL"}</definedName>
    <definedName name="SDFDSFSDFS" localSheetId="2" hidden="1">{"TAB1",#N/A,TRUE,"GENERAL";"TAB2",#N/A,TRUE,"GENERAL";"TAB3",#N/A,TRUE,"GENERAL";"TAB4",#N/A,TRUE,"GENERAL";"TAB5",#N/A,TRUE,"GENERAL"}</definedName>
    <definedName name="SDFDSFSDFS" hidden="1">{"TAB1",#N/A,TRUE,"GENERAL";"TAB2",#N/A,TRUE,"GENERAL";"TAB3",#N/A,TRUE,"GENERAL";"TAB4",#N/A,TRUE,"GENERAL";"TAB5",#N/A,TRUE,"GENERAL"}</definedName>
    <definedName name="SDFDSO" localSheetId="1" hidden="1">{"via1",#N/A,TRUE,"general";"via2",#N/A,TRUE,"general";"via3",#N/A,TRUE,"general"}</definedName>
    <definedName name="SDFDSO" localSheetId="5" hidden="1">{"via1",#N/A,TRUE,"general";"via2",#N/A,TRUE,"general";"via3",#N/A,TRUE,"general"}</definedName>
    <definedName name="SDFDSO" localSheetId="2" hidden="1">{"via1",#N/A,TRUE,"general";"via2",#N/A,TRUE,"general";"via3",#N/A,TRUE,"general"}</definedName>
    <definedName name="SDFDSO" hidden="1">{"via1",#N/A,TRUE,"general";"via2",#N/A,TRUE,"general";"via3",#N/A,TRUE,"general"}</definedName>
    <definedName name="sdfdstp" localSheetId="1" hidden="1">{"TAB1",#N/A,TRUE,"GENERAL";"TAB2",#N/A,TRUE,"GENERAL";"TAB3",#N/A,TRUE,"GENERAL";"TAB4",#N/A,TRUE,"GENERAL";"TAB5",#N/A,TRUE,"GENERAL"}</definedName>
    <definedName name="sdfdstp" localSheetId="5" hidden="1">{"TAB1",#N/A,TRUE,"GENERAL";"TAB2",#N/A,TRUE,"GENERAL";"TAB3",#N/A,TRUE,"GENERAL";"TAB4",#N/A,TRUE,"GENERAL";"TAB5",#N/A,TRUE,"GENERAL"}</definedName>
    <definedName name="sdfdstp" localSheetId="2" hidden="1">{"TAB1",#N/A,TRUE,"GENERAL";"TAB2",#N/A,TRUE,"GENERAL";"TAB3",#N/A,TRUE,"GENERAL";"TAB4",#N/A,TRUE,"GENERAL";"TAB5",#N/A,TRUE,"GENERAL"}</definedName>
    <definedName name="sdfdstp" hidden="1">{"TAB1",#N/A,TRUE,"GENERAL";"TAB2",#N/A,TRUE,"GENERAL";"TAB3",#N/A,TRUE,"GENERAL";"TAB4",#N/A,TRUE,"GENERAL";"TAB5",#N/A,TRUE,"GENERAL"}</definedName>
    <definedName name="SDFEO" localSheetId="1" hidden="1">{"via1",#N/A,TRUE,"general";"via2",#N/A,TRUE,"general";"via3",#N/A,TRUE,"general"}</definedName>
    <definedName name="SDFEO" localSheetId="5" hidden="1">{"via1",#N/A,TRUE,"general";"via2",#N/A,TRUE,"general";"via3",#N/A,TRUE,"general"}</definedName>
    <definedName name="SDFEO" localSheetId="2" hidden="1">{"via1",#N/A,TRUE,"general";"via2",#N/A,TRUE,"general";"via3",#N/A,TRUE,"general"}</definedName>
    <definedName name="SDFEO" hidden="1">{"via1",#N/A,TRUE,"general";"via2",#N/A,TRUE,"general";"via3",#N/A,TRUE,"general"}</definedName>
    <definedName name="sdfergrtere" localSheetId="1" hidden="1">{#N/A,#N/A,FALSE,"Hoja1";#N/A,#N/A,FALSE,"Hoja2"}</definedName>
    <definedName name="sdfergrtere" localSheetId="5" hidden="1">{#N/A,#N/A,FALSE,"Hoja1";#N/A,#N/A,FALSE,"Hoja2"}</definedName>
    <definedName name="sdfergrtere" localSheetId="2" hidden="1">{#N/A,#N/A,FALSE,"Hoja1";#N/A,#N/A,FALSE,"Hoja2"}</definedName>
    <definedName name="sdfergrtere" hidden="1">{#N/A,#N/A,FALSE,"Hoja1";#N/A,#N/A,FALSE,"Hoja2"}</definedName>
    <definedName name="SDFG" localSheetId="1" hidden="1">{"PRES REHAB ARM-PER POR ITEMS  KM A KM",#N/A,TRUE,"Rehabilitacion Arm-Per"}</definedName>
    <definedName name="SDFG" localSheetId="5" hidden="1">{"PRES REHAB ARM-PER POR ITEMS  KM A KM",#N/A,TRUE,"Rehabilitacion Arm-Per"}</definedName>
    <definedName name="SDFG" localSheetId="2" hidden="1">{"PRES REHAB ARM-PER POR ITEMS  KM A KM",#N/A,TRUE,"Rehabilitacion Arm-Per"}</definedName>
    <definedName name="SDFG" hidden="1">{"PRES REHAB ARM-PER POR ITEMS  KM A KM",#N/A,TRUE,"Rehabilitacion Arm-Per"}</definedName>
    <definedName name="sdfgdsfk" localSheetId="1" hidden="1">{"via1",#N/A,TRUE,"general";"via2",#N/A,TRUE,"general";"via3",#N/A,TRUE,"general"}</definedName>
    <definedName name="sdfgdsfk" localSheetId="5" hidden="1">{"via1",#N/A,TRUE,"general";"via2",#N/A,TRUE,"general";"via3",#N/A,TRUE,"general"}</definedName>
    <definedName name="sdfgdsfk" localSheetId="2" hidden="1">{"via1",#N/A,TRUE,"general";"via2",#N/A,TRUE,"general";"via3",#N/A,TRUE,"general"}</definedName>
    <definedName name="sdfgdsfk" hidden="1">{"via1",#N/A,TRUE,"general";"via2",#N/A,TRUE,"general";"via3",#N/A,TRUE,"general"}</definedName>
    <definedName name="sdfgsg" localSheetId="1" hidden="1">{"via1",#N/A,TRUE,"general";"via2",#N/A,TRUE,"general";"via3",#N/A,TRUE,"general"}</definedName>
    <definedName name="sdfgsg" localSheetId="5" hidden="1">{"via1",#N/A,TRUE,"general";"via2",#N/A,TRUE,"general";"via3",#N/A,TRUE,"general"}</definedName>
    <definedName name="sdfgsg" localSheetId="2" hidden="1">{"via1",#N/A,TRUE,"general";"via2",#N/A,TRUE,"general";"via3",#N/A,TRUE,"general"}</definedName>
    <definedName name="sdfgsg" hidden="1">{"via1",#N/A,TRUE,"general";"via2",#N/A,TRUE,"general";"via3",#N/A,TRUE,"general"}</definedName>
    <definedName name="SDFLJK" localSheetId="1" hidden="1">{"TAB1",#N/A,TRUE,"GENERAL";"TAB2",#N/A,TRUE,"GENERAL";"TAB3",#N/A,TRUE,"GENERAL";"TAB4",#N/A,TRUE,"GENERAL";"TAB5",#N/A,TRUE,"GENERAL"}</definedName>
    <definedName name="SDFLJK" localSheetId="5" hidden="1">{"TAB1",#N/A,TRUE,"GENERAL";"TAB2",#N/A,TRUE,"GENERAL";"TAB3",#N/A,TRUE,"GENERAL";"TAB4",#N/A,TRUE,"GENERAL";"TAB5",#N/A,TRUE,"GENERAL"}</definedName>
    <definedName name="SDFLJK" localSheetId="2" hidden="1">{"TAB1",#N/A,TRUE,"GENERAL";"TAB2",#N/A,TRUE,"GENERAL";"TAB3",#N/A,TRUE,"GENERAL";"TAB4",#N/A,TRUE,"GENERAL";"TAB5",#N/A,TRUE,"GENERAL"}</definedName>
    <definedName name="SDFLJK" hidden="1">{"TAB1",#N/A,TRUE,"GENERAL";"TAB2",#N/A,TRUE,"GENERAL";"TAB3",#N/A,TRUE,"GENERAL";"TAB4",#N/A,TRUE,"GENERAL";"TAB5",#N/A,TRUE,"GENERAL"}</definedName>
    <definedName name="sdfsd4" localSheetId="1" hidden="1">{"via1",#N/A,TRUE,"general";"via2",#N/A,TRUE,"general";"via3",#N/A,TRUE,"general"}</definedName>
    <definedName name="sdfsd4" localSheetId="5" hidden="1">{"via1",#N/A,TRUE,"general";"via2",#N/A,TRUE,"general";"via3",#N/A,TRUE,"general"}</definedName>
    <definedName name="sdfsd4" localSheetId="2" hidden="1">{"via1",#N/A,TRUE,"general";"via2",#N/A,TRUE,"general";"via3",#N/A,TRUE,"general"}</definedName>
    <definedName name="sdfsd4" hidden="1">{"via1",#N/A,TRUE,"general";"via2",#N/A,TRUE,"general";"via3",#N/A,TRUE,"general"}</definedName>
    <definedName name="SDFSDF" localSheetId="1" hidden="1">{"TAB1",#N/A,TRUE,"GENERAL";"TAB2",#N/A,TRUE,"GENERAL";"TAB3",#N/A,TRUE,"GENERAL";"TAB4",#N/A,TRUE,"GENERAL";"TAB5",#N/A,TRUE,"GENERAL"}</definedName>
    <definedName name="SDFSDF" localSheetId="5" hidden="1">{"TAB1",#N/A,TRUE,"GENERAL";"TAB2",#N/A,TRUE,"GENERAL";"TAB3",#N/A,TRUE,"GENERAL";"TAB4",#N/A,TRUE,"GENERAL";"TAB5",#N/A,TRUE,"GENERAL"}</definedName>
    <definedName name="SDFSDF" localSheetId="2" hidden="1">{"TAB1",#N/A,TRUE,"GENERAL";"TAB2",#N/A,TRUE,"GENERAL";"TAB3",#N/A,TRUE,"GENERAL";"TAB4",#N/A,TRUE,"GENERAL";"TAB5",#N/A,TRUE,"GENERAL"}</definedName>
    <definedName name="SDFSDF" hidden="1">{"TAB1",#N/A,TRUE,"GENERAL";"TAB2",#N/A,TRUE,"GENERAL";"TAB3",#N/A,TRUE,"GENERAL";"TAB4",#N/A,TRUE,"GENERAL";"TAB5",#N/A,TRUE,"GENERAL"}</definedName>
    <definedName name="sdfsdfb" localSheetId="1" hidden="1">{"via1",#N/A,TRUE,"general";"via2",#N/A,TRUE,"general";"via3",#N/A,TRUE,"general"}</definedName>
    <definedName name="sdfsdfb" localSheetId="5" hidden="1">{"via1",#N/A,TRUE,"general";"via2",#N/A,TRUE,"general";"via3",#N/A,TRUE,"general"}</definedName>
    <definedName name="sdfsdfb" localSheetId="2" hidden="1">{"via1",#N/A,TRUE,"general";"via2",#N/A,TRUE,"general";"via3",#N/A,TRUE,"general"}</definedName>
    <definedName name="sdfsdfb" hidden="1">{"via1",#N/A,TRUE,"general";"via2",#N/A,TRUE,"general";"via3",#N/A,TRUE,"general"}</definedName>
    <definedName name="SDFSF" localSheetId="1" hidden="1">{"TAB1",#N/A,TRUE,"GENERAL";"TAB2",#N/A,TRUE,"GENERAL";"TAB3",#N/A,TRUE,"GENERAL";"TAB4",#N/A,TRUE,"GENERAL";"TAB5",#N/A,TRUE,"GENERAL"}</definedName>
    <definedName name="SDFSF" localSheetId="5" hidden="1">{"TAB1",#N/A,TRUE,"GENERAL";"TAB2",#N/A,TRUE,"GENERAL";"TAB3",#N/A,TRUE,"GENERAL";"TAB4",#N/A,TRUE,"GENERAL";"TAB5",#N/A,TRUE,"GENERAL"}</definedName>
    <definedName name="SDFSF" localSheetId="2" hidden="1">{"TAB1",#N/A,TRUE,"GENERAL";"TAB2",#N/A,TRUE,"GENERAL";"TAB3",#N/A,TRUE,"GENERAL";"TAB4",#N/A,TRUE,"GENERAL";"TAB5",#N/A,TRUE,"GENERAL"}</definedName>
    <definedName name="SDFSF" hidden="1">{"TAB1",#N/A,TRUE,"GENERAL";"TAB2",#N/A,TRUE,"GENERAL";"TAB3",#N/A,TRUE,"GENERAL";"TAB4",#N/A,TRUE,"GENERAL";"TAB5",#N/A,TRUE,"GENERAL"}</definedName>
    <definedName name="sdfsg">#REF!</definedName>
    <definedName name="sdfsv" localSheetId="1" hidden="1">{"TAB1",#N/A,TRUE,"GENERAL";"TAB2",#N/A,TRUE,"GENERAL";"TAB3",#N/A,TRUE,"GENERAL";"TAB4",#N/A,TRUE,"GENERAL";"TAB5",#N/A,TRUE,"GENERAL"}</definedName>
    <definedName name="sdfsv" localSheetId="5" hidden="1">{"TAB1",#N/A,TRUE,"GENERAL";"TAB2",#N/A,TRUE,"GENERAL";"TAB3",#N/A,TRUE,"GENERAL";"TAB4",#N/A,TRUE,"GENERAL";"TAB5",#N/A,TRUE,"GENERAL"}</definedName>
    <definedName name="sdfsv" localSheetId="2" hidden="1">{"TAB1",#N/A,TRUE,"GENERAL";"TAB2",#N/A,TRUE,"GENERAL";"TAB3",#N/A,TRUE,"GENERAL";"TAB4",#N/A,TRUE,"GENERAL";"TAB5",#N/A,TRUE,"GENERAL"}</definedName>
    <definedName name="sdfsv" hidden="1">{"TAB1",#N/A,TRUE,"GENERAL";"TAB2",#N/A,TRUE,"GENERAL";"TAB3",#N/A,TRUE,"GENERAL";"TAB4",#N/A,TRUE,"GENERAL";"TAB5",#N/A,TRUE,"GENERAL"}</definedName>
    <definedName name="SDFVDFV" hidden="1">#REF!</definedName>
    <definedName name="sdgfd" localSheetId="1" hidden="1">{"TAB1",#N/A,TRUE,"GENERAL";"TAB2",#N/A,TRUE,"GENERAL";"TAB3",#N/A,TRUE,"GENERAL";"TAB4",#N/A,TRUE,"GENERAL";"TAB5",#N/A,TRUE,"GENERAL"}</definedName>
    <definedName name="sdgfd" localSheetId="5" hidden="1">{"TAB1",#N/A,TRUE,"GENERAL";"TAB2",#N/A,TRUE,"GENERAL";"TAB3",#N/A,TRUE,"GENERAL";"TAB4",#N/A,TRUE,"GENERAL";"TAB5",#N/A,TRUE,"GENERAL"}</definedName>
    <definedName name="sdgfd" localSheetId="2" hidden="1">{"TAB1",#N/A,TRUE,"GENERAL";"TAB2",#N/A,TRUE,"GENERAL";"TAB3",#N/A,TRUE,"GENERAL";"TAB4",#N/A,TRUE,"GENERAL";"TAB5",#N/A,TRUE,"GENERAL"}</definedName>
    <definedName name="sdgfd" hidden="1">{"TAB1",#N/A,TRUE,"GENERAL";"TAB2",#N/A,TRUE,"GENERAL";"TAB3",#N/A,TRUE,"GENERAL";"TAB4",#N/A,TRUE,"GENERAL";"TAB5",#N/A,TRUE,"GENERAL"}</definedName>
    <definedName name="sdgfgp" localSheetId="1" hidden="1">{"via1",#N/A,TRUE,"general";"via2",#N/A,TRUE,"general";"via3",#N/A,TRUE,"general"}</definedName>
    <definedName name="sdgfgp" localSheetId="5" hidden="1">{"via1",#N/A,TRUE,"general";"via2",#N/A,TRUE,"general";"via3",#N/A,TRUE,"general"}</definedName>
    <definedName name="sdgfgp" localSheetId="2" hidden="1">{"via1",#N/A,TRUE,"general";"via2",#N/A,TRUE,"general";"via3",#N/A,TRUE,"general"}</definedName>
    <definedName name="sdgfgp" hidden="1">{"via1",#N/A,TRUE,"general";"via2",#N/A,TRUE,"general";"via3",#N/A,TRUE,"general"}</definedName>
    <definedName name="sdgfiu" localSheetId="1" hidden="1">{"via1",#N/A,TRUE,"general";"via2",#N/A,TRUE,"general";"via3",#N/A,TRUE,"general"}</definedName>
    <definedName name="sdgfiu" localSheetId="5" hidden="1">{"via1",#N/A,TRUE,"general";"via2",#N/A,TRUE,"general";"via3",#N/A,TRUE,"general"}</definedName>
    <definedName name="sdgfiu" localSheetId="2" hidden="1">{"via1",#N/A,TRUE,"general";"via2",#N/A,TRUE,"general";"via3",#N/A,TRUE,"general"}</definedName>
    <definedName name="sdgfiu" hidden="1">{"via1",#N/A,TRUE,"general";"via2",#N/A,TRUE,"general";"via3",#N/A,TRUE,"general"}</definedName>
    <definedName name="sdgsd" localSheetId="1" hidden="1">{"TAB1",#N/A,TRUE,"GENERAL";"TAB2",#N/A,TRUE,"GENERAL";"TAB3",#N/A,TRUE,"GENERAL";"TAB4",#N/A,TRUE,"GENERAL";"TAB5",#N/A,TRUE,"GENERAL"}</definedName>
    <definedName name="sdgsd" localSheetId="5" hidden="1">{"TAB1",#N/A,TRUE,"GENERAL";"TAB2",#N/A,TRUE,"GENERAL";"TAB3",#N/A,TRUE,"GENERAL";"TAB4",#N/A,TRUE,"GENERAL";"TAB5",#N/A,TRUE,"GENERAL"}</definedName>
    <definedName name="sdgsd" localSheetId="2" hidden="1">{"TAB1",#N/A,TRUE,"GENERAL";"TAB2",#N/A,TRUE,"GENERAL";"TAB3",#N/A,TRUE,"GENERAL";"TAB4",#N/A,TRUE,"GENERAL";"TAB5",#N/A,TRUE,"GENERAL"}</definedName>
    <definedName name="sdgsd" hidden="1">{"TAB1",#N/A,TRUE,"GENERAL";"TAB2",#N/A,TRUE,"GENERAL";"TAB3",#N/A,TRUE,"GENERAL";"TAB4",#N/A,TRUE,"GENERAL";"TAB5",#N/A,TRUE,"GENERAL"}</definedName>
    <definedName name="sdgsg" localSheetId="1" hidden="1">{"via1",#N/A,TRUE,"general";"via2",#N/A,TRUE,"general";"via3",#N/A,TRUE,"general"}</definedName>
    <definedName name="sdgsg" localSheetId="5" hidden="1">{"via1",#N/A,TRUE,"general";"via2",#N/A,TRUE,"general";"via3",#N/A,TRUE,"general"}</definedName>
    <definedName name="sdgsg" localSheetId="2" hidden="1">{"via1",#N/A,TRUE,"general";"via2",#N/A,TRUE,"general";"via3",#N/A,TRUE,"general"}</definedName>
    <definedName name="sdgsg" hidden="1">{"via1",#N/A,TRUE,"general";"via2",#N/A,TRUE,"general";"via3",#N/A,TRUE,"general"}</definedName>
    <definedName name="SDIKOM" localSheetId="1" hidden="1">{"TAB1",#N/A,TRUE,"GENERAL";"TAB2",#N/A,TRUE,"GENERAL";"TAB3",#N/A,TRUE,"GENERAL";"TAB4",#N/A,TRUE,"GENERAL";"TAB5",#N/A,TRUE,"GENERAL"}</definedName>
    <definedName name="SDIKOM" localSheetId="5" hidden="1">{"TAB1",#N/A,TRUE,"GENERAL";"TAB2",#N/A,TRUE,"GENERAL";"TAB3",#N/A,TRUE,"GENERAL";"TAB4",#N/A,TRUE,"GENERAL";"TAB5",#N/A,TRUE,"GENERAL"}</definedName>
    <definedName name="SDIKOM" localSheetId="2" hidden="1">{"TAB1",#N/A,TRUE,"GENERAL";"TAB2",#N/A,TRUE,"GENERAL";"TAB3",#N/A,TRUE,"GENERAL";"TAB4",#N/A,TRUE,"GENERAL";"TAB5",#N/A,TRUE,"GENERAL"}</definedName>
    <definedName name="SDIKOM" hidden="1">{"TAB1",#N/A,TRUE,"GENERAL";"TAB2",#N/A,TRUE,"GENERAL";"TAB3",#N/A,TRUE,"GENERAL";"TAB4",#N/A,TRUE,"GENERAL";"TAB5",#N/A,TRUE,"GENERAL"}</definedName>
    <definedName name="SDSDF" localSheetId="1" hidden="1">{"Datos de las Curvas",#N/A,TRUE,"TABLA-CALCULOS"}</definedName>
    <definedName name="SDSDF" localSheetId="5" hidden="1">{"Datos de las Curvas",#N/A,TRUE,"TABLA-CALCULOS"}</definedName>
    <definedName name="SDSDF" localSheetId="2" hidden="1">{"Datos de las Curvas",#N/A,TRUE,"TABLA-CALCULOS"}</definedName>
    <definedName name="SDSDF" hidden="1">{"Datos de las Curvas",#N/A,TRUE,"TABLA-CALCULOS"}</definedName>
    <definedName name="sdsdfh" localSheetId="1" hidden="1">{"via1",#N/A,TRUE,"general";"via2",#N/A,TRUE,"general";"via3",#N/A,TRUE,"general"}</definedName>
    <definedName name="sdsdfh" localSheetId="5" hidden="1">{"via1",#N/A,TRUE,"general";"via2",#N/A,TRUE,"general";"via3",#N/A,TRUE,"general"}</definedName>
    <definedName name="sdsdfh" localSheetId="2" hidden="1">{"via1",#N/A,TRUE,"general";"via2",#N/A,TRUE,"general";"via3",#N/A,TRUE,"general"}</definedName>
    <definedName name="sdsdfh" hidden="1">{"via1",#N/A,TRUE,"general";"via2",#N/A,TRUE,"general";"via3",#N/A,TRUE,"general"}</definedName>
    <definedName name="SECRETARIA">#REF!</definedName>
    <definedName name="sectoral" localSheetId="1">#REF!</definedName>
    <definedName name="sectoral" localSheetId="5">#REF!</definedName>
    <definedName name="sectoral" localSheetId="2">#REF!</definedName>
    <definedName name="sectoral">#REF!</definedName>
    <definedName name="seis" localSheetId="1">#REF!</definedName>
    <definedName name="seis" localSheetId="5">#REF!</definedName>
    <definedName name="seis" localSheetId="2">#REF!</definedName>
    <definedName name="seis">#REF!</definedName>
    <definedName name="sencount" hidden="1">1</definedName>
    <definedName name="SEÑALES">#REF!</definedName>
    <definedName name="SEÑALIZA">#REF!</definedName>
    <definedName name="setrj" localSheetId="1" hidden="1">{"via1",#N/A,TRUE,"general";"via2",#N/A,TRUE,"general";"via3",#N/A,TRUE,"general"}</definedName>
    <definedName name="setrj" localSheetId="5" hidden="1">{"via1",#N/A,TRUE,"general";"via2",#N/A,TRUE,"general";"via3",#N/A,TRUE,"general"}</definedName>
    <definedName name="setrj" localSheetId="2" hidden="1">{"via1",#N/A,TRUE,"general";"via2",#N/A,TRUE,"general";"via3",#N/A,TRUE,"general"}</definedName>
    <definedName name="setrj" hidden="1">{"via1",#N/A,TRUE,"general";"via2",#N/A,TRUE,"general";"via3",#N/A,TRUE,"general"}</definedName>
    <definedName name="sett" localSheetId="1" hidden="1">{"via1",#N/A,TRUE,"general";"via2",#N/A,TRUE,"general";"via3",#N/A,TRUE,"general"}</definedName>
    <definedName name="sett" localSheetId="5" hidden="1">{"via1",#N/A,TRUE,"general";"via2",#N/A,TRUE,"general";"via3",#N/A,TRUE,"general"}</definedName>
    <definedName name="sett" localSheetId="2" hidden="1">{"via1",#N/A,TRUE,"general";"via2",#N/A,TRUE,"general";"via3",#N/A,TRUE,"general"}</definedName>
    <definedName name="sett" hidden="1">{"via1",#N/A,TRUE,"general";"via2",#N/A,TRUE,"general";"via3",#N/A,TRUE,"general"}</definedName>
    <definedName name="sfasf" localSheetId="1" hidden="1">{"TAB1",#N/A,TRUE,"GENERAL";"TAB2",#N/A,TRUE,"GENERAL";"TAB3",#N/A,TRUE,"GENERAL";"TAB4",#N/A,TRUE,"GENERAL";"TAB5",#N/A,TRUE,"GENERAL"}</definedName>
    <definedName name="sfasf" localSheetId="5" hidden="1">{"TAB1",#N/A,TRUE,"GENERAL";"TAB2",#N/A,TRUE,"GENERAL";"TAB3",#N/A,TRUE,"GENERAL";"TAB4",#N/A,TRUE,"GENERAL";"TAB5",#N/A,TRUE,"GENERAL"}</definedName>
    <definedName name="sfasf" localSheetId="2" hidden="1">{"TAB1",#N/A,TRUE,"GENERAL";"TAB2",#N/A,TRUE,"GENERAL";"TAB3",#N/A,TRUE,"GENERAL";"TAB4",#N/A,TRUE,"GENERAL";"TAB5",#N/A,TRUE,"GENERAL"}</definedName>
    <definedName name="sfasf" hidden="1">{"TAB1",#N/A,TRUE,"GENERAL";"TAB2",#N/A,TRUE,"GENERAL";"TAB3",#N/A,TRUE,"GENERAL";"TAB4",#N/A,TRUE,"GENERAL";"TAB5",#N/A,TRUE,"GENERAL"}</definedName>
    <definedName name="SFHSGFH" localSheetId="1" hidden="1">{"TAB1",#N/A,TRUE,"GENERAL";"TAB2",#N/A,TRUE,"GENERAL";"TAB3",#N/A,TRUE,"GENERAL";"TAB4",#N/A,TRUE,"GENERAL";"TAB5",#N/A,TRUE,"GENERAL"}</definedName>
    <definedName name="SFHSGFH" localSheetId="5" hidden="1">{"TAB1",#N/A,TRUE,"GENERAL";"TAB2",#N/A,TRUE,"GENERAL";"TAB3",#N/A,TRUE,"GENERAL";"TAB4",#N/A,TRUE,"GENERAL";"TAB5",#N/A,TRUE,"GENERAL"}</definedName>
    <definedName name="SFHSGFH" localSheetId="2" hidden="1">{"TAB1",#N/A,TRUE,"GENERAL";"TAB2",#N/A,TRUE,"GENERAL";"TAB3",#N/A,TRUE,"GENERAL";"TAB4",#N/A,TRUE,"GENERAL";"TAB5",#N/A,TRUE,"GENERAL"}</definedName>
    <definedName name="SFHSGFH" hidden="1">{"TAB1",#N/A,TRUE,"GENERAL";"TAB2",#N/A,TRUE,"GENERAL";"TAB3",#N/A,TRUE,"GENERAL";"TAB4",#N/A,TRUE,"GENERAL";"TAB5",#N/A,TRUE,"GENERAL"}</definedName>
    <definedName name="sfsd" localSheetId="1" hidden="1">{"via1",#N/A,TRUE,"general";"via2",#N/A,TRUE,"general";"via3",#N/A,TRUE,"general"}</definedName>
    <definedName name="sfsd" localSheetId="5" hidden="1">{"via1",#N/A,TRUE,"general";"via2",#N/A,TRUE,"general";"via3",#N/A,TRUE,"general"}</definedName>
    <definedName name="sfsd" localSheetId="2" hidden="1">{"via1",#N/A,TRUE,"general";"via2",#N/A,TRUE,"general";"via3",#N/A,TRUE,"general"}</definedName>
    <definedName name="sfsd" hidden="1">{"via1",#N/A,TRUE,"general";"via2",#N/A,TRUE,"general";"via3",#N/A,TRUE,"general"}</definedName>
    <definedName name="sfsdf" localSheetId="1" hidden="1">{"TAB1",#N/A,TRUE,"GENERAL";"TAB2",#N/A,TRUE,"GENERAL";"TAB3",#N/A,TRUE,"GENERAL";"TAB4",#N/A,TRUE,"GENERAL";"TAB5",#N/A,TRUE,"GENERAL"}</definedName>
    <definedName name="sfsdf" localSheetId="5" hidden="1">{"TAB1",#N/A,TRUE,"GENERAL";"TAB2",#N/A,TRUE,"GENERAL";"TAB3",#N/A,TRUE,"GENERAL";"TAB4",#N/A,TRUE,"GENERAL";"TAB5",#N/A,TRUE,"GENERAL"}</definedName>
    <definedName name="sfsdf" localSheetId="2" hidden="1">{"TAB1",#N/A,TRUE,"GENERAL";"TAB2",#N/A,TRUE,"GENERAL";"TAB3",#N/A,TRUE,"GENERAL";"TAB4",#N/A,TRUE,"GENERAL";"TAB5",#N/A,TRUE,"GENERAL"}</definedName>
    <definedName name="sfsdf" hidden="1">{"TAB1",#N/A,TRUE,"GENERAL";"TAB2",#N/A,TRUE,"GENERAL";"TAB3",#N/A,TRUE,"GENERAL";"TAB4",#N/A,TRUE,"GENERAL";"TAB5",#N/A,TRUE,"GENERAL"}</definedName>
    <definedName name="sfsdferg" localSheetId="1" hidden="1">{"TAB1",#N/A,TRUE,"GENERAL";"TAB2",#N/A,TRUE,"GENERAL";"TAB3",#N/A,TRUE,"GENERAL";"TAB4",#N/A,TRUE,"GENERAL";"TAB5",#N/A,TRUE,"GENERAL"}</definedName>
    <definedName name="sfsdferg" localSheetId="5" hidden="1">{"TAB1",#N/A,TRUE,"GENERAL";"TAB2",#N/A,TRUE,"GENERAL";"TAB3",#N/A,TRUE,"GENERAL";"TAB4",#N/A,TRUE,"GENERAL";"TAB5",#N/A,TRUE,"GENERAL"}</definedName>
    <definedName name="sfsdferg" localSheetId="2" hidden="1">{"TAB1",#N/A,TRUE,"GENERAL";"TAB2",#N/A,TRUE,"GENERAL";"TAB3",#N/A,TRUE,"GENERAL";"TAB4",#N/A,TRUE,"GENERAL";"TAB5",#N/A,TRUE,"GENERAL"}</definedName>
    <definedName name="sfsdferg" hidden="1">{"TAB1",#N/A,TRUE,"GENERAL";"TAB2",#N/A,TRUE,"GENERAL";"TAB3",#N/A,TRUE,"GENERAL";"TAB4",#N/A,TRUE,"GENERAL";"TAB5",#N/A,TRUE,"GENERAL"}</definedName>
    <definedName name="sfsdfs" localSheetId="1" hidden="1">{"TAB1",#N/A,TRUE,"GENERAL";"TAB2",#N/A,TRUE,"GENERAL";"TAB3",#N/A,TRUE,"GENERAL";"TAB4",#N/A,TRUE,"GENERAL";"TAB5",#N/A,TRUE,"GENERAL"}</definedName>
    <definedName name="sfsdfs" localSheetId="5" hidden="1">{"TAB1",#N/A,TRUE,"GENERAL";"TAB2",#N/A,TRUE,"GENERAL";"TAB3",#N/A,TRUE,"GENERAL";"TAB4",#N/A,TRUE,"GENERAL";"TAB5",#N/A,TRUE,"GENERAL"}</definedName>
    <definedName name="sfsdfs" localSheetId="2" hidden="1">{"TAB1",#N/A,TRUE,"GENERAL";"TAB2",#N/A,TRUE,"GENERAL";"TAB3",#N/A,TRUE,"GENERAL";"TAB4",#N/A,TRUE,"GENERAL";"TAB5",#N/A,TRUE,"GENERAL"}</definedName>
    <definedName name="sfsdfs" hidden="1">{"TAB1",#N/A,TRUE,"GENERAL";"TAB2",#N/A,TRUE,"GENERAL";"TAB3",#N/A,TRUE,"GENERAL";"TAB4",#N/A,TRUE,"GENERAL";"TAB5",#N/A,TRUE,"GENERAL"}</definedName>
    <definedName name="siete">#REF!</definedName>
    <definedName name="sindy" localSheetId="1" hidden="1">{"TAB1",#N/A,TRUE,"GENERAL";"TAB2",#N/A,TRUE,"GENERAL";"TAB3",#N/A,TRUE,"GENERAL";"TAB4",#N/A,TRUE,"GENERAL";"TAB5",#N/A,TRUE,"GENERAL"}</definedName>
    <definedName name="sindy" localSheetId="5" hidden="1">{"TAB1",#N/A,TRUE,"GENERAL";"TAB2",#N/A,TRUE,"GENERAL";"TAB3",#N/A,TRUE,"GENERAL";"TAB4",#N/A,TRUE,"GENERAL";"TAB5",#N/A,TRUE,"GENERAL"}</definedName>
    <definedName name="sindy" localSheetId="2" hidden="1">{"TAB1",#N/A,TRUE,"GENERAL";"TAB2",#N/A,TRUE,"GENERAL";"TAB3",#N/A,TRUE,"GENERAL";"TAB4",#N/A,TRUE,"GENERAL";"TAB5",#N/A,TRUE,"GENERAL"}</definedName>
    <definedName name="sindy" hidden="1">{"TAB1",#N/A,TRUE,"GENERAL";"TAB2",#N/A,TRUE,"GENERAL";"TAB3",#N/A,TRUE,"GENERAL";"TAB4",#N/A,TRUE,"GENERAL";"TAB5",#N/A,TRUE,"GENERAL"}</definedName>
    <definedName name="SING" localSheetId="1" hidden="1">{#N/A,#N/A,FALSE,"K-ISEWA-all";#N/A,#N/A,FALSE,"K-SEWA";#N/A,#N/A,FALSE,"K-ISEWA";#N/A,#N/A,FALSE,"K-THAI";#N/A,#N/A,FALSE,"K-INDIA";#N/A,#N/A,FALSE,"K-MAL";#N/A,#N/A,FALSE,"K-SWA";#N/A,#N/A,FALSE,"K-INDO";#N/A,#N/A,FALSE,"K-DIV";#N/A,#N/A,FALSE,"K-CONS.THAI";#N/A,#N/A,FALSE,"K-GTS";#N/A,#N/A,FALSE,"K-CCNR"}</definedName>
    <definedName name="SING" localSheetId="5" hidden="1">{#N/A,#N/A,FALSE,"K-ISEWA-all";#N/A,#N/A,FALSE,"K-SEWA";#N/A,#N/A,FALSE,"K-ISEWA";#N/A,#N/A,FALSE,"K-THAI";#N/A,#N/A,FALSE,"K-INDIA";#N/A,#N/A,FALSE,"K-MAL";#N/A,#N/A,FALSE,"K-SWA";#N/A,#N/A,FALSE,"K-INDO";#N/A,#N/A,FALSE,"K-DIV";#N/A,#N/A,FALSE,"K-CONS.THAI";#N/A,#N/A,FALSE,"K-GTS";#N/A,#N/A,FALSE,"K-CCNR"}</definedName>
    <definedName name="SING" localSheetId="2" hidden="1">{#N/A,#N/A,FALSE,"K-ISEWA-all";#N/A,#N/A,FALSE,"K-SEWA";#N/A,#N/A,FALSE,"K-ISEWA";#N/A,#N/A,FALSE,"K-THAI";#N/A,#N/A,FALSE,"K-INDIA";#N/A,#N/A,FALSE,"K-MAL";#N/A,#N/A,FALSE,"K-SWA";#N/A,#N/A,FALSE,"K-INDO";#N/A,#N/A,FALSE,"K-DIV";#N/A,#N/A,FALSE,"K-CONS.THAI";#N/A,#N/A,FALSE,"K-GTS";#N/A,#N/A,FALSE,"K-CCNR"}</definedName>
    <definedName name="SING" hidden="1">{#N/A,#N/A,FALSE,"K-ISEWA-all";#N/A,#N/A,FALSE,"K-SEWA";#N/A,#N/A,FALSE,"K-ISEWA";#N/A,#N/A,FALSE,"K-THAI";#N/A,#N/A,FALSE,"K-INDIA";#N/A,#N/A,FALSE,"K-MAL";#N/A,#N/A,FALSE,"K-SWA";#N/A,#N/A,FALSE,"K-INDO";#N/A,#N/A,FALSE,"K-DIV";#N/A,#N/A,FALSE,"K-CONS.THAI";#N/A,#N/A,FALSE,"K-GTS";#N/A,#N/A,FALSE,"K-CCNR"}</definedName>
    <definedName name="siso" hidden="1">#REF!</definedName>
    <definedName name="siso2" localSheetId="1" hidden="1">#REF!</definedName>
    <definedName name="siso2" localSheetId="5" hidden="1">#REF!</definedName>
    <definedName name="siso2" localSheetId="2" hidden="1">#REF!</definedName>
    <definedName name="siso2" hidden="1">#REF!</definedName>
    <definedName name="SISTEMAS" localSheetId="1">#REF!</definedName>
    <definedName name="SISTEMAS" localSheetId="5">#REF!</definedName>
    <definedName name="SISTEMAS" localSheetId="2">#REF!</definedName>
    <definedName name="SISTEMAS">#REF!</definedName>
    <definedName name="SMMLV">#REF!</definedName>
    <definedName name="Solicitantes">#REF!</definedName>
    <definedName name="SOR">#REF!</definedName>
    <definedName name="srwrwr" localSheetId="1" hidden="1">{"TAB1",#N/A,TRUE,"GENERAL";"TAB2",#N/A,TRUE,"GENERAL";"TAB3",#N/A,TRUE,"GENERAL";"TAB4",#N/A,TRUE,"GENERAL";"TAB5",#N/A,TRUE,"GENERAL"}</definedName>
    <definedName name="srwrwr" localSheetId="5" hidden="1">{"TAB1",#N/A,TRUE,"GENERAL";"TAB2",#N/A,TRUE,"GENERAL";"TAB3",#N/A,TRUE,"GENERAL";"TAB4",#N/A,TRUE,"GENERAL";"TAB5",#N/A,TRUE,"GENERAL"}</definedName>
    <definedName name="srwrwr" localSheetId="2" hidden="1">{"TAB1",#N/A,TRUE,"GENERAL";"TAB2",#N/A,TRUE,"GENERAL";"TAB3",#N/A,TRUE,"GENERAL";"TAB4",#N/A,TRUE,"GENERAL";"TAB5",#N/A,TRUE,"GENERAL"}</definedName>
    <definedName name="srwrwr" hidden="1">{"TAB1",#N/A,TRUE,"GENERAL";"TAB2",#N/A,TRUE,"GENERAL";"TAB3",#N/A,TRUE,"GENERAL";"TAB4",#N/A,TRUE,"GENERAL";"TAB5",#N/A,TRUE,"GENERAL"}</definedName>
    <definedName name="ss" localSheetId="1" hidden="1">{#N/A,#N/A,FALSE,"Hoja1";#N/A,#N/A,FALSE,"Hoja2"}</definedName>
    <definedName name="ss" localSheetId="5" hidden="1">{#N/A,#N/A,FALSE,"Hoja1";#N/A,#N/A,FALSE,"Hoja2"}</definedName>
    <definedName name="ss" localSheetId="2" hidden="1">{#N/A,#N/A,FALSE,"Hoja1";#N/A,#N/A,FALSE,"Hoja2"}</definedName>
    <definedName name="ss" hidden="1">{#N/A,#N/A,FALSE,"Hoja1";#N/A,#N/A,FALSE,"Hoja2"}</definedName>
    <definedName name="sss">#REF!</definedName>
    <definedName name="ssss" localSheetId="1"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ssss" localSheetId="5"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ssss" localSheetId="2"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ssss"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sssss7" localSheetId="1" hidden="1">{"via1",#N/A,TRUE,"general";"via2",#N/A,TRUE,"general";"via3",#N/A,TRUE,"general"}</definedName>
    <definedName name="sssss7" localSheetId="5" hidden="1">{"via1",#N/A,TRUE,"general";"via2",#N/A,TRUE,"general";"via3",#N/A,TRUE,"general"}</definedName>
    <definedName name="sssss7" localSheetId="2" hidden="1">{"via1",#N/A,TRUE,"general";"via2",#N/A,TRUE,"general";"via3",#N/A,TRUE,"general"}</definedName>
    <definedName name="sssss7" hidden="1">{"via1",#N/A,TRUE,"general";"via2",#N/A,TRUE,"general";"via3",#N/A,TRUE,"general"}</definedName>
    <definedName name="sssssa" localSheetId="1" hidden="1">{"TAB1",#N/A,TRUE,"GENERAL";"TAB2",#N/A,TRUE,"GENERAL";"TAB3",#N/A,TRUE,"GENERAL";"TAB4",#N/A,TRUE,"GENERAL";"TAB5",#N/A,TRUE,"GENERAL"}</definedName>
    <definedName name="sssssa" localSheetId="5" hidden="1">{"TAB1",#N/A,TRUE,"GENERAL";"TAB2",#N/A,TRUE,"GENERAL";"TAB3",#N/A,TRUE,"GENERAL";"TAB4",#N/A,TRUE,"GENERAL";"TAB5",#N/A,TRUE,"GENERAL"}</definedName>
    <definedName name="sssssa" localSheetId="2" hidden="1">{"TAB1",#N/A,TRUE,"GENERAL";"TAB2",#N/A,TRUE,"GENERAL";"TAB3",#N/A,TRUE,"GENERAL";"TAB4",#N/A,TRUE,"GENERAL";"TAB5",#N/A,TRUE,"GENERAL"}</definedName>
    <definedName name="sssssa" hidden="1">{"TAB1",#N/A,TRUE,"GENERAL";"TAB2",#N/A,TRUE,"GENERAL";"TAB3",#N/A,TRUE,"GENERAL";"TAB4",#N/A,TRUE,"GENERAL";"TAB5",#N/A,TRUE,"GENERAL"}</definedName>
    <definedName name="sssssy" localSheetId="1" hidden="1">{"via1",#N/A,TRUE,"general";"via2",#N/A,TRUE,"general";"via3",#N/A,TRUE,"general"}</definedName>
    <definedName name="sssssy" localSheetId="5" hidden="1">{"via1",#N/A,TRUE,"general";"via2",#N/A,TRUE,"general";"via3",#N/A,TRUE,"general"}</definedName>
    <definedName name="sssssy" localSheetId="2" hidden="1">{"via1",#N/A,TRUE,"general";"via2",#N/A,TRUE,"general";"via3",#N/A,TRUE,"general"}</definedName>
    <definedName name="sssssy" hidden="1">{"via1",#N/A,TRUE,"general";"via2",#N/A,TRUE,"general";"via3",#N/A,TRUE,"general"}</definedName>
    <definedName name="StartPosition">#REF!</definedName>
    <definedName name="STAT" localSheetId="1">#REF!</definedName>
    <definedName name="STAT" localSheetId="5">#REF!</definedName>
    <definedName name="STAT" localSheetId="2">#REF!</definedName>
    <definedName name="STAT">#REF!</definedName>
    <definedName name="stt" localSheetId="1" hidden="1">{"via1",#N/A,TRUE,"general";"via2",#N/A,TRUE,"general";"via3",#N/A,TRUE,"general"}</definedName>
    <definedName name="stt" localSheetId="5" hidden="1">{"via1",#N/A,TRUE,"general";"via2",#N/A,TRUE,"general";"via3",#N/A,TRUE,"general"}</definedName>
    <definedName name="stt" localSheetId="2" hidden="1">{"via1",#N/A,TRUE,"general";"via2",#N/A,TRUE,"general";"via3",#N/A,TRUE,"general"}</definedName>
    <definedName name="stt" hidden="1">{"via1",#N/A,TRUE,"general";"via2",#N/A,TRUE,"general";"via3",#N/A,TRUE,"general"}</definedName>
    <definedName name="Stub" hidden="1">#REF!</definedName>
    <definedName name="Stub_Header1" localSheetId="1" hidden="1">#REF!</definedName>
    <definedName name="Stub_Header1" localSheetId="5" hidden="1">#REF!</definedName>
    <definedName name="Stub_Header1" localSheetId="2" hidden="1">#REF!</definedName>
    <definedName name="Stub_Header1" hidden="1">#REF!</definedName>
    <definedName name="Stub_Header2" localSheetId="1" hidden="1">#REF!</definedName>
    <definedName name="Stub_Header2" localSheetId="5" hidden="1">#REF!</definedName>
    <definedName name="Stub_Header2" localSheetId="2" hidden="1">#REF!</definedName>
    <definedName name="Stub_Header2" hidden="1">#REF!</definedName>
    <definedName name="Stub_Header3" hidden="1">#REF!</definedName>
    <definedName name="SUB">#REF!</definedName>
    <definedName name="SUBA" localSheetId="1">#REF!</definedName>
    <definedName name="SUBA" localSheetId="2">#REF!</definedName>
    <definedName name="SUBA">#REF!</definedName>
    <definedName name="Supeustos" hidden="1">{"PRE1",#N/A,FALSE,"RESUMEN"}</definedName>
    <definedName name="swsw" localSheetId="1" hidden="1">{"via1",#N/A,TRUE,"general";"via2",#N/A,TRUE,"general";"via3",#N/A,TRUE,"general"}</definedName>
    <definedName name="swsw" localSheetId="5" hidden="1">{"via1",#N/A,TRUE,"general";"via2",#N/A,TRUE,"general";"via3",#N/A,TRUE,"general"}</definedName>
    <definedName name="swsw" localSheetId="2" hidden="1">{"via1",#N/A,TRUE,"general";"via2",#N/A,TRUE,"general";"via3",#N/A,TRUE,"general"}</definedName>
    <definedName name="swsw" hidden="1">{"via1",#N/A,TRUE,"general";"via2",#N/A,TRUE,"general";"via3",#N/A,TRUE,"general"}</definedName>
    <definedName name="swsw3" localSheetId="1" hidden="1">{"TAB1",#N/A,TRUE,"GENERAL";"TAB2",#N/A,TRUE,"GENERAL";"TAB3",#N/A,TRUE,"GENERAL";"TAB4",#N/A,TRUE,"GENERAL";"TAB5",#N/A,TRUE,"GENERAL"}</definedName>
    <definedName name="swsw3" localSheetId="5" hidden="1">{"TAB1",#N/A,TRUE,"GENERAL";"TAB2",#N/A,TRUE,"GENERAL";"TAB3",#N/A,TRUE,"GENERAL";"TAB4",#N/A,TRUE,"GENERAL";"TAB5",#N/A,TRUE,"GENERAL"}</definedName>
    <definedName name="swsw3" localSheetId="2" hidden="1">{"TAB1",#N/A,TRUE,"GENERAL";"TAB2",#N/A,TRUE,"GENERAL";"TAB3",#N/A,TRUE,"GENERAL";"TAB4",#N/A,TRUE,"GENERAL";"TAB5",#N/A,TRUE,"GENERAL"}</definedName>
    <definedName name="swsw3" hidden="1">{"TAB1",#N/A,TRUE,"GENERAL";"TAB2",#N/A,TRUE,"GENERAL";"TAB3",#N/A,TRUE,"GENERAL";"TAB4",#N/A,TRUE,"GENERAL";"TAB5",#N/A,TRUE,"GENERAL"}</definedName>
    <definedName name="sybia" hidden="1">#REF!</definedName>
    <definedName name="T" localSheetId="1">#REF!</definedName>
    <definedName name="T" localSheetId="5">#REF!</definedName>
    <definedName name="T" localSheetId="2">#REF!</definedName>
    <definedName name="T">#REF!</definedName>
    <definedName name="T1M">#REF!</definedName>
    <definedName name="T2M">#REF!</definedName>
    <definedName name="T3M">#REF!</definedName>
    <definedName name="T4M">#REF!</definedName>
    <definedName name="t5t5" localSheetId="1" hidden="1">{"TAB1",#N/A,TRUE,"GENERAL";"TAB2",#N/A,TRUE,"GENERAL";"TAB3",#N/A,TRUE,"GENERAL";"TAB4",#N/A,TRUE,"GENERAL";"TAB5",#N/A,TRUE,"GENERAL"}</definedName>
    <definedName name="t5t5" localSheetId="5" hidden="1">{"TAB1",#N/A,TRUE,"GENERAL";"TAB2",#N/A,TRUE,"GENERAL";"TAB3",#N/A,TRUE,"GENERAL";"TAB4",#N/A,TRUE,"GENERAL";"TAB5",#N/A,TRUE,"GENERAL"}</definedName>
    <definedName name="t5t5" localSheetId="2" hidden="1">{"TAB1",#N/A,TRUE,"GENERAL";"TAB2",#N/A,TRUE,"GENERAL";"TAB3",#N/A,TRUE,"GENERAL";"TAB4",#N/A,TRUE,"GENERAL";"TAB5",#N/A,TRUE,"GENERAL"}</definedName>
    <definedName name="t5t5" hidden="1">{"TAB1",#N/A,TRUE,"GENERAL";"TAB2",#N/A,TRUE,"GENERAL";"TAB3",#N/A,TRUE,"GENERAL";"TAB4",#N/A,TRUE,"GENERAL";"TAB5",#N/A,TRUE,"GENERAL"}</definedName>
    <definedName name="Tab_DPLbis">#REF!</definedName>
    <definedName name="Table1" localSheetId="1">#REF!</definedName>
    <definedName name="Table1" localSheetId="5">#REF!</definedName>
    <definedName name="Table1" localSheetId="2">#REF!</definedName>
    <definedName name="Table1">#REF!</definedName>
    <definedName name="Table2" localSheetId="1">#REF!</definedName>
    <definedName name="Table2" localSheetId="5">#REF!</definedName>
    <definedName name="Table2" localSheetId="2">#REF!</definedName>
    <definedName name="Table2">#REF!</definedName>
    <definedName name="TACHAS">#REF!</definedName>
    <definedName name="TasasNominales" localSheetId="1">#REF!</definedName>
    <definedName name="TasasNominales" localSheetId="2">#REF!</definedName>
    <definedName name="TasasNominales">#REF!</definedName>
    <definedName name="TasasReales" localSheetId="1">#REF!</definedName>
    <definedName name="TasasReales" localSheetId="2">#REF!</definedName>
    <definedName name="TasasReales">#REF!</definedName>
    <definedName name="taux" localSheetId="1">#REF!</definedName>
    <definedName name="taux" localSheetId="2">#REF!</definedName>
    <definedName name="taux">#REF!</definedName>
    <definedName name="Tax_COPY">#REF!</definedName>
    <definedName name="Tax_PASTE">#REF!</definedName>
    <definedName name="Taxpb" localSheetId="5" hidden="1">#REF!</definedName>
    <definedName name="Taxpb" hidden="1">#REF!</definedName>
    <definedName name="TBCTOS_CTN" localSheetId="5">#REF!</definedName>
    <definedName name="TBCTOS_CTN">#REF!</definedName>
    <definedName name="TC" localSheetId="1" hidden="1">{#N/A,#N/A,FALSE,"GRAFICO";#N/A,#N/A,FALSE,"CAJA (2)";#N/A,#N/A,FALSE,"TERCEROS-PROMEDIO";#N/A,#N/A,FALSE,"CAJA";#N/A,#N/A,FALSE,"INGRESOS1995-2003";#N/A,#N/A,FALSE,"GASTOS1995-2003"}</definedName>
    <definedName name="TC" localSheetId="5" hidden="1">{#N/A,#N/A,FALSE,"GRAFICO";#N/A,#N/A,FALSE,"CAJA (2)";#N/A,#N/A,FALSE,"TERCEROS-PROMEDIO";#N/A,#N/A,FALSE,"CAJA";#N/A,#N/A,FALSE,"INGRESOS1995-2003";#N/A,#N/A,FALSE,"GASTOS1995-2003"}</definedName>
    <definedName name="TC" localSheetId="2" hidden="1">{#N/A,#N/A,FALSE,"GRAFICO";#N/A,#N/A,FALSE,"CAJA (2)";#N/A,#N/A,FALSE,"TERCEROS-PROMEDIO";#N/A,#N/A,FALSE,"CAJA";#N/A,#N/A,FALSE,"INGRESOS1995-2003";#N/A,#N/A,FALSE,"GASTOS1995-2003"}</definedName>
    <definedName name="TC" hidden="1">{#N/A,#N/A,FALSE,"GRAFICO";#N/A,#N/A,FALSE,"CAJA (2)";#N/A,#N/A,FALSE,"TERCEROS-PROMEDIO";#N/A,#N/A,FALSE,"CAJA";#N/A,#N/A,FALSE,"INGRESOS1995-2003";#N/A,#N/A,FALSE,"GASTOS1995-2003"}</definedName>
    <definedName name="TCONS1">#REF!</definedName>
    <definedName name="TCONS2" localSheetId="1">#REF!</definedName>
    <definedName name="TCONS2" localSheetId="5">#REF!</definedName>
    <definedName name="TCONS2" localSheetId="2">#REF!</definedName>
    <definedName name="TCONS2">#REF!</definedName>
    <definedName name="TCONS3" localSheetId="1">#REF!</definedName>
    <definedName name="TCONS3" localSheetId="5">#REF!</definedName>
    <definedName name="TCONS3" localSheetId="2">#REF!</definedName>
    <definedName name="TCONS3">#REF!</definedName>
    <definedName name="TCONS4">#REF!</definedName>
    <definedName name="tdy" localSheetId="1" hidden="1">{"TAB1",#N/A,TRUE,"GENERAL";"TAB2",#N/A,TRUE,"GENERAL";"TAB3",#N/A,TRUE,"GENERAL";"TAB4",#N/A,TRUE,"GENERAL";"TAB5",#N/A,TRUE,"GENERAL"}</definedName>
    <definedName name="tdy" localSheetId="5" hidden="1">{"TAB1",#N/A,TRUE,"GENERAL";"TAB2",#N/A,TRUE,"GENERAL";"TAB3",#N/A,TRUE,"GENERAL";"TAB4",#N/A,TRUE,"GENERAL";"TAB5",#N/A,TRUE,"GENERAL"}</definedName>
    <definedName name="tdy" localSheetId="2" hidden="1">{"TAB1",#N/A,TRUE,"GENERAL";"TAB2",#N/A,TRUE,"GENERAL";"TAB3",#N/A,TRUE,"GENERAL";"TAB4",#N/A,TRUE,"GENERAL";"TAB5",#N/A,TRUE,"GENERAL"}</definedName>
    <definedName name="tdy" hidden="1">{"TAB1",#N/A,TRUE,"GENERAL";"TAB2",#N/A,TRUE,"GENERAL";"TAB3",#N/A,TRUE,"GENERAL";"TAB4",#N/A,TRUE,"GENERAL";"TAB5",#N/A,TRUE,"GENERAL"}</definedName>
    <definedName name="TERCEROS">#REF!</definedName>
    <definedName name="TERR">#REF!</definedName>
    <definedName name="TESORERIA" localSheetId="1">#REF!</definedName>
    <definedName name="TESORERIA" localSheetId="5">#REF!</definedName>
    <definedName name="TESORERIA" localSheetId="2">#REF!</definedName>
    <definedName name="TESORERIA">#REF!</definedName>
    <definedName name="tewst" localSheetId="1" hidden="1">{"TAB1",#N/A,TRUE,"GENERAL";"TAB2",#N/A,TRUE,"GENERAL";"TAB3",#N/A,TRUE,"GENERAL";"TAB4",#N/A,TRUE,"GENERAL";"TAB5",#N/A,TRUE,"GENERAL"}</definedName>
    <definedName name="tewst" localSheetId="5" hidden="1">{"TAB1",#N/A,TRUE,"GENERAL";"TAB2",#N/A,TRUE,"GENERAL";"TAB3",#N/A,TRUE,"GENERAL";"TAB4",#N/A,TRUE,"GENERAL";"TAB5",#N/A,TRUE,"GENERAL"}</definedName>
    <definedName name="tewst" localSheetId="2" hidden="1">{"TAB1",#N/A,TRUE,"GENERAL";"TAB2",#N/A,TRUE,"GENERAL";"TAB3",#N/A,TRUE,"GENERAL";"TAB4",#N/A,TRUE,"GENERAL";"TAB5",#N/A,TRUE,"GENERAL"}</definedName>
    <definedName name="tewst" hidden="1">{"TAB1",#N/A,TRUE,"GENERAL";"TAB2",#N/A,TRUE,"GENERAL";"TAB3",#N/A,TRUE,"GENERAL";"TAB4",#N/A,TRUE,"GENERAL";"TAB5",#N/A,TRUE,"GENERAL"}</definedName>
    <definedName name="textToday">#REF!</definedName>
    <definedName name="teytrh" localSheetId="1" hidden="1">{"via1",#N/A,TRUE,"general";"via2",#N/A,TRUE,"general";"via3",#N/A,TRUE,"general"}</definedName>
    <definedName name="teytrh" localSheetId="5" hidden="1">{"via1",#N/A,TRUE,"general";"via2",#N/A,TRUE,"general";"via3",#N/A,TRUE,"general"}</definedName>
    <definedName name="teytrh" localSheetId="2" hidden="1">{"via1",#N/A,TRUE,"general";"via2",#N/A,TRUE,"general";"via3",#N/A,TRUE,"general"}</definedName>
    <definedName name="teytrh" hidden="1">{"via1",#N/A,TRUE,"general";"via2",#N/A,TRUE,"general";"via3",#N/A,TRUE,"general"}</definedName>
    <definedName name="thdh" localSheetId="1" hidden="1">{"TAB1",#N/A,TRUE,"GENERAL";"TAB2",#N/A,TRUE,"GENERAL";"TAB3",#N/A,TRUE,"GENERAL";"TAB4",#N/A,TRUE,"GENERAL";"TAB5",#N/A,TRUE,"GENERAL"}</definedName>
    <definedName name="thdh" localSheetId="5" hidden="1">{"TAB1",#N/A,TRUE,"GENERAL";"TAB2",#N/A,TRUE,"GENERAL";"TAB3",#N/A,TRUE,"GENERAL";"TAB4",#N/A,TRUE,"GENERAL";"TAB5",#N/A,TRUE,"GENERAL"}</definedName>
    <definedName name="thdh" localSheetId="2" hidden="1">{"TAB1",#N/A,TRUE,"GENERAL";"TAB2",#N/A,TRUE,"GENERAL";"TAB3",#N/A,TRUE,"GENERAL";"TAB4",#N/A,TRUE,"GENERAL";"TAB5",#N/A,TRUE,"GENERAL"}</definedName>
    <definedName name="thdh" hidden="1">{"TAB1",#N/A,TRUE,"GENERAL";"TAB2",#N/A,TRUE,"GENERAL";"TAB3",#N/A,TRUE,"GENERAL";"TAB4",#N/A,TRUE,"GENERAL";"TAB5",#N/A,TRUE,"GENERAL"}</definedName>
    <definedName name="thtj" localSheetId="1" hidden="1">{"via1",#N/A,TRUE,"general";"via2",#N/A,TRUE,"general";"via3",#N/A,TRUE,"general"}</definedName>
    <definedName name="thtj" localSheetId="5" hidden="1">{"via1",#N/A,TRUE,"general";"via2",#N/A,TRUE,"general";"via3",#N/A,TRUE,"general"}</definedName>
    <definedName name="thtj" localSheetId="2" hidden="1">{"via1",#N/A,TRUE,"general";"via2",#N/A,TRUE,"general";"via3",#N/A,TRUE,"general"}</definedName>
    <definedName name="thtj" hidden="1">{"via1",#N/A,TRUE,"general";"via2",#N/A,TRUE,"general";"via3",#N/A,TRUE,"general"}</definedName>
    <definedName name="Tiempo_de_entrega">#REF!</definedName>
    <definedName name="TIERRAUT" localSheetId="1">#REF!</definedName>
    <definedName name="TIERRAUT" localSheetId="5">#REF!</definedName>
    <definedName name="TIERRAUT" localSheetId="2">#REF!</definedName>
    <definedName name="TIERRAUT">#REF!</definedName>
    <definedName name="TIERRAV" localSheetId="1">#REF!</definedName>
    <definedName name="TIERRAV" localSheetId="5">#REF!</definedName>
    <definedName name="TIERRAV" localSheetId="2">#REF!</definedName>
    <definedName name="TIERRAV">#REF!</definedName>
    <definedName name="TIPODEACTIVO">#REF!</definedName>
    <definedName name="TIR">#REF!</definedName>
    <definedName name="Titlepb" localSheetId="5" hidden="1">#REF!</definedName>
    <definedName name="Titlepb" hidden="1">#REF!</definedName>
    <definedName name="_xlnm.Print_Titles">#N/A</definedName>
    <definedName name="tortas" localSheetId="1" hidden="1">{"TAB1",#N/A,TRUE,"GENERAL";"TAB2",#N/A,TRUE,"GENERAL";"TAB3",#N/A,TRUE,"GENERAL";"TAB4",#N/A,TRUE,"GENERAL";"TAB5",#N/A,TRUE,"GENERAL"}</definedName>
    <definedName name="tortas" localSheetId="5" hidden="1">{"TAB1",#N/A,TRUE,"GENERAL";"TAB2",#N/A,TRUE,"GENERAL";"TAB3",#N/A,TRUE,"GENERAL";"TAB4",#N/A,TRUE,"GENERAL";"TAB5",#N/A,TRUE,"GENERAL"}</definedName>
    <definedName name="tortas" localSheetId="2" hidden="1">{"TAB1",#N/A,TRUE,"GENERAL";"TAB2",#N/A,TRUE,"GENERAL";"TAB3",#N/A,TRUE,"GENERAL";"TAB4",#N/A,TRUE,"GENERAL";"TAB5",#N/A,TRUE,"GENERAL"}</definedName>
    <definedName name="tortas" hidden="1">{"TAB1",#N/A,TRUE,"GENERAL";"TAB2",#N/A,TRUE,"GENERAL";"TAB3",#N/A,TRUE,"GENERAL";"TAB4",#N/A,TRUE,"GENERAL";"TAB5",#N/A,TRUE,"GENERAL"}</definedName>
    <definedName name="tortas2" localSheetId="1" hidden="1">{"via1",#N/A,TRUE,"general";"via2",#N/A,TRUE,"general";"via3",#N/A,TRUE,"general"}</definedName>
    <definedName name="tortas2" localSheetId="5" hidden="1">{"via1",#N/A,TRUE,"general";"via2",#N/A,TRUE,"general";"via3",#N/A,TRUE,"general"}</definedName>
    <definedName name="tortas2" localSheetId="2" hidden="1">{"via1",#N/A,TRUE,"general";"via2",#N/A,TRUE,"general";"via3",#N/A,TRUE,"general"}</definedName>
    <definedName name="tortas2" hidden="1">{"via1",#N/A,TRUE,"general";"via2",#N/A,TRUE,"general";"via3",#N/A,TRUE,"general"}</definedName>
    <definedName name="Tot.Correccion">#REF!</definedName>
    <definedName name="Tot.Cost.Obra" localSheetId="1">#REF!</definedName>
    <definedName name="Tot.Cost.Obra" localSheetId="5">#REF!</definedName>
    <definedName name="Tot.Cost.Obra" localSheetId="2">#REF!</definedName>
    <definedName name="Tot.Cost.Obra">#REF!</definedName>
    <definedName name="Tot.Cost.sinHonor" localSheetId="1">#REF!</definedName>
    <definedName name="Tot.Cost.sinHonor" localSheetId="5">#REF!</definedName>
    <definedName name="Tot.Cost.sinHonor" localSheetId="2">#REF!</definedName>
    <definedName name="Tot.Cost.sinHonor">#REF!</definedName>
    <definedName name="Tot.Dif.Subr">#REF!</definedName>
    <definedName name="Tot.Entregas">#REF!</definedName>
    <definedName name="Tot.G.Gen">#REF!</definedName>
    <definedName name="Tot.Honor">#REF!</definedName>
    <definedName name="Tot.Ing.Vtas">#REF!</definedName>
    <definedName name="Tot.Int.Upac">#REF!</definedName>
    <definedName name="Tot.OtrosInt.">#REF!</definedName>
    <definedName name="Tot.porInvertir">#REF!</definedName>
    <definedName name="Tot.Sal.Acum">#REF!</definedName>
    <definedName name="Tot.Subrogaciones">#REF!</definedName>
    <definedName name="Tot.Tierra">#REF!</definedName>
    <definedName name="Tot.Ventas">#REF!</definedName>
    <definedName name="Total">#REF!</definedName>
    <definedName name="tr" localSheetId="1" hidden="1">{"TAB1",#N/A,TRUE,"GENERAL";"TAB2",#N/A,TRUE,"GENERAL";"TAB3",#N/A,TRUE,"GENERAL";"TAB4",#N/A,TRUE,"GENERAL";"TAB5",#N/A,TRUE,"GENERAL"}</definedName>
    <definedName name="tr" localSheetId="5" hidden="1">{"TAB1",#N/A,TRUE,"GENERAL";"TAB2",#N/A,TRUE,"GENERAL";"TAB3",#N/A,TRUE,"GENERAL";"TAB4",#N/A,TRUE,"GENERAL";"TAB5",#N/A,TRUE,"GENERAL"}</definedName>
    <definedName name="tr" localSheetId="2" hidden="1">{"TAB1",#N/A,TRUE,"GENERAL";"TAB2",#N/A,TRUE,"GENERAL";"TAB3",#N/A,TRUE,"GENERAL";"TAB4",#N/A,TRUE,"GENERAL";"TAB5",#N/A,TRUE,"GENERAL"}</definedName>
    <definedName name="tr" hidden="1">{"TAB1",#N/A,TRUE,"GENERAL";"TAB2",#N/A,TRUE,"GENERAL";"TAB3",#N/A,TRUE,"GENERAL";"TAB4",#N/A,TRUE,"GENERAL";"TAB5",#N/A,TRUE,"GENERAL"}</definedName>
    <definedName name="trabajo" hidden="1">#REF!</definedName>
    <definedName name="trade" localSheetId="1">#REF!</definedName>
    <definedName name="trade" localSheetId="5">#REF!</definedName>
    <definedName name="trade" localSheetId="2">#REF!</definedName>
    <definedName name="trade">#REF!</definedName>
    <definedName name="trade2" localSheetId="1">#REF!</definedName>
    <definedName name="trade2" localSheetId="5">#REF!</definedName>
    <definedName name="trade2" localSheetId="2">#REF!</definedName>
    <definedName name="trade2">#REF!</definedName>
    <definedName name="TRANSBASE">#REF!</definedName>
    <definedName name="TRANSFRESA">#REF!</definedName>
    <definedName name="TRANSMDC1">#REF!</definedName>
    <definedName name="TRANSMDC2">#REF!</definedName>
    <definedName name="TRANSRLLBOT">#REF!</definedName>
    <definedName name="TRANSROCA">#REF!</definedName>
    <definedName name="TRANSSUB">#REF!</definedName>
    <definedName name="TRANSTERR">#REF!</definedName>
    <definedName name="tres" localSheetId="1">#REF!</definedName>
    <definedName name="tres" localSheetId="5">#REF!</definedName>
    <definedName name="tres" localSheetId="2">#REF!</definedName>
    <definedName name="tres">#REF!</definedName>
    <definedName name="trest" localSheetId="1" hidden="1">{"TAB1",#N/A,TRUE,"GENERAL";"TAB2",#N/A,TRUE,"GENERAL";"TAB3",#N/A,TRUE,"GENERAL";"TAB4",#N/A,TRUE,"GENERAL";"TAB5",#N/A,TRUE,"GENERAL"}</definedName>
    <definedName name="trest" localSheetId="5" hidden="1">{"TAB1",#N/A,TRUE,"GENERAL";"TAB2",#N/A,TRUE,"GENERAL";"TAB3",#N/A,TRUE,"GENERAL";"TAB4",#N/A,TRUE,"GENERAL";"TAB5",#N/A,TRUE,"GENERAL"}</definedName>
    <definedName name="trest" localSheetId="2" hidden="1">{"TAB1",#N/A,TRUE,"GENERAL";"TAB2",#N/A,TRUE,"GENERAL";"TAB3",#N/A,TRUE,"GENERAL";"TAB4",#N/A,TRUE,"GENERAL";"TAB5",#N/A,TRUE,"GENERAL"}</definedName>
    <definedName name="trest" hidden="1">{"TAB1",#N/A,TRUE,"GENERAL";"TAB2",#N/A,TRUE,"GENERAL";"TAB3",#N/A,TRUE,"GENERAL";"TAB4",#N/A,TRUE,"GENERAL";"TAB5",#N/A,TRUE,"GENERAL"}</definedName>
    <definedName name="tret" localSheetId="1" hidden="1">{"TAB1",#N/A,TRUE,"GENERAL";"TAB2",#N/A,TRUE,"GENERAL";"TAB3",#N/A,TRUE,"GENERAL";"TAB4",#N/A,TRUE,"GENERAL";"TAB5",#N/A,TRUE,"GENERAL"}</definedName>
    <definedName name="tret" localSheetId="5" hidden="1">{"TAB1",#N/A,TRUE,"GENERAL";"TAB2",#N/A,TRUE,"GENERAL";"TAB3",#N/A,TRUE,"GENERAL";"TAB4",#N/A,TRUE,"GENERAL";"TAB5",#N/A,TRUE,"GENERAL"}</definedName>
    <definedName name="tret" localSheetId="2" hidden="1">{"TAB1",#N/A,TRUE,"GENERAL";"TAB2",#N/A,TRUE,"GENERAL";"TAB3",#N/A,TRUE,"GENERAL";"TAB4",#N/A,TRUE,"GENERAL";"TAB5",#N/A,TRUE,"GENERAL"}</definedName>
    <definedName name="tret" hidden="1">{"TAB1",#N/A,TRUE,"GENERAL";"TAB2",#N/A,TRUE,"GENERAL";"TAB3",#N/A,TRUE,"GENERAL";"TAB4",#N/A,TRUE,"GENERAL";"TAB5",#N/A,TRUE,"GENERAL"}</definedName>
    <definedName name="trh" localSheetId="1" hidden="1">{"via1",#N/A,TRUE,"general";"via2",#N/A,TRUE,"general";"via3",#N/A,TRUE,"general"}</definedName>
    <definedName name="trh" localSheetId="5" hidden="1">{"via1",#N/A,TRUE,"general";"via2",#N/A,TRUE,"general";"via3",#N/A,TRUE,"general"}</definedName>
    <definedName name="trh" localSheetId="2" hidden="1">{"via1",#N/A,TRUE,"general";"via2",#N/A,TRUE,"general";"via3",#N/A,TRUE,"general"}</definedName>
    <definedName name="trh" hidden="1">{"via1",#N/A,TRUE,"general";"via2",#N/A,TRUE,"general";"via3",#N/A,TRUE,"general"}</definedName>
    <definedName name="trhfh" localSheetId="1" hidden="1">{"via1",#N/A,TRUE,"general";"via2",#N/A,TRUE,"general";"via3",#N/A,TRUE,"general"}</definedName>
    <definedName name="trhfh" localSheetId="5" hidden="1">{"via1",#N/A,TRUE,"general";"via2",#N/A,TRUE,"general";"via3",#N/A,TRUE,"general"}</definedName>
    <definedName name="trhfh" localSheetId="2" hidden="1">{"via1",#N/A,TRUE,"general";"via2",#N/A,TRUE,"general";"via3",#N/A,TRUE,"general"}</definedName>
    <definedName name="trhfh" hidden="1">{"via1",#N/A,TRUE,"general";"via2",#N/A,TRUE,"general";"via3",#N/A,TRUE,"general"}</definedName>
    <definedName name="trjfgjh" localSheetId="1" hidden="1">{"via1",#N/A,TRUE,"general";"via2",#N/A,TRUE,"general";"via3",#N/A,TRUE,"general"}</definedName>
    <definedName name="trjfgjh" localSheetId="5" hidden="1">{"via1",#N/A,TRUE,"general";"via2",#N/A,TRUE,"general";"via3",#N/A,TRUE,"general"}</definedName>
    <definedName name="trjfgjh" localSheetId="2" hidden="1">{"via1",#N/A,TRUE,"general";"via2",#N/A,TRUE,"general";"via3",#N/A,TRUE,"general"}</definedName>
    <definedName name="trjfgjh" hidden="1">{"via1",#N/A,TRUE,"general";"via2",#N/A,TRUE,"general";"via3",#N/A,TRUE,"general"}</definedName>
    <definedName name="trm">#REF!</definedName>
    <definedName name="tru" localSheetId="1" hidden="1">{"via1",#N/A,TRUE,"general";"via2",#N/A,TRUE,"general";"via3",#N/A,TRUE,"general"}</definedName>
    <definedName name="tru" localSheetId="5" hidden="1">{"via1",#N/A,TRUE,"general";"via2",#N/A,TRUE,"general";"via3",#N/A,TRUE,"general"}</definedName>
    <definedName name="tru" localSheetId="2" hidden="1">{"via1",#N/A,TRUE,"general";"via2",#N/A,TRUE,"general";"via3",#N/A,TRUE,"general"}</definedName>
    <definedName name="tru" hidden="1">{"via1",#N/A,TRUE,"general";"via2",#N/A,TRUE,"general";"via3",#N/A,TRUE,"general"}</definedName>
    <definedName name="truds" localSheetId="1" hidden="1">{"via1",#N/A,TRUE,"general";"via2",#N/A,TRUE,"general";"via3",#N/A,TRUE,"general"}</definedName>
    <definedName name="truds" localSheetId="5" hidden="1">{"via1",#N/A,TRUE,"general";"via2",#N/A,TRUE,"general";"via3",#N/A,TRUE,"general"}</definedName>
    <definedName name="truds" localSheetId="2" hidden="1">{"via1",#N/A,TRUE,"general";"via2",#N/A,TRUE,"general";"via3",#N/A,TRUE,"general"}</definedName>
    <definedName name="truds" hidden="1">{"via1",#N/A,TRUE,"general";"via2",#N/A,TRUE,"general";"via3",#N/A,TRUE,"general"}</definedName>
    <definedName name="trutu" localSheetId="1" hidden="1">{"via1",#N/A,TRUE,"general";"via2",#N/A,TRUE,"general";"via3",#N/A,TRUE,"general"}</definedName>
    <definedName name="trutu" localSheetId="5" hidden="1">{"via1",#N/A,TRUE,"general";"via2",#N/A,TRUE,"general";"via3",#N/A,TRUE,"general"}</definedName>
    <definedName name="trutu" localSheetId="2" hidden="1">{"via1",#N/A,TRUE,"general";"via2",#N/A,TRUE,"general";"via3",#N/A,TRUE,"general"}</definedName>
    <definedName name="trutu" hidden="1">{"via1",#N/A,TRUE,"general";"via2",#N/A,TRUE,"general";"via3",#N/A,TRUE,"general"}</definedName>
    <definedName name="trydfg" localSheetId="1" hidden="1">{"via1",#N/A,TRUE,"general";"via2",#N/A,TRUE,"general";"via3",#N/A,TRUE,"general"}</definedName>
    <definedName name="trydfg" localSheetId="5" hidden="1">{"via1",#N/A,TRUE,"general";"via2",#N/A,TRUE,"general";"via3",#N/A,TRUE,"general"}</definedName>
    <definedName name="trydfg" localSheetId="2" hidden="1">{"via1",#N/A,TRUE,"general";"via2",#N/A,TRUE,"general";"via3",#N/A,TRUE,"general"}</definedName>
    <definedName name="trydfg" hidden="1">{"via1",#N/A,TRUE,"general";"via2",#N/A,TRUE,"general";"via3",#N/A,TRUE,"general"}</definedName>
    <definedName name="trydtrygf" localSheetId="1" hidden="1">{"via1",#N/A,TRUE,"general";"via2",#N/A,TRUE,"general";"via3",#N/A,TRUE,"general"}</definedName>
    <definedName name="trydtrygf" localSheetId="5" hidden="1">{"via1",#N/A,TRUE,"general";"via2",#N/A,TRUE,"general";"via3",#N/A,TRUE,"general"}</definedName>
    <definedName name="trydtrygf" localSheetId="2" hidden="1">{"via1",#N/A,TRUE,"general";"via2",#N/A,TRUE,"general";"via3",#N/A,TRUE,"general"}</definedName>
    <definedName name="trydtrygf" hidden="1">{"via1",#N/A,TRUE,"general";"via2",#N/A,TRUE,"general";"via3",#N/A,TRUE,"general"}</definedName>
    <definedName name="tryery" localSheetId="1" hidden="1">{"TAB1",#N/A,TRUE,"GENERAL";"TAB2",#N/A,TRUE,"GENERAL";"TAB3",#N/A,TRUE,"GENERAL";"TAB4",#N/A,TRUE,"GENERAL";"TAB5",#N/A,TRUE,"GENERAL"}</definedName>
    <definedName name="tryery" localSheetId="5" hidden="1">{"TAB1",#N/A,TRUE,"GENERAL";"TAB2",#N/A,TRUE,"GENERAL";"TAB3",#N/A,TRUE,"GENERAL";"TAB4",#N/A,TRUE,"GENERAL";"TAB5",#N/A,TRUE,"GENERAL"}</definedName>
    <definedName name="tryery" localSheetId="2" hidden="1">{"TAB1",#N/A,TRUE,"GENERAL";"TAB2",#N/A,TRUE,"GENERAL";"TAB3",#N/A,TRUE,"GENERAL";"TAB4",#N/A,TRUE,"GENERAL";"TAB5",#N/A,TRUE,"GENERAL"}</definedName>
    <definedName name="tryery" hidden="1">{"TAB1",#N/A,TRUE,"GENERAL";"TAB2",#N/A,TRUE,"GENERAL";"TAB3",#N/A,TRUE,"GENERAL";"TAB4",#N/A,TRUE,"GENERAL";"TAB5",#N/A,TRUE,"GENERAL"}</definedName>
    <definedName name="tryi6" localSheetId="1" hidden="1">{"TAB1",#N/A,TRUE,"GENERAL";"TAB2",#N/A,TRUE,"GENERAL";"TAB3",#N/A,TRUE,"GENERAL";"TAB4",#N/A,TRUE,"GENERAL";"TAB5",#N/A,TRUE,"GENERAL"}</definedName>
    <definedName name="tryi6" localSheetId="5" hidden="1">{"TAB1",#N/A,TRUE,"GENERAL";"TAB2",#N/A,TRUE,"GENERAL";"TAB3",#N/A,TRUE,"GENERAL";"TAB4",#N/A,TRUE,"GENERAL";"TAB5",#N/A,TRUE,"GENERAL"}</definedName>
    <definedName name="tryi6" localSheetId="2" hidden="1">{"TAB1",#N/A,TRUE,"GENERAL";"TAB2",#N/A,TRUE,"GENERAL";"TAB3",#N/A,TRUE,"GENERAL";"TAB4",#N/A,TRUE,"GENERAL";"TAB5",#N/A,TRUE,"GENERAL"}</definedName>
    <definedName name="tryi6" hidden="1">{"TAB1",#N/A,TRUE,"GENERAL";"TAB2",#N/A,TRUE,"GENERAL";"TAB3",#N/A,TRUE,"GENERAL";"TAB4",#N/A,TRUE,"GENERAL";"TAB5",#N/A,TRUE,"GENERAL"}</definedName>
    <definedName name="tryrth" localSheetId="1" hidden="1">{"via1",#N/A,TRUE,"general";"via2",#N/A,TRUE,"general";"via3",#N/A,TRUE,"general"}</definedName>
    <definedName name="tryrth" localSheetId="5" hidden="1">{"via1",#N/A,TRUE,"general";"via2",#N/A,TRUE,"general";"via3",#N/A,TRUE,"general"}</definedName>
    <definedName name="tryrth" localSheetId="2" hidden="1">{"via1",#N/A,TRUE,"general";"via2",#N/A,TRUE,"general";"via3",#N/A,TRUE,"general"}</definedName>
    <definedName name="tryrth" hidden="1">{"via1",#N/A,TRUE,"general";"via2",#N/A,TRUE,"general";"via3",#N/A,TRUE,"general"}</definedName>
    <definedName name="tsert" localSheetId="1" hidden="1">{"TAB1",#N/A,TRUE,"GENERAL";"TAB2",#N/A,TRUE,"GENERAL";"TAB3",#N/A,TRUE,"GENERAL";"TAB4",#N/A,TRUE,"GENERAL";"TAB5",#N/A,TRUE,"GENERAL"}</definedName>
    <definedName name="tsert" localSheetId="5" hidden="1">{"TAB1",#N/A,TRUE,"GENERAL";"TAB2",#N/A,TRUE,"GENERAL";"TAB3",#N/A,TRUE,"GENERAL";"TAB4",#N/A,TRUE,"GENERAL";"TAB5",#N/A,TRUE,"GENERAL"}</definedName>
    <definedName name="tsert" localSheetId="2" hidden="1">{"TAB1",#N/A,TRUE,"GENERAL";"TAB2",#N/A,TRUE,"GENERAL";"TAB3",#N/A,TRUE,"GENERAL";"TAB4",#N/A,TRUE,"GENERAL";"TAB5",#N/A,TRUE,"GENERAL"}</definedName>
    <definedName name="tsert" hidden="1">{"TAB1",#N/A,TRUE,"GENERAL";"TAB2",#N/A,TRUE,"GENERAL";"TAB3",#N/A,TRUE,"GENERAL";"TAB4",#N/A,TRUE,"GENERAL";"TAB5",#N/A,TRUE,"GENERAL"}</definedName>
    <definedName name="TSUB1">#REF!</definedName>
    <definedName name="TSUB2" localSheetId="1">#REF!</definedName>
    <definedName name="TSUB2" localSheetId="5">#REF!</definedName>
    <definedName name="TSUB2" localSheetId="2">#REF!</definedName>
    <definedName name="TSUB2">#REF!</definedName>
    <definedName name="TSUB3" localSheetId="1">#REF!</definedName>
    <definedName name="TSUB3" localSheetId="5">#REF!</definedName>
    <definedName name="TSUB3" localSheetId="2">#REF!</definedName>
    <definedName name="TSUB3">#REF!</definedName>
    <definedName name="TSUB4">#REF!</definedName>
    <definedName name="TTR" localSheetId="1" hidden="1">{"via1",#N/A,TRUE,"general";"via2",#N/A,TRUE,"general";"via3",#N/A,TRUE,"general"}</definedName>
    <definedName name="TTR" localSheetId="5" hidden="1">{"via1",#N/A,TRUE,"general";"via2",#N/A,TRUE,"general";"via3",#N/A,TRUE,"general"}</definedName>
    <definedName name="TTR" localSheetId="2" hidden="1">{"via1",#N/A,TRUE,"general";"via2",#N/A,TRUE,"general";"via3",#N/A,TRUE,"general"}</definedName>
    <definedName name="TTR" hidden="1">{"via1",#N/A,TRUE,"general";"via2",#N/A,TRUE,"general";"via3",#N/A,TRUE,"general"}</definedName>
    <definedName name="ttrff" localSheetId="1" hidden="1">{"via1",#N/A,TRUE,"general";"via2",#N/A,TRUE,"general";"via3",#N/A,TRUE,"general"}</definedName>
    <definedName name="ttrff" localSheetId="5" hidden="1">{"via1",#N/A,TRUE,"general";"via2",#N/A,TRUE,"general";"via3",#N/A,TRUE,"general"}</definedName>
    <definedName name="ttrff" localSheetId="2" hidden="1">{"via1",#N/A,TRUE,"general";"via2",#N/A,TRUE,"general";"via3",#N/A,TRUE,"general"}</definedName>
    <definedName name="ttrff" hidden="1">{"via1",#N/A,TRUE,"general";"via2",#N/A,TRUE,"general";"via3",#N/A,TRUE,"general"}</definedName>
    <definedName name="ttt" localSheetId="1" hidden="1">{"TAB1",#N/A,TRUE,"GENERAL";"TAB2",#N/A,TRUE,"GENERAL";"TAB3",#N/A,TRUE,"GENERAL";"TAB4",#N/A,TRUE,"GENERAL";"TAB5",#N/A,TRUE,"GENERAL"}</definedName>
    <definedName name="ttt" localSheetId="5" hidden="1">{"TAB1",#N/A,TRUE,"GENERAL";"TAB2",#N/A,TRUE,"GENERAL";"TAB3",#N/A,TRUE,"GENERAL";"TAB4",#N/A,TRUE,"GENERAL";"TAB5",#N/A,TRUE,"GENERAL"}</definedName>
    <definedName name="ttt" localSheetId="2" hidden="1">{"TAB1",#N/A,TRUE,"GENERAL";"TAB2",#N/A,TRUE,"GENERAL";"TAB3",#N/A,TRUE,"GENERAL";"TAB4",#N/A,TRUE,"GENERAL";"TAB5",#N/A,TRUE,"GENERAL"}</definedName>
    <definedName name="ttt" hidden="1">{"TAB1",#N/A,TRUE,"GENERAL";"TAB2",#N/A,TRUE,"GENERAL";"TAB3",#N/A,TRUE,"GENERAL";"TAB4",#N/A,TRUE,"GENERAL";"TAB5",#N/A,TRUE,"GENERAL"}</definedName>
    <definedName name="tttt">#REF!</definedName>
    <definedName name="tttt7" localSheetId="1" hidden="1">{"via1",#N/A,TRUE,"general";"via2",#N/A,TRUE,"general";"via3",#N/A,TRUE,"general"}</definedName>
    <definedName name="tttt7" localSheetId="5" hidden="1">{"via1",#N/A,TRUE,"general";"via2",#N/A,TRUE,"general";"via3",#N/A,TRUE,"general"}</definedName>
    <definedName name="tttt7" localSheetId="2" hidden="1">{"via1",#N/A,TRUE,"general";"via2",#N/A,TRUE,"general";"via3",#N/A,TRUE,"general"}</definedName>
    <definedName name="tttt7" hidden="1">{"via1",#N/A,TRUE,"general";"via2",#N/A,TRUE,"general";"via3",#N/A,TRUE,"general"}</definedName>
    <definedName name="tttthy" localSheetId="1" hidden="1">{"TAB1",#N/A,TRUE,"GENERAL";"TAB2",#N/A,TRUE,"GENERAL";"TAB3",#N/A,TRUE,"GENERAL";"TAB4",#N/A,TRUE,"GENERAL";"TAB5",#N/A,TRUE,"GENERAL"}</definedName>
    <definedName name="tttthy" localSheetId="5" hidden="1">{"TAB1",#N/A,TRUE,"GENERAL";"TAB2",#N/A,TRUE,"GENERAL";"TAB3",#N/A,TRUE,"GENERAL";"TAB4",#N/A,TRUE,"GENERAL";"TAB5",#N/A,TRUE,"GENERAL"}</definedName>
    <definedName name="tttthy" localSheetId="2" hidden="1">{"TAB1",#N/A,TRUE,"GENERAL";"TAB2",#N/A,TRUE,"GENERAL";"TAB3",#N/A,TRUE,"GENERAL";"TAB4",#N/A,TRUE,"GENERAL";"TAB5",#N/A,TRUE,"GENERAL"}</definedName>
    <definedName name="tttthy" hidden="1">{"TAB1",#N/A,TRUE,"GENERAL";"TAB2",#N/A,TRUE,"GENERAL";"TAB3",#N/A,TRUE,"GENERAL";"TAB4",#N/A,TRUE,"GENERAL";"TAB5",#N/A,TRUE,"GENERAL"}</definedName>
    <definedName name="ttttr" localSheetId="1" hidden="1">{"via1",#N/A,TRUE,"general";"via2",#N/A,TRUE,"general";"via3",#N/A,TRUE,"general"}</definedName>
    <definedName name="ttttr" localSheetId="5" hidden="1">{"via1",#N/A,TRUE,"general";"via2",#N/A,TRUE,"general";"via3",#N/A,TRUE,"general"}</definedName>
    <definedName name="ttttr" localSheetId="2" hidden="1">{"via1",#N/A,TRUE,"general";"via2",#N/A,TRUE,"general";"via3",#N/A,TRUE,"general"}</definedName>
    <definedName name="ttttr" hidden="1">{"via1",#N/A,TRUE,"general";"via2",#N/A,TRUE,"general";"via3",#N/A,TRUE,"general"}</definedName>
    <definedName name="ttttt" localSheetId="1" hidden="1">{"TAB1",#N/A,TRUE,"GENERAL";"TAB2",#N/A,TRUE,"GENERAL";"TAB3",#N/A,TRUE,"GENERAL";"TAB4",#N/A,TRUE,"GENERAL";"TAB5",#N/A,TRUE,"GENERAL"}</definedName>
    <definedName name="ttttt" localSheetId="5" hidden="1">{"TAB1",#N/A,TRUE,"GENERAL";"TAB2",#N/A,TRUE,"GENERAL";"TAB3",#N/A,TRUE,"GENERAL";"TAB4",#N/A,TRUE,"GENERAL";"TAB5",#N/A,TRUE,"GENERAL"}</definedName>
    <definedName name="ttttt" localSheetId="2" hidden="1">{"TAB1",#N/A,TRUE,"GENERAL";"TAB2",#N/A,TRUE,"GENERAL";"TAB3",#N/A,TRUE,"GENERAL";"TAB4",#N/A,TRUE,"GENERAL";"TAB5",#N/A,TRUE,"GENERAL"}</definedName>
    <definedName name="ttttt" hidden="1">{"TAB1",#N/A,TRUE,"GENERAL";"TAB2",#N/A,TRUE,"GENERAL";"TAB3",#N/A,TRUE,"GENERAL";"TAB4",#N/A,TRUE,"GENERAL";"TAB5",#N/A,TRUE,"GENERAL"}</definedName>
    <definedName name="tu" localSheetId="1" hidden="1">{"via1",#N/A,TRUE,"general";"via2",#N/A,TRUE,"general";"via3",#N/A,TRUE,"general"}</definedName>
    <definedName name="tu" localSheetId="5" hidden="1">{"via1",#N/A,TRUE,"general";"via2",#N/A,TRUE,"general";"via3",#N/A,TRUE,"general"}</definedName>
    <definedName name="tu" localSheetId="2" hidden="1">{"via1",#N/A,TRUE,"general";"via2",#N/A,TRUE,"general";"via3",#N/A,TRUE,"general"}</definedName>
    <definedName name="tu" hidden="1">{"via1",#N/A,TRUE,"general";"via2",#N/A,TRUE,"general";"via3",#N/A,TRUE,"general"}</definedName>
    <definedName name="TUNEL">#REF!</definedName>
    <definedName name="tur" localSheetId="1" hidden="1">{"TAB1",#N/A,TRUE,"GENERAL";"TAB2",#N/A,TRUE,"GENERAL";"TAB3",#N/A,TRUE,"GENERAL";"TAB4",#N/A,TRUE,"GENERAL";"TAB5",#N/A,TRUE,"GENERAL"}</definedName>
    <definedName name="tur" localSheetId="5" hidden="1">{"TAB1",#N/A,TRUE,"GENERAL";"TAB2",#N/A,TRUE,"GENERAL";"TAB3",#N/A,TRUE,"GENERAL";"TAB4",#N/A,TRUE,"GENERAL";"TAB5",#N/A,TRUE,"GENERAL"}</definedName>
    <definedName name="tur" localSheetId="2" hidden="1">{"TAB1",#N/A,TRUE,"GENERAL";"TAB2",#N/A,TRUE,"GENERAL";"TAB3",#N/A,TRUE,"GENERAL";"TAB4",#N/A,TRUE,"GENERAL";"TAB5",#N/A,TRUE,"GENERAL"}</definedName>
    <definedName name="tur" hidden="1">{"TAB1",#N/A,TRUE,"GENERAL";"TAB2",#N/A,TRUE,"GENERAL";"TAB3",#N/A,TRUE,"GENERAL";"TAB4",#N/A,TRUE,"GENERAL";"TAB5",#N/A,TRUE,"GENERAL"}</definedName>
    <definedName name="TURB1">#REF!</definedName>
    <definedName name="TURB2" localSheetId="1">#REF!</definedName>
    <definedName name="TURB2" localSheetId="5">#REF!</definedName>
    <definedName name="TURB2" localSheetId="2">#REF!</definedName>
    <definedName name="TURB2">#REF!</definedName>
    <definedName name="TURB3" localSheetId="1">#REF!</definedName>
    <definedName name="TURB3" localSheetId="5">#REF!</definedName>
    <definedName name="TURB3" localSheetId="2">#REF!</definedName>
    <definedName name="TURB3">#REF!</definedName>
    <definedName name="TURB4">#REF!</definedName>
    <definedName name="turu" localSheetId="1" hidden="1">{"TAB1",#N/A,TRUE,"GENERAL";"TAB2",#N/A,TRUE,"GENERAL";"TAB3",#N/A,TRUE,"GENERAL";"TAB4",#N/A,TRUE,"GENERAL";"TAB5",#N/A,TRUE,"GENERAL"}</definedName>
    <definedName name="turu" localSheetId="5" hidden="1">{"TAB1",#N/A,TRUE,"GENERAL";"TAB2",#N/A,TRUE,"GENERAL";"TAB3",#N/A,TRUE,"GENERAL";"TAB4",#N/A,TRUE,"GENERAL";"TAB5",#N/A,TRUE,"GENERAL"}</definedName>
    <definedName name="turu" localSheetId="2" hidden="1">{"TAB1",#N/A,TRUE,"GENERAL";"TAB2",#N/A,TRUE,"GENERAL";"TAB3",#N/A,TRUE,"GENERAL";"TAB4",#N/A,TRUE,"GENERAL";"TAB5",#N/A,TRUE,"GENERAL"}</definedName>
    <definedName name="turu" hidden="1">{"TAB1",#N/A,TRUE,"GENERAL";"TAB2",#N/A,TRUE,"GENERAL";"TAB3",#N/A,TRUE,"GENERAL";"TAB4",#N/A,TRUE,"GENERAL";"TAB5",#N/A,TRUE,"GENERAL"}</definedName>
    <definedName name="TVR">#REF!</definedName>
    <definedName name="twer" localSheetId="1" hidden="1">{"TAB1",#N/A,TRUE,"GENERAL";"TAB2",#N/A,TRUE,"GENERAL";"TAB3",#N/A,TRUE,"GENERAL";"TAB4",#N/A,TRUE,"GENERAL";"TAB5",#N/A,TRUE,"GENERAL"}</definedName>
    <definedName name="twer" localSheetId="5" hidden="1">{"TAB1",#N/A,TRUE,"GENERAL";"TAB2",#N/A,TRUE,"GENERAL";"TAB3",#N/A,TRUE,"GENERAL";"TAB4",#N/A,TRUE,"GENERAL";"TAB5",#N/A,TRUE,"GENERAL"}</definedName>
    <definedName name="twer" localSheetId="2" hidden="1">{"TAB1",#N/A,TRUE,"GENERAL";"TAB2",#N/A,TRUE,"GENERAL";"TAB3",#N/A,TRUE,"GENERAL";"TAB4",#N/A,TRUE,"GENERAL";"TAB5",#N/A,TRUE,"GENERAL"}</definedName>
    <definedName name="twer" hidden="1">{"TAB1",#N/A,TRUE,"GENERAL";"TAB2",#N/A,TRUE,"GENERAL";"TAB3",#N/A,TRUE,"GENERAL";"TAB4",#N/A,TRUE,"GENERAL";"TAB5",#N/A,TRUE,"GENERAL"}</definedName>
    <definedName name="twet" localSheetId="1" hidden="1">{"TAB1",#N/A,TRUE,"GENERAL";"TAB2",#N/A,TRUE,"GENERAL";"TAB3",#N/A,TRUE,"GENERAL";"TAB4",#N/A,TRUE,"GENERAL";"TAB5",#N/A,TRUE,"GENERAL"}</definedName>
    <definedName name="twet" localSheetId="5" hidden="1">{"TAB1",#N/A,TRUE,"GENERAL";"TAB2",#N/A,TRUE,"GENERAL";"TAB3",#N/A,TRUE,"GENERAL";"TAB4",#N/A,TRUE,"GENERAL";"TAB5",#N/A,TRUE,"GENERAL"}</definedName>
    <definedName name="twet" localSheetId="2" hidden="1">{"TAB1",#N/A,TRUE,"GENERAL";"TAB2",#N/A,TRUE,"GENERAL";"TAB3",#N/A,TRUE,"GENERAL";"TAB4",#N/A,TRUE,"GENERAL";"TAB5",#N/A,TRUE,"GENERAL"}</definedName>
    <definedName name="twet" hidden="1">{"TAB1",#N/A,TRUE,"GENERAL";"TAB2",#N/A,TRUE,"GENERAL";"TAB3",#N/A,TRUE,"GENERAL";"TAB4",#N/A,TRUE,"GENERAL";"TAB5",#N/A,TRUE,"GENERAL"}</definedName>
    <definedName name="ty" localSheetId="1" hidden="1">{"via1",#N/A,TRUE,"general";"via2",#N/A,TRUE,"general";"via3",#N/A,TRUE,"general"}</definedName>
    <definedName name="ty" localSheetId="5" hidden="1">{"via1",#N/A,TRUE,"general";"via2",#N/A,TRUE,"general";"via3",#N/A,TRUE,"general"}</definedName>
    <definedName name="ty" localSheetId="2" hidden="1">{"via1",#N/A,TRUE,"general";"via2",#N/A,TRUE,"general";"via3",#N/A,TRUE,"general"}</definedName>
    <definedName name="ty" hidden="1">{"via1",#N/A,TRUE,"general";"via2",#N/A,TRUE,"general";"via3",#N/A,TRUE,"general"}</definedName>
    <definedName name="tyery" localSheetId="1" hidden="1">{"via1",#N/A,TRUE,"general";"via2",#N/A,TRUE,"general";"via3",#N/A,TRUE,"general"}</definedName>
    <definedName name="tyery" localSheetId="5" hidden="1">{"via1",#N/A,TRUE,"general";"via2",#N/A,TRUE,"general";"via3",#N/A,TRUE,"general"}</definedName>
    <definedName name="tyery" localSheetId="2" hidden="1">{"via1",#N/A,TRUE,"general";"via2",#N/A,TRUE,"general";"via3",#N/A,TRUE,"general"}</definedName>
    <definedName name="tyery" hidden="1">{"via1",#N/A,TRUE,"general";"via2",#N/A,TRUE,"general";"via3",#N/A,TRUE,"general"}</definedName>
    <definedName name="tyj" localSheetId="1" hidden="1">{"TAB1",#N/A,TRUE,"GENERAL";"TAB2",#N/A,TRUE,"GENERAL";"TAB3",#N/A,TRUE,"GENERAL";"TAB4",#N/A,TRUE,"GENERAL";"TAB5",#N/A,TRUE,"GENERAL"}</definedName>
    <definedName name="tyj" localSheetId="5" hidden="1">{"TAB1",#N/A,TRUE,"GENERAL";"TAB2",#N/A,TRUE,"GENERAL";"TAB3",#N/A,TRUE,"GENERAL";"TAB4",#N/A,TRUE,"GENERAL";"TAB5",#N/A,TRUE,"GENERAL"}</definedName>
    <definedName name="tyj" localSheetId="2" hidden="1">{"TAB1",#N/A,TRUE,"GENERAL";"TAB2",#N/A,TRUE,"GENERAL";"TAB3",#N/A,TRUE,"GENERAL";"TAB4",#N/A,TRUE,"GENERAL";"TAB5",#N/A,TRUE,"GENERAL"}</definedName>
    <definedName name="tyj" hidden="1">{"TAB1",#N/A,TRUE,"GENERAL";"TAB2",#N/A,TRUE,"GENERAL";"TAB3",#N/A,TRUE,"GENERAL";"TAB4",#N/A,TRUE,"GENERAL";"TAB5",#N/A,TRUE,"GENERAL"}</definedName>
    <definedName name="tyjtyj" localSheetId="1" hidden="1">{"TAB1",#N/A,TRUE,"GENERAL";"TAB2",#N/A,TRUE,"GENERAL";"TAB3",#N/A,TRUE,"GENERAL";"TAB4",#N/A,TRUE,"GENERAL";"TAB5",#N/A,TRUE,"GENERAL"}</definedName>
    <definedName name="tyjtyj" localSheetId="5" hidden="1">{"TAB1",#N/A,TRUE,"GENERAL";"TAB2",#N/A,TRUE,"GENERAL";"TAB3",#N/A,TRUE,"GENERAL";"TAB4",#N/A,TRUE,"GENERAL";"TAB5",#N/A,TRUE,"GENERAL"}</definedName>
    <definedName name="tyjtyj" localSheetId="2" hidden="1">{"TAB1",#N/A,TRUE,"GENERAL";"TAB2",#N/A,TRUE,"GENERAL";"TAB3",#N/A,TRUE,"GENERAL";"TAB4",#N/A,TRUE,"GENERAL";"TAB5",#N/A,TRUE,"GENERAL"}</definedName>
    <definedName name="tyjtyj" hidden="1">{"TAB1",#N/A,TRUE,"GENERAL";"TAB2",#N/A,TRUE,"GENERAL";"TAB3",#N/A,TRUE,"GENERAL";"TAB4",#N/A,TRUE,"GENERAL";"TAB5",#N/A,TRUE,"GENERAL"}</definedName>
    <definedName name="tyjytjuyjuy" localSheetId="1" hidden="1">{"TAB1",#N/A,TRUE,"GENERAL";"TAB2",#N/A,TRUE,"GENERAL";"TAB3",#N/A,TRUE,"GENERAL";"TAB4",#N/A,TRUE,"GENERAL";"TAB5",#N/A,TRUE,"GENERAL"}</definedName>
    <definedName name="tyjytjuyjuy" localSheetId="5" hidden="1">{"TAB1",#N/A,TRUE,"GENERAL";"TAB2",#N/A,TRUE,"GENERAL";"TAB3",#N/A,TRUE,"GENERAL";"TAB4",#N/A,TRUE,"GENERAL";"TAB5",#N/A,TRUE,"GENERAL"}</definedName>
    <definedName name="tyjytjuyjuy" localSheetId="2" hidden="1">{"TAB1",#N/A,TRUE,"GENERAL";"TAB2",#N/A,TRUE,"GENERAL";"TAB3",#N/A,TRUE,"GENERAL";"TAB4",#N/A,TRUE,"GENERAL";"TAB5",#N/A,TRUE,"GENERAL"}</definedName>
    <definedName name="tyjytjuyjuy" hidden="1">{"TAB1",#N/A,TRUE,"GENERAL";"TAB2",#N/A,TRUE,"GENERAL";"TAB3",#N/A,TRUE,"GENERAL";"TAB4",#N/A,TRUE,"GENERAL";"TAB5",#N/A,TRUE,"GENERAL"}</definedName>
    <definedName name="tyk" localSheetId="1" hidden="1">{"via1",#N/A,TRUE,"general";"via2",#N/A,TRUE,"general";"via3",#N/A,TRUE,"general"}</definedName>
    <definedName name="tyk" localSheetId="5" hidden="1">{"via1",#N/A,TRUE,"general";"via2",#N/A,TRUE,"general";"via3",#N/A,TRUE,"general"}</definedName>
    <definedName name="tyk" localSheetId="2" hidden="1">{"via1",#N/A,TRUE,"general";"via2",#N/A,TRUE,"general";"via3",#N/A,TRUE,"general"}</definedName>
    <definedName name="tyk" hidden="1">{"via1",#N/A,TRUE,"general";"via2",#N/A,TRUE,"general";"via3",#N/A,TRUE,"general"}</definedName>
    <definedName name="tym" localSheetId="1" hidden="1">{"via1",#N/A,TRUE,"general";"via2",#N/A,TRUE,"general";"via3",#N/A,TRUE,"general"}</definedName>
    <definedName name="tym" localSheetId="5" hidden="1">{"via1",#N/A,TRUE,"general";"via2",#N/A,TRUE,"general";"via3",#N/A,TRUE,"general"}</definedName>
    <definedName name="tym" localSheetId="2" hidden="1">{"via1",#N/A,TRUE,"general";"via2",#N/A,TRUE,"general";"via3",#N/A,TRUE,"general"}</definedName>
    <definedName name="tym" hidden="1">{"via1",#N/A,TRUE,"general";"via2",#N/A,TRUE,"general";"via3",#N/A,TRUE,"general"}</definedName>
    <definedName name="tyr" localSheetId="1" hidden="1">{"via1",#N/A,TRUE,"general";"via2",#N/A,TRUE,"general";"via3",#N/A,TRUE,"general"}</definedName>
    <definedName name="tyr" localSheetId="5" hidden="1">{"via1",#N/A,TRUE,"general";"via2",#N/A,TRUE,"general";"via3",#N/A,TRUE,"general"}</definedName>
    <definedName name="tyr" localSheetId="2" hidden="1">{"via1",#N/A,TRUE,"general";"via2",#N/A,TRUE,"general";"via3",#N/A,TRUE,"general"}</definedName>
    <definedName name="tyr" hidden="1">{"via1",#N/A,TRUE,"general";"via2",#N/A,TRUE,"general";"via3",#N/A,TRUE,"general"}</definedName>
    <definedName name="tytgfhgfh" localSheetId="1" hidden="1">{"TAB1",#N/A,TRUE,"GENERAL";"TAB2",#N/A,TRUE,"GENERAL";"TAB3",#N/A,TRUE,"GENERAL";"TAB4",#N/A,TRUE,"GENERAL";"TAB5",#N/A,TRUE,"GENERAL"}</definedName>
    <definedName name="tytgfhgfh" localSheetId="5" hidden="1">{"TAB1",#N/A,TRUE,"GENERAL";"TAB2",#N/A,TRUE,"GENERAL";"TAB3",#N/A,TRUE,"GENERAL";"TAB4",#N/A,TRUE,"GENERAL";"TAB5",#N/A,TRUE,"GENERAL"}</definedName>
    <definedName name="tytgfhgfh" localSheetId="2" hidden="1">{"TAB1",#N/A,TRUE,"GENERAL";"TAB2",#N/A,TRUE,"GENERAL";"TAB3",#N/A,TRUE,"GENERAL";"TAB4",#N/A,TRUE,"GENERAL";"TAB5",#N/A,TRUE,"GENERAL"}</definedName>
    <definedName name="tytgfhgfh" hidden="1">{"TAB1",#N/A,TRUE,"GENERAL";"TAB2",#N/A,TRUE,"GENERAL";"TAB3",#N/A,TRUE,"GENERAL";"TAB4",#N/A,TRUE,"GENERAL";"TAB5",#N/A,TRUE,"GENERAL"}</definedName>
    <definedName name="tyty" localSheetId="1" hidden="1">{"TAB1",#N/A,TRUE,"GENERAL";"TAB2",#N/A,TRUE,"GENERAL";"TAB3",#N/A,TRUE,"GENERAL";"TAB4",#N/A,TRUE,"GENERAL";"TAB5",#N/A,TRUE,"GENERAL"}</definedName>
    <definedName name="tyty" localSheetId="5" hidden="1">{"TAB1",#N/A,TRUE,"GENERAL";"TAB2",#N/A,TRUE,"GENERAL";"TAB3",#N/A,TRUE,"GENERAL";"TAB4",#N/A,TRUE,"GENERAL";"TAB5",#N/A,TRUE,"GENERAL"}</definedName>
    <definedName name="tyty" localSheetId="2" hidden="1">{"TAB1",#N/A,TRUE,"GENERAL";"TAB2",#N/A,TRUE,"GENERAL";"TAB3",#N/A,TRUE,"GENERAL";"TAB4",#N/A,TRUE,"GENERAL";"TAB5",#N/A,TRUE,"GENERAL"}</definedName>
    <definedName name="tyty" hidden="1">{"TAB1",#N/A,TRUE,"GENERAL";"TAB2",#N/A,TRUE,"GENERAL";"TAB3",#N/A,TRUE,"GENERAL";"TAB4",#N/A,TRUE,"GENERAL";"TAB5",#N/A,TRUE,"GENERAL"}</definedName>
    <definedName name="TYUIYI" localSheetId="1" hidden="1">{"TAB1",#N/A,TRUE,"GENERAL";"TAB2",#N/A,TRUE,"GENERAL";"TAB3",#N/A,TRUE,"GENERAL";"TAB4",#N/A,TRUE,"GENERAL";"TAB5",#N/A,TRUE,"GENERAL"}</definedName>
    <definedName name="TYUIYI" localSheetId="5" hidden="1">{"TAB1",#N/A,TRUE,"GENERAL";"TAB2",#N/A,TRUE,"GENERAL";"TAB3",#N/A,TRUE,"GENERAL";"TAB4",#N/A,TRUE,"GENERAL";"TAB5",#N/A,TRUE,"GENERAL"}</definedName>
    <definedName name="TYUIYI" localSheetId="2" hidden="1">{"TAB1",#N/A,TRUE,"GENERAL";"TAB2",#N/A,TRUE,"GENERAL";"TAB3",#N/A,TRUE,"GENERAL";"TAB4",#N/A,TRUE,"GENERAL";"TAB5",#N/A,TRUE,"GENERAL"}</definedName>
    <definedName name="TYUIYI" hidden="1">{"TAB1",#N/A,TRUE,"GENERAL";"TAB2",#N/A,TRUE,"GENERAL";"TAB3",#N/A,TRUE,"GENERAL";"TAB4",#N/A,TRUE,"GENERAL";"TAB5",#N/A,TRUE,"GENERAL"}</definedName>
    <definedName name="tyujh" localSheetId="1" hidden="1">{"TAB1",#N/A,TRUE,"GENERAL";"TAB2",#N/A,TRUE,"GENERAL";"TAB3",#N/A,TRUE,"GENERAL";"TAB4",#N/A,TRUE,"GENERAL";"TAB5",#N/A,TRUE,"GENERAL"}</definedName>
    <definedName name="tyujh" localSheetId="5" hidden="1">{"TAB1",#N/A,TRUE,"GENERAL";"TAB2",#N/A,TRUE,"GENERAL";"TAB3",#N/A,TRUE,"GENERAL";"TAB4",#N/A,TRUE,"GENERAL";"TAB5",#N/A,TRUE,"GENERAL"}</definedName>
    <definedName name="tyujh" localSheetId="2" hidden="1">{"TAB1",#N/A,TRUE,"GENERAL";"TAB2",#N/A,TRUE,"GENERAL";"TAB3",#N/A,TRUE,"GENERAL";"TAB4",#N/A,TRUE,"GENERAL";"TAB5",#N/A,TRUE,"GENERAL"}</definedName>
    <definedName name="tyujh" hidden="1">{"TAB1",#N/A,TRUE,"GENERAL";"TAB2",#N/A,TRUE,"GENERAL";"TAB3",#N/A,TRUE,"GENERAL";"TAB4",#N/A,TRUE,"GENERAL";"TAB5",#N/A,TRUE,"GENERAL"}</definedName>
    <definedName name="tyuty" localSheetId="1" hidden="1">{"TAB1",#N/A,TRUE,"GENERAL";"TAB2",#N/A,TRUE,"GENERAL";"TAB3",#N/A,TRUE,"GENERAL";"TAB4",#N/A,TRUE,"GENERAL";"TAB5",#N/A,TRUE,"GENERAL"}</definedName>
    <definedName name="tyuty" localSheetId="5" hidden="1">{"TAB1",#N/A,TRUE,"GENERAL";"TAB2",#N/A,TRUE,"GENERAL";"TAB3",#N/A,TRUE,"GENERAL";"TAB4",#N/A,TRUE,"GENERAL";"TAB5",#N/A,TRUE,"GENERAL"}</definedName>
    <definedName name="tyuty" localSheetId="2" hidden="1">{"TAB1",#N/A,TRUE,"GENERAL";"TAB2",#N/A,TRUE,"GENERAL";"TAB3",#N/A,TRUE,"GENERAL";"TAB4",#N/A,TRUE,"GENERAL";"TAB5",#N/A,TRUE,"GENERAL"}</definedName>
    <definedName name="tyuty" hidden="1">{"TAB1",#N/A,TRUE,"GENERAL";"TAB2",#N/A,TRUE,"GENERAL";"TAB3",#N/A,TRUE,"GENERAL";"TAB4",#N/A,TRUE,"GENERAL";"TAB5",#N/A,TRUE,"GENERAL"}</definedName>
    <definedName name="tyutyu" localSheetId="1" hidden="1">{"via1",#N/A,TRUE,"general";"via2",#N/A,TRUE,"general";"via3",#N/A,TRUE,"general"}</definedName>
    <definedName name="tyutyu" localSheetId="5" hidden="1">{"via1",#N/A,TRUE,"general";"via2",#N/A,TRUE,"general";"via3",#N/A,TRUE,"general"}</definedName>
    <definedName name="tyutyu" localSheetId="2" hidden="1">{"via1",#N/A,TRUE,"general";"via2",#N/A,TRUE,"general";"via3",#N/A,TRUE,"general"}</definedName>
    <definedName name="tyutyu" hidden="1">{"via1",#N/A,TRUE,"general";"via2",#N/A,TRUE,"general";"via3",#N/A,TRUE,"general"}</definedName>
    <definedName name="tyxg" localSheetId="1" hidden="1">{"via1",#N/A,TRUE,"general";"via2",#N/A,TRUE,"general";"via3",#N/A,TRUE,"general"}</definedName>
    <definedName name="tyxg" localSheetId="5" hidden="1">{"via1",#N/A,TRUE,"general";"via2",#N/A,TRUE,"general";"via3",#N/A,TRUE,"general"}</definedName>
    <definedName name="tyxg" localSheetId="2" hidden="1">{"via1",#N/A,TRUE,"general";"via2",#N/A,TRUE,"general";"via3",#N/A,TRUE,"general"}</definedName>
    <definedName name="tyxg" hidden="1">{"via1",#N/A,TRUE,"general";"via2",#N/A,TRUE,"general";"via3",#N/A,TRUE,"general"}</definedName>
    <definedName name="u">#REF!</definedName>
    <definedName name="u3u" localSheetId="1" hidden="1">{"TAB1",#N/A,TRUE,"GENERAL";"TAB2",#N/A,TRUE,"GENERAL";"TAB3",#N/A,TRUE,"GENERAL";"TAB4",#N/A,TRUE,"GENERAL";"TAB5",#N/A,TRUE,"GENERAL"}</definedName>
    <definedName name="u3u" localSheetId="5" hidden="1">{"TAB1",#N/A,TRUE,"GENERAL";"TAB2",#N/A,TRUE,"GENERAL";"TAB3",#N/A,TRUE,"GENERAL";"TAB4",#N/A,TRUE,"GENERAL";"TAB5",#N/A,TRUE,"GENERAL"}</definedName>
    <definedName name="u3u" localSheetId="2" hidden="1">{"TAB1",#N/A,TRUE,"GENERAL";"TAB2",#N/A,TRUE,"GENERAL";"TAB3",#N/A,TRUE,"GENERAL";"TAB4",#N/A,TRUE,"GENERAL";"TAB5",#N/A,TRUE,"GENERAL"}</definedName>
    <definedName name="u3u" hidden="1">{"TAB1",#N/A,TRUE,"GENERAL";"TAB2",#N/A,TRUE,"GENERAL";"TAB3",#N/A,TRUE,"GENERAL";"TAB4",#N/A,TRUE,"GENERAL";"TAB5",#N/A,TRUE,"GENERAL"}</definedName>
    <definedName name="U7JU7">#REF!</definedName>
    <definedName name="u7u7" localSheetId="1" hidden="1">{"TAB1",#N/A,TRUE,"GENERAL";"TAB2",#N/A,TRUE,"GENERAL";"TAB3",#N/A,TRUE,"GENERAL";"TAB4",#N/A,TRUE,"GENERAL";"TAB5",#N/A,TRUE,"GENERAL"}</definedName>
    <definedName name="u7u7" localSheetId="5" hidden="1">{"TAB1",#N/A,TRUE,"GENERAL";"TAB2",#N/A,TRUE,"GENERAL";"TAB3",#N/A,TRUE,"GENERAL";"TAB4",#N/A,TRUE,"GENERAL";"TAB5",#N/A,TRUE,"GENERAL"}</definedName>
    <definedName name="u7u7" localSheetId="2" hidden="1">{"TAB1",#N/A,TRUE,"GENERAL";"TAB2",#N/A,TRUE,"GENERAL";"TAB3",#N/A,TRUE,"GENERAL";"TAB4",#N/A,TRUE,"GENERAL";"TAB5",#N/A,TRUE,"GENERAL"}</definedName>
    <definedName name="u7u7" hidden="1">{"TAB1",#N/A,TRUE,"GENERAL";"TAB2",#N/A,TRUE,"GENERAL";"TAB3",#N/A,TRUE,"GENERAL";"TAB4",#N/A,TRUE,"GENERAL";"TAB5",#N/A,TRUE,"GENERAL"}</definedName>
    <definedName name="UI" localSheetId="1" hidden="1">{"via1",#N/A,TRUE,"general";"via2",#N/A,TRUE,"general";"via3",#N/A,TRUE,"general"}</definedName>
    <definedName name="UI" localSheetId="5" hidden="1">{"via1",#N/A,TRUE,"general";"via2",#N/A,TRUE,"general";"via3",#N/A,TRUE,"general"}</definedName>
    <definedName name="UI" localSheetId="2" hidden="1">{"via1",#N/A,TRUE,"general";"via2",#N/A,TRUE,"general";"via3",#N/A,TRUE,"general"}</definedName>
    <definedName name="UI" hidden="1">{"via1",#N/A,TRUE,"general";"via2",#N/A,TRUE,"general";"via3",#N/A,TRUE,"general"}</definedName>
    <definedName name="uijhj" localSheetId="1" hidden="1">{"via1",#N/A,TRUE,"general";"via2",#N/A,TRUE,"general";"via3",#N/A,TRUE,"general"}</definedName>
    <definedName name="uijhj" localSheetId="5" hidden="1">{"via1",#N/A,TRUE,"general";"via2",#N/A,TRUE,"general";"via3",#N/A,TRUE,"general"}</definedName>
    <definedName name="uijhj" localSheetId="2" hidden="1">{"via1",#N/A,TRUE,"general";"via2",#N/A,TRUE,"general";"via3",#N/A,TRUE,"general"}</definedName>
    <definedName name="uijhj" hidden="1">{"via1",#N/A,TRUE,"general";"via2",#N/A,TRUE,"general";"via3",#N/A,TRUE,"general"}</definedName>
    <definedName name="uio" localSheetId="1" hidden="1">{"TAB1",#N/A,TRUE,"GENERAL";"TAB2",#N/A,TRUE,"GENERAL";"TAB3",#N/A,TRUE,"GENERAL";"TAB4",#N/A,TRUE,"GENERAL";"TAB5",#N/A,TRUE,"GENERAL"}</definedName>
    <definedName name="uio" localSheetId="5" hidden="1">{"TAB1",#N/A,TRUE,"GENERAL";"TAB2",#N/A,TRUE,"GENERAL";"TAB3",#N/A,TRUE,"GENERAL";"TAB4",#N/A,TRUE,"GENERAL";"TAB5",#N/A,TRUE,"GENERAL"}</definedName>
    <definedName name="uio" localSheetId="2" hidden="1">{"TAB1",#N/A,TRUE,"GENERAL";"TAB2",#N/A,TRUE,"GENERAL";"TAB3",#N/A,TRUE,"GENERAL";"TAB4",#N/A,TRUE,"GENERAL";"TAB5",#N/A,TRUE,"GENERAL"}</definedName>
    <definedName name="uio" hidden="1">{"TAB1",#N/A,TRUE,"GENERAL";"TAB2",#N/A,TRUE,"GENERAL";"TAB3",#N/A,TRUE,"GENERAL";"TAB4",#N/A,TRUE,"GENERAL";"TAB5",#N/A,TRUE,"GENERAL"}</definedName>
    <definedName name="uiou" localSheetId="1" hidden="1">{"TAB1",#N/A,TRUE,"GENERAL";"TAB2",#N/A,TRUE,"GENERAL";"TAB3",#N/A,TRUE,"GENERAL";"TAB4",#N/A,TRUE,"GENERAL";"TAB5",#N/A,TRUE,"GENERAL"}</definedName>
    <definedName name="uiou" localSheetId="5" hidden="1">{"TAB1",#N/A,TRUE,"GENERAL";"TAB2",#N/A,TRUE,"GENERAL";"TAB3",#N/A,TRUE,"GENERAL";"TAB4",#N/A,TRUE,"GENERAL";"TAB5",#N/A,TRUE,"GENERAL"}</definedName>
    <definedName name="uiou" localSheetId="2" hidden="1">{"TAB1",#N/A,TRUE,"GENERAL";"TAB2",#N/A,TRUE,"GENERAL";"TAB3",#N/A,TRUE,"GENERAL";"TAB4",#N/A,TRUE,"GENERAL";"TAB5",#N/A,TRUE,"GENERAL"}</definedName>
    <definedName name="uiou" hidden="1">{"TAB1",#N/A,TRUE,"GENERAL";"TAB2",#N/A,TRUE,"GENERAL";"TAB3",#N/A,TRUE,"GENERAL";"TAB4",#N/A,TRUE,"GENERAL";"TAB5",#N/A,TRUE,"GENERAL"}</definedName>
    <definedName name="uir" localSheetId="1" hidden="1">{"via1",#N/A,TRUE,"general";"via2",#N/A,TRUE,"general";"via3",#N/A,TRUE,"general"}</definedName>
    <definedName name="uir" localSheetId="5" hidden="1">{"via1",#N/A,TRUE,"general";"via2",#N/A,TRUE,"general";"via3",#N/A,TRUE,"general"}</definedName>
    <definedName name="uir" localSheetId="2" hidden="1">{"via1",#N/A,TRUE,"general";"via2",#N/A,TRUE,"general";"via3",#N/A,TRUE,"general"}</definedName>
    <definedName name="uir" hidden="1">{"via1",#N/A,TRUE,"general";"via2",#N/A,TRUE,"general";"via3",#N/A,TRUE,"general"}</definedName>
    <definedName name="uituii" localSheetId="1" hidden="1">{"TAB1",#N/A,TRUE,"GENERAL";"TAB2",#N/A,TRUE,"GENERAL";"TAB3",#N/A,TRUE,"GENERAL";"TAB4",#N/A,TRUE,"GENERAL";"TAB5",#N/A,TRUE,"GENERAL"}</definedName>
    <definedName name="uituii" localSheetId="5" hidden="1">{"TAB1",#N/A,TRUE,"GENERAL";"TAB2",#N/A,TRUE,"GENERAL";"TAB3",#N/A,TRUE,"GENERAL";"TAB4",#N/A,TRUE,"GENERAL";"TAB5",#N/A,TRUE,"GENERAL"}</definedName>
    <definedName name="uituii" localSheetId="2" hidden="1">{"TAB1",#N/A,TRUE,"GENERAL";"TAB2",#N/A,TRUE,"GENERAL";"TAB3",#N/A,TRUE,"GENERAL";"TAB4",#N/A,TRUE,"GENERAL";"TAB5",#N/A,TRUE,"GENERAL"}</definedName>
    <definedName name="uituii" hidden="1">{"TAB1",#N/A,TRUE,"GENERAL";"TAB2",#N/A,TRUE,"GENERAL";"TAB3",#N/A,TRUE,"GENERAL";"TAB4",#N/A,TRUE,"GENERAL";"TAB5",#N/A,TRUE,"GENERAL"}</definedName>
    <definedName name="uityjj" localSheetId="1" hidden="1">{"via1",#N/A,TRUE,"general";"via2",#N/A,TRUE,"general";"via3",#N/A,TRUE,"general"}</definedName>
    <definedName name="uityjj" localSheetId="5" hidden="1">{"via1",#N/A,TRUE,"general";"via2",#N/A,TRUE,"general";"via3",#N/A,TRUE,"general"}</definedName>
    <definedName name="uityjj" localSheetId="2" hidden="1">{"via1",#N/A,TRUE,"general";"via2",#N/A,TRUE,"general";"via3",#N/A,TRUE,"general"}</definedName>
    <definedName name="uityjj" hidden="1">{"via1",#N/A,TRUE,"general";"via2",#N/A,TRUE,"general";"via3",#N/A,TRUE,"general"}</definedName>
    <definedName name="uiufgj" localSheetId="1" hidden="1">{"TAB1",#N/A,TRUE,"GENERAL";"TAB2",#N/A,TRUE,"GENERAL";"TAB3",#N/A,TRUE,"GENERAL";"TAB4",#N/A,TRUE,"GENERAL";"TAB5",#N/A,TRUE,"GENERAL"}</definedName>
    <definedName name="uiufgj" localSheetId="5" hidden="1">{"TAB1",#N/A,TRUE,"GENERAL";"TAB2",#N/A,TRUE,"GENERAL";"TAB3",#N/A,TRUE,"GENERAL";"TAB4",#N/A,TRUE,"GENERAL";"TAB5",#N/A,TRUE,"GENERAL"}</definedName>
    <definedName name="uiufgj" localSheetId="2" hidden="1">{"TAB1",#N/A,TRUE,"GENERAL";"TAB2",#N/A,TRUE,"GENERAL";"TAB3",#N/A,TRUE,"GENERAL";"TAB4",#N/A,TRUE,"GENERAL";"TAB5",#N/A,TRUE,"GENERAL"}</definedName>
    <definedName name="uiufgj" hidden="1">{"TAB1",#N/A,TRUE,"GENERAL";"TAB2",#N/A,TRUE,"GENERAL";"TAB3",#N/A,TRUE,"GENERAL";"TAB4",#N/A,TRUE,"GENERAL";"TAB5",#N/A,TRUE,"GENERAL"}</definedName>
    <definedName name="UIUYI" localSheetId="1" hidden="1">{"TAB1",#N/A,TRUE,"GENERAL";"TAB2",#N/A,TRUE,"GENERAL";"TAB3",#N/A,TRUE,"GENERAL";"TAB4",#N/A,TRUE,"GENERAL";"TAB5",#N/A,TRUE,"GENERAL"}</definedName>
    <definedName name="UIUYI" localSheetId="5" hidden="1">{"TAB1",#N/A,TRUE,"GENERAL";"TAB2",#N/A,TRUE,"GENERAL";"TAB3",#N/A,TRUE,"GENERAL";"TAB4",#N/A,TRUE,"GENERAL";"TAB5",#N/A,TRUE,"GENERAL"}</definedName>
    <definedName name="UIUYI" localSheetId="2" hidden="1">{"TAB1",#N/A,TRUE,"GENERAL";"TAB2",#N/A,TRUE,"GENERAL";"TAB3",#N/A,TRUE,"GENERAL";"TAB4",#N/A,TRUE,"GENERAL";"TAB5",#N/A,TRUE,"GENERAL"}</definedName>
    <definedName name="UIUYI" hidden="1">{"TAB1",#N/A,TRUE,"GENERAL";"TAB2",#N/A,TRUE,"GENERAL";"TAB3",#N/A,TRUE,"GENERAL";"TAB4",#N/A,TRUE,"GENERAL";"TAB5",#N/A,TRUE,"GENERAL"}</definedName>
    <definedName name="ultimo">#REF!</definedName>
    <definedName name="UniónGas">#REF!</definedName>
    <definedName name="Unit" localSheetId="1" hidden="1">#REF!</definedName>
    <definedName name="Unit" localSheetId="5" hidden="1">#REF!</definedName>
    <definedName name="Unit" localSheetId="2" hidden="1">#REF!</definedName>
    <definedName name="Unit" hidden="1">#REF!</definedName>
    <definedName name="UNITS" localSheetId="5">#REF!</definedName>
    <definedName name="UNITS">#REF!</definedName>
    <definedName name="uno" localSheetId="5">#REF!</definedName>
    <definedName name="uno">#REF!</definedName>
    <definedName name="UNR_AU" localSheetId="1">OFFSET(#REF!,0,0,COUNTA(#REF!)-11)</definedName>
    <definedName name="UNR_AU" localSheetId="5">OFFSET(#REF!,0,0,COUNTA(#REF!)-11)</definedName>
    <definedName name="UNR_AU" localSheetId="2">OFFSET(#REF!,0,0,COUNTA(#REF!)-11)</definedName>
    <definedName name="UNR_AU">OFFSET(#REF!,0,0,COUNTA(#REF!)-11)</definedName>
    <definedName name="UOUIV" localSheetId="1" hidden="1">{"TAB1",#N/A,TRUE,"GENERAL";"TAB2",#N/A,TRUE,"GENERAL";"TAB3",#N/A,TRUE,"GENERAL";"TAB4",#N/A,TRUE,"GENERAL";"TAB5",#N/A,TRUE,"GENERAL"}</definedName>
    <definedName name="UOUIV" localSheetId="5" hidden="1">{"TAB1",#N/A,TRUE,"GENERAL";"TAB2",#N/A,TRUE,"GENERAL";"TAB3",#N/A,TRUE,"GENERAL";"TAB4",#N/A,TRUE,"GENERAL";"TAB5",#N/A,TRUE,"GENERAL"}</definedName>
    <definedName name="UOUIV" localSheetId="2" hidden="1">{"TAB1",#N/A,TRUE,"GENERAL";"TAB2",#N/A,TRUE,"GENERAL";"TAB3",#N/A,TRUE,"GENERAL";"TAB4",#N/A,TRUE,"GENERAL";"TAB5",#N/A,TRUE,"GENERAL"}</definedName>
    <definedName name="UOUIV" hidden="1">{"TAB1",#N/A,TRUE,"GENERAL";"TAB2",#N/A,TRUE,"GENERAL";"TAB3",#N/A,TRUE,"GENERAL";"TAB4",#N/A,TRUE,"GENERAL";"TAB5",#N/A,TRUE,"GENERAL"}</definedName>
    <definedName name="UPPR1">#REF!</definedName>
    <definedName name="UPPR2" localSheetId="1">#REF!</definedName>
    <definedName name="UPPR2" localSheetId="5">#REF!</definedName>
    <definedName name="UPPR2" localSheetId="2">#REF!</definedName>
    <definedName name="UPPR2">#REF!</definedName>
    <definedName name="UPPR3" localSheetId="1">#REF!</definedName>
    <definedName name="UPPR3" localSheetId="5">#REF!</definedName>
    <definedName name="UPPR3" localSheetId="2">#REF!</definedName>
    <definedName name="UPPR3">#REF!</definedName>
    <definedName name="UPPR4">#REF!</definedName>
    <definedName name="uryur" localSheetId="1" hidden="1">{"TAB1",#N/A,TRUE,"GENERAL";"TAB2",#N/A,TRUE,"GENERAL";"TAB3",#N/A,TRUE,"GENERAL";"TAB4",#N/A,TRUE,"GENERAL";"TAB5",#N/A,TRUE,"GENERAL"}</definedName>
    <definedName name="uryur" localSheetId="5" hidden="1">{"TAB1",#N/A,TRUE,"GENERAL";"TAB2",#N/A,TRUE,"GENERAL";"TAB3",#N/A,TRUE,"GENERAL";"TAB4",#N/A,TRUE,"GENERAL";"TAB5",#N/A,TRUE,"GENERAL"}</definedName>
    <definedName name="uryur" localSheetId="2" hidden="1">{"TAB1",#N/A,TRUE,"GENERAL";"TAB2",#N/A,TRUE,"GENERAL";"TAB3",#N/A,TRUE,"GENERAL";"TAB4",#N/A,TRUE,"GENERAL";"TAB5",#N/A,TRUE,"GENERAL"}</definedName>
    <definedName name="uryur" hidden="1">{"TAB1",#N/A,TRUE,"GENERAL";"TAB2",#N/A,TRUE,"GENERAL";"TAB3",#N/A,TRUE,"GENERAL";"TAB4",#N/A,TRUE,"GENERAL";"TAB5",#N/A,TRUE,"GENERAL"}</definedName>
    <definedName name="Utili" localSheetId="1">#REF!</definedName>
    <definedName name="Utili" localSheetId="5">#REF!</definedName>
    <definedName name="Utili" localSheetId="2">#REF!</definedName>
    <definedName name="Utili">#REF!</definedName>
    <definedName name="UtiliN" localSheetId="1">#REF!</definedName>
    <definedName name="UtiliN" localSheetId="5">#REF!</definedName>
    <definedName name="UtiliN" localSheetId="2">#REF!</definedName>
    <definedName name="UtiliN">#REF!</definedName>
    <definedName name="UtiliN0" localSheetId="1">#REF!</definedName>
    <definedName name="UtiliN0" localSheetId="5">#REF!</definedName>
    <definedName name="UtiliN0" localSheetId="2">#REF!</definedName>
    <definedName name="UtiliN0">#REF!</definedName>
    <definedName name="UtiliNe" localSheetId="5">#REF!</definedName>
    <definedName name="UtiliNe">#REF!</definedName>
    <definedName name="UtiliNet" localSheetId="5">#REF!</definedName>
    <definedName name="UtiliNet">#REF!</definedName>
    <definedName name="UtiliNo">#REF!</definedName>
    <definedName name="UtiliO" localSheetId="5">#REF!</definedName>
    <definedName name="UtiliO">#REF!</definedName>
    <definedName name="UtiliOp" localSheetId="5">#REF!</definedName>
    <definedName name="UtiliOp">#REF!</definedName>
    <definedName name="UtiliOpe" localSheetId="5">#REF!</definedName>
    <definedName name="UtiliOpe">#REF!</definedName>
    <definedName name="uu" localSheetId="1" hidden="1">{"TAB1",#N/A,TRUE,"GENERAL";"TAB2",#N/A,TRUE,"GENERAL";"TAB3",#N/A,TRUE,"GENERAL";"TAB4",#N/A,TRUE,"GENERAL";"TAB5",#N/A,TRUE,"GENERAL"}</definedName>
    <definedName name="uu" localSheetId="5" hidden="1">{"TAB1",#N/A,TRUE,"GENERAL";"TAB2",#N/A,TRUE,"GENERAL";"TAB3",#N/A,TRUE,"GENERAL";"TAB4",#N/A,TRUE,"GENERAL";"TAB5",#N/A,TRUE,"GENERAL"}</definedName>
    <definedName name="uu" localSheetId="2" hidden="1">{"TAB1",#N/A,TRUE,"GENERAL";"TAB2",#N/A,TRUE,"GENERAL";"TAB3",#N/A,TRUE,"GENERAL";"TAB4",#N/A,TRUE,"GENERAL";"TAB5",#N/A,TRUE,"GENERAL"}</definedName>
    <definedName name="uu" hidden="1">{"TAB1",#N/A,TRUE,"GENERAL";"TAB2",#N/A,TRUE,"GENERAL";"TAB3",#N/A,TRUE,"GENERAL";"TAB4",#N/A,TRUE,"GENERAL";"TAB5",#N/A,TRUE,"GENERAL"}</definedName>
    <definedName name="uuu" localSheetId="1" hidden="1">{"TAB1",#N/A,TRUE,"GENERAL";"TAB2",#N/A,TRUE,"GENERAL";"TAB3",#N/A,TRUE,"GENERAL";"TAB4",#N/A,TRUE,"GENERAL";"TAB5",#N/A,TRUE,"GENERAL"}</definedName>
    <definedName name="uuu" localSheetId="5" hidden="1">{"TAB1",#N/A,TRUE,"GENERAL";"TAB2",#N/A,TRUE,"GENERAL";"TAB3",#N/A,TRUE,"GENERAL";"TAB4",#N/A,TRUE,"GENERAL";"TAB5",#N/A,TRUE,"GENERAL"}</definedName>
    <definedName name="uuu" localSheetId="2" hidden="1">{"TAB1",#N/A,TRUE,"GENERAL";"TAB2",#N/A,TRUE,"GENERAL";"TAB3",#N/A,TRUE,"GENERAL";"TAB4",#N/A,TRUE,"GENERAL";"TAB5",#N/A,TRUE,"GENERAL"}</definedName>
    <definedName name="uuu" hidden="1">{"TAB1",#N/A,TRUE,"GENERAL";"TAB2",#N/A,TRUE,"GENERAL";"TAB3",#N/A,TRUE,"GENERAL";"TAB4",#N/A,TRUE,"GENERAL";"TAB5",#N/A,TRUE,"GENERAL"}</definedName>
    <definedName name="uuuu" hidden="1">#REF!</definedName>
    <definedName name="uuuuo" localSheetId="1" hidden="1">{"TAB1",#N/A,TRUE,"GENERAL";"TAB2",#N/A,TRUE,"GENERAL";"TAB3",#N/A,TRUE,"GENERAL";"TAB4",#N/A,TRUE,"GENERAL";"TAB5",#N/A,TRUE,"GENERAL"}</definedName>
    <definedName name="uuuuo" localSheetId="5" hidden="1">{"TAB1",#N/A,TRUE,"GENERAL";"TAB2",#N/A,TRUE,"GENERAL";"TAB3",#N/A,TRUE,"GENERAL";"TAB4",#N/A,TRUE,"GENERAL";"TAB5",#N/A,TRUE,"GENERAL"}</definedName>
    <definedName name="uuuuo" localSheetId="2" hidden="1">{"TAB1",#N/A,TRUE,"GENERAL";"TAB2",#N/A,TRUE,"GENERAL";"TAB3",#N/A,TRUE,"GENERAL";"TAB4",#N/A,TRUE,"GENERAL";"TAB5",#N/A,TRUE,"GENERAL"}</definedName>
    <definedName name="uuuuo" hidden="1">{"TAB1",#N/A,TRUE,"GENERAL";"TAB2",#N/A,TRUE,"GENERAL";"TAB3",#N/A,TRUE,"GENERAL";"TAB4",#N/A,TRUE,"GENERAL";"TAB5",#N/A,TRUE,"GENERAL"}</definedName>
    <definedName name="uuuuuj" localSheetId="1" hidden="1">{"via1",#N/A,TRUE,"general";"via2",#N/A,TRUE,"general";"via3",#N/A,TRUE,"general"}</definedName>
    <definedName name="uuuuuj" localSheetId="5" hidden="1">{"via1",#N/A,TRUE,"general";"via2",#N/A,TRUE,"general";"via3",#N/A,TRUE,"general"}</definedName>
    <definedName name="uuuuuj" localSheetId="2" hidden="1">{"via1",#N/A,TRUE,"general";"via2",#N/A,TRUE,"general";"via3",#N/A,TRUE,"general"}</definedName>
    <definedName name="uuuuuj" hidden="1">{"via1",#N/A,TRUE,"general";"via2",#N/A,TRUE,"general";"via3",#N/A,TRUE,"general"}</definedName>
    <definedName name="uwkap" localSheetId="1" hidden="1">{"TAB1",#N/A,TRUE,"GENERAL";"TAB2",#N/A,TRUE,"GENERAL";"TAB3",#N/A,TRUE,"GENERAL";"TAB4",#N/A,TRUE,"GENERAL";"TAB5",#N/A,TRUE,"GENERAL"}</definedName>
    <definedName name="uwkap" localSheetId="5" hidden="1">{"TAB1",#N/A,TRUE,"GENERAL";"TAB2",#N/A,TRUE,"GENERAL";"TAB3",#N/A,TRUE,"GENERAL";"TAB4",#N/A,TRUE,"GENERAL";"TAB5",#N/A,TRUE,"GENERAL"}</definedName>
    <definedName name="uwkap" localSheetId="2" hidden="1">{"TAB1",#N/A,TRUE,"GENERAL";"TAB2",#N/A,TRUE,"GENERAL";"TAB3",#N/A,TRUE,"GENERAL";"TAB4",#N/A,TRUE,"GENERAL";"TAB5",#N/A,TRUE,"GENERAL"}</definedName>
    <definedName name="uwkap" hidden="1">{"TAB1",#N/A,TRUE,"GENERAL";"TAB2",#N/A,TRUE,"GENERAL";"TAB3",#N/A,TRUE,"GENERAL";"TAB4",#N/A,TRUE,"GENERAL";"TAB5",#N/A,TRUE,"GENERAL"}</definedName>
    <definedName name="uyiyiy" localSheetId="1" hidden="1">{"TAB1",#N/A,TRUE,"GENERAL";"TAB2",#N/A,TRUE,"GENERAL";"TAB3",#N/A,TRUE,"GENERAL";"TAB4",#N/A,TRUE,"GENERAL";"TAB5",#N/A,TRUE,"GENERAL"}</definedName>
    <definedName name="uyiyiy" localSheetId="5" hidden="1">{"TAB1",#N/A,TRUE,"GENERAL";"TAB2",#N/A,TRUE,"GENERAL";"TAB3",#N/A,TRUE,"GENERAL";"TAB4",#N/A,TRUE,"GENERAL";"TAB5",#N/A,TRUE,"GENERAL"}</definedName>
    <definedName name="uyiyiy" localSheetId="2" hidden="1">{"TAB1",#N/A,TRUE,"GENERAL";"TAB2",#N/A,TRUE,"GENERAL";"TAB3",#N/A,TRUE,"GENERAL";"TAB4",#N/A,TRUE,"GENERAL";"TAB5",#N/A,TRUE,"GENERAL"}</definedName>
    <definedName name="uyiyiy" hidden="1">{"TAB1",#N/A,TRUE,"GENERAL";"TAB2",#N/A,TRUE,"GENERAL";"TAB3",#N/A,TRUE,"GENERAL";"TAB4",#N/A,TRUE,"GENERAL";"TAB5",#N/A,TRUE,"GENERAL"}</definedName>
    <definedName name="uytu" localSheetId="1" hidden="1">{"TAB1",#N/A,TRUE,"GENERAL";"TAB2",#N/A,TRUE,"GENERAL";"TAB3",#N/A,TRUE,"GENERAL";"TAB4",#N/A,TRUE,"GENERAL";"TAB5",#N/A,TRUE,"GENERAL"}</definedName>
    <definedName name="uytu" localSheetId="5" hidden="1">{"TAB1",#N/A,TRUE,"GENERAL";"TAB2",#N/A,TRUE,"GENERAL";"TAB3",#N/A,TRUE,"GENERAL";"TAB4",#N/A,TRUE,"GENERAL";"TAB5",#N/A,TRUE,"GENERAL"}</definedName>
    <definedName name="uytu" localSheetId="2" hidden="1">{"TAB1",#N/A,TRUE,"GENERAL";"TAB2",#N/A,TRUE,"GENERAL";"TAB3",#N/A,TRUE,"GENERAL";"TAB4",#N/A,TRUE,"GENERAL";"TAB5",#N/A,TRUE,"GENERAL"}</definedName>
    <definedName name="uytu" hidden="1">{"TAB1",#N/A,TRUE,"GENERAL";"TAB2",#N/A,TRUE,"GENERAL";"TAB3",#N/A,TRUE,"GENERAL";"TAB4",#N/A,TRUE,"GENERAL";"TAB5",#N/A,TRUE,"GENERAL"}</definedName>
    <definedName name="uyur" localSheetId="1" hidden="1">{"via1",#N/A,TRUE,"general";"via2",#N/A,TRUE,"general";"via3",#N/A,TRUE,"general"}</definedName>
    <definedName name="uyur" localSheetId="5" hidden="1">{"via1",#N/A,TRUE,"general";"via2",#N/A,TRUE,"general";"via3",#N/A,TRUE,"general"}</definedName>
    <definedName name="uyur" localSheetId="2" hidden="1">{"via1",#N/A,TRUE,"general";"via2",#N/A,TRUE,"general";"via3",#N/A,TRUE,"general"}</definedName>
    <definedName name="uyur" hidden="1">{"via1",#N/A,TRUE,"general";"via2",#N/A,TRUE,"general";"via3",#N/A,TRUE,"general"}</definedName>
    <definedName name="v" localSheetId="1" hidden="1">{"TAB1",#N/A,TRUE,"GENERAL";"TAB2",#N/A,TRUE,"GENERAL";"TAB3",#N/A,TRUE,"GENERAL";"TAB4",#N/A,TRUE,"GENERAL";"TAB5",#N/A,TRUE,"GENERAL"}</definedName>
    <definedName name="v" localSheetId="5" hidden="1">{"TAB1",#N/A,TRUE,"GENERAL";"TAB2",#N/A,TRUE,"GENERAL";"TAB3",#N/A,TRUE,"GENERAL";"TAB4",#N/A,TRUE,"GENERAL";"TAB5",#N/A,TRUE,"GENERAL"}</definedName>
    <definedName name="v" localSheetId="2" hidden="1">{"TAB1",#N/A,TRUE,"GENERAL";"TAB2",#N/A,TRUE,"GENERAL";"TAB3",#N/A,TRUE,"GENERAL";"TAB4",#N/A,TRUE,"GENERAL";"TAB5",#N/A,TRUE,"GENERAL"}</definedName>
    <definedName name="v" hidden="1">{"TAB1",#N/A,TRUE,"GENERAL";"TAB2",#N/A,TRUE,"GENERAL";"TAB3",#N/A,TRUE,"GENERAL";"TAB4",#N/A,TRUE,"GENERAL";"TAB5",#N/A,TRUE,"GENERAL"}</definedName>
    <definedName name="ValeurEchantillonEss">100</definedName>
    <definedName name="VALID_FORMATS">#REF!</definedName>
    <definedName name="VALOR_NETO_GASTOS" localSheetId="1">#REF!</definedName>
    <definedName name="VALOR_NETO_GASTOS" localSheetId="5">#REF!</definedName>
    <definedName name="VALOR_NETO_GASTOS" localSheetId="2">#REF!</definedName>
    <definedName name="VALOR_NETO_GASTOS">#REF!</definedName>
    <definedName name="VAR" localSheetId="1">#REF!</definedName>
    <definedName name="VAR" localSheetId="5">#REF!</definedName>
    <definedName name="VAR" localSheetId="2">#REF!</definedName>
    <definedName name="VAR">#REF!</definedName>
    <definedName name="VARACORR">#REF!</definedName>
    <definedName name="Varia.dep">#REF!</definedName>
    <definedName name="variacioncartera2" localSheetId="1">#REF!</definedName>
    <definedName name="variacioncartera2" localSheetId="5">#REF!</definedName>
    <definedName name="variacioncartera2" localSheetId="2">#REF!</definedName>
    <definedName name="variacioncartera2">#REF!</definedName>
    <definedName name="variacioncartera3" localSheetId="1">#REF!</definedName>
    <definedName name="variacioncartera3" localSheetId="5">#REF!</definedName>
    <definedName name="variacioncartera3" localSheetId="2">#REF!</definedName>
    <definedName name="variacioncartera3">#REF!</definedName>
    <definedName name="variacioncartera4" localSheetId="1">#REF!</definedName>
    <definedName name="variacioncartera4" localSheetId="5">#REF!</definedName>
    <definedName name="variacioncartera4" localSheetId="2">#REF!</definedName>
    <definedName name="variacioncartera4">#REF!</definedName>
    <definedName name="variacioninventario1" localSheetId="1">#REF!</definedName>
    <definedName name="variacioninventario1" localSheetId="5">#REF!</definedName>
    <definedName name="variacioninventario1" localSheetId="2">#REF!</definedName>
    <definedName name="variacioninventario1">#REF!</definedName>
    <definedName name="variacioninventario2" localSheetId="1">#REF!</definedName>
    <definedName name="variacioninventario2" localSheetId="5">#REF!</definedName>
    <definedName name="variacioninventario2" localSheetId="2">#REF!</definedName>
    <definedName name="variacioninventario2">#REF!</definedName>
    <definedName name="variacioninventario3" localSheetId="1">#REF!</definedName>
    <definedName name="variacioninventario3" localSheetId="5">#REF!</definedName>
    <definedName name="variacioninventario3" localSheetId="2">#REF!</definedName>
    <definedName name="variacioninventario3">#REF!</definedName>
    <definedName name="VarNominales" localSheetId="1">#REF!</definedName>
    <definedName name="VarNominales" localSheetId="5">#REF!</definedName>
    <definedName name="VarNominales" localSheetId="2">#REF!</definedName>
    <definedName name="VarNominales">#REF!</definedName>
    <definedName name="VarReales" localSheetId="1">#REF!</definedName>
    <definedName name="VarReales" localSheetId="5">#REF!</definedName>
    <definedName name="VarReales" localSheetId="2">#REF!</definedName>
    <definedName name="VarReales">#REF!</definedName>
    <definedName name="vbvbvbvb" localSheetId="1" hidden="1">{"TAB1",#N/A,TRUE,"GENERAL";"TAB2",#N/A,TRUE,"GENERAL";"TAB3",#N/A,TRUE,"GENERAL";"TAB4",#N/A,TRUE,"GENERAL";"TAB5",#N/A,TRUE,"GENERAL"}</definedName>
    <definedName name="vbvbvbvb" localSheetId="5" hidden="1">{"TAB1",#N/A,TRUE,"GENERAL";"TAB2",#N/A,TRUE,"GENERAL";"TAB3",#N/A,TRUE,"GENERAL";"TAB4",#N/A,TRUE,"GENERAL";"TAB5",#N/A,TRUE,"GENERAL"}</definedName>
    <definedName name="vbvbvbvb" localSheetId="2" hidden="1">{"TAB1",#N/A,TRUE,"GENERAL";"TAB2",#N/A,TRUE,"GENERAL";"TAB3",#N/A,TRUE,"GENERAL";"TAB4",#N/A,TRUE,"GENERAL";"TAB5",#N/A,TRUE,"GENERAL"}</definedName>
    <definedName name="vbvbvbvb" hidden="1">{"TAB1",#N/A,TRUE,"GENERAL";"TAB2",#N/A,TRUE,"GENERAL";"TAB3",#N/A,TRUE,"GENERAL";"TAB4",#N/A,TRUE,"GENERAL";"TAB5",#N/A,TRUE,"GENERAL"}</definedName>
    <definedName name="vdfvuio" localSheetId="1" hidden="1">{"via1",#N/A,TRUE,"general";"via2",#N/A,TRUE,"general";"via3",#N/A,TRUE,"general"}</definedName>
    <definedName name="vdfvuio" localSheetId="5" hidden="1">{"via1",#N/A,TRUE,"general";"via2",#N/A,TRUE,"general";"via3",#N/A,TRUE,"general"}</definedName>
    <definedName name="vdfvuio" localSheetId="2" hidden="1">{"via1",#N/A,TRUE,"general";"via2",#N/A,TRUE,"general";"via3",#N/A,TRUE,"general"}</definedName>
    <definedName name="vdfvuio" hidden="1">{"via1",#N/A,TRUE,"general";"via2",#N/A,TRUE,"general";"via3",#N/A,TRUE,"general"}</definedName>
    <definedName name="vdsvnj" localSheetId="1" hidden="1">{"via1",#N/A,TRUE,"general";"via2",#N/A,TRUE,"general";"via3",#N/A,TRUE,"general"}</definedName>
    <definedName name="vdsvnj" localSheetId="5" hidden="1">{"via1",#N/A,TRUE,"general";"via2",#N/A,TRUE,"general";"via3",#N/A,TRUE,"general"}</definedName>
    <definedName name="vdsvnj" localSheetId="2" hidden="1">{"via1",#N/A,TRUE,"general";"via2",#N/A,TRUE,"general";"via3",#N/A,TRUE,"general"}</definedName>
    <definedName name="vdsvnj" hidden="1">{"via1",#N/A,TRUE,"general";"via2",#N/A,TRUE,"general";"via3",#N/A,TRUE,"general"}</definedName>
    <definedName name="VENTAS">#REF!</definedName>
    <definedName name="Version4OK" localSheetId="1" hidden="1">{"Datos de las Curvas",#N/A,TRUE,"TABLA-CALCULOS"}</definedName>
    <definedName name="Version4OK" localSheetId="5" hidden="1">{"Datos de las Curvas",#N/A,TRUE,"TABLA-CALCULOS"}</definedName>
    <definedName name="Version4OK" localSheetId="2" hidden="1">{"Datos de las Curvas",#N/A,TRUE,"TABLA-CALCULOS"}</definedName>
    <definedName name="Version4OK" hidden="1">{"Datos de las Curvas",#N/A,TRUE,"TABLA-CALCULOS"}</definedName>
    <definedName name="VF" hidden="1">#REF!</definedName>
    <definedName name="vfbgnhyt" localSheetId="1" hidden="1">{"via1",#N/A,TRUE,"general";"via2",#N/A,TRUE,"general";"via3",#N/A,TRUE,"general"}</definedName>
    <definedName name="vfbgnhyt" localSheetId="5" hidden="1">{"via1",#N/A,TRUE,"general";"via2",#N/A,TRUE,"general";"via3",#N/A,TRUE,"general"}</definedName>
    <definedName name="vfbgnhyt" localSheetId="2" hidden="1">{"via1",#N/A,TRUE,"general";"via2",#N/A,TRUE,"general";"via3",#N/A,TRUE,"general"}</definedName>
    <definedName name="vfbgnhyt" hidden="1">{"via1",#N/A,TRUE,"general";"via2",#N/A,TRUE,"general";"via3",#N/A,TRUE,"general"}</definedName>
    <definedName name="vfvdv" localSheetId="1" hidden="1">{"TAB1",#N/A,TRUE,"GENERAL";"TAB2",#N/A,TRUE,"GENERAL";"TAB3",#N/A,TRUE,"GENERAL";"TAB4",#N/A,TRUE,"GENERAL";"TAB5",#N/A,TRUE,"GENERAL"}</definedName>
    <definedName name="vfvdv" localSheetId="5" hidden="1">{"TAB1",#N/A,TRUE,"GENERAL";"TAB2",#N/A,TRUE,"GENERAL";"TAB3",#N/A,TRUE,"GENERAL";"TAB4",#N/A,TRUE,"GENERAL";"TAB5",#N/A,TRUE,"GENERAL"}</definedName>
    <definedName name="vfvdv" localSheetId="2" hidden="1">{"TAB1",#N/A,TRUE,"GENERAL";"TAB2",#N/A,TRUE,"GENERAL";"TAB3",#N/A,TRUE,"GENERAL";"TAB4",#N/A,TRUE,"GENERAL";"TAB5",#N/A,TRUE,"GENERAL"}</definedName>
    <definedName name="vfvdv" hidden="1">{"TAB1",#N/A,TRUE,"GENERAL";"TAB2",#N/A,TRUE,"GENERAL";"TAB3",#N/A,TRUE,"GENERAL";"TAB4",#N/A,TRUE,"GENERAL";"TAB5",#N/A,TRUE,"GENERAL"}</definedName>
    <definedName name="vfvf" localSheetId="1" hidden="1">{"TAB1",#N/A,TRUE,"GENERAL";"TAB2",#N/A,TRUE,"GENERAL";"TAB3",#N/A,TRUE,"GENERAL";"TAB4",#N/A,TRUE,"GENERAL";"TAB5",#N/A,TRUE,"GENERAL"}</definedName>
    <definedName name="vfvf" localSheetId="5" hidden="1">{"TAB1",#N/A,TRUE,"GENERAL";"TAB2",#N/A,TRUE,"GENERAL";"TAB3",#N/A,TRUE,"GENERAL";"TAB4",#N/A,TRUE,"GENERAL";"TAB5",#N/A,TRUE,"GENERAL"}</definedName>
    <definedName name="vfvf" localSheetId="2" hidden="1">{"TAB1",#N/A,TRUE,"GENERAL";"TAB2",#N/A,TRUE,"GENERAL";"TAB3",#N/A,TRUE,"GENERAL";"TAB4",#N/A,TRUE,"GENERAL";"TAB5",#N/A,TRUE,"GENERAL"}</definedName>
    <definedName name="vfvf" hidden="1">{"TAB1",#N/A,TRUE,"GENERAL";"TAB2",#N/A,TRUE,"GENERAL";"TAB3",#N/A,TRUE,"GENERAL";"TAB4",#N/A,TRUE,"GENERAL";"TAB5",#N/A,TRUE,"GENERAL"}</definedName>
    <definedName name="VH" localSheetId="1" hidden="1">{"TAB1",#N/A,TRUE,"GENERAL";"TAB2",#N/A,TRUE,"GENERAL";"TAB3",#N/A,TRUE,"GENERAL";"TAB4",#N/A,TRUE,"GENERAL";"TAB5",#N/A,TRUE,"GENERAL"}</definedName>
    <definedName name="VH" localSheetId="5" hidden="1">{"TAB1",#N/A,TRUE,"GENERAL";"TAB2",#N/A,TRUE,"GENERAL";"TAB3",#N/A,TRUE,"GENERAL";"TAB4",#N/A,TRUE,"GENERAL";"TAB5",#N/A,TRUE,"GENERAL"}</definedName>
    <definedName name="VH" localSheetId="2" hidden="1">{"TAB1",#N/A,TRUE,"GENERAL";"TAB2",#N/A,TRUE,"GENERAL";"TAB3",#N/A,TRUE,"GENERAL";"TAB4",#N/A,TRUE,"GENERAL";"TAB5",#N/A,TRUE,"GENERAL"}</definedName>
    <definedName name="VH" hidden="1">{"TAB1",#N/A,TRUE,"GENERAL";"TAB2",#N/A,TRUE,"GENERAL";"TAB3",#N/A,TRUE,"GENERAL";"TAB4",#N/A,TRUE,"GENERAL";"TAB5",#N/A,TRUE,"GENERAL"}</definedName>
    <definedName name="via" localSheetId="1" hidden="1">{"via1",#N/A,TRUE,"general";"via2",#N/A,TRUE,"general";"via3",#N/A,TRUE,"general"}</definedName>
    <definedName name="via" localSheetId="5" hidden="1">{"via1",#N/A,TRUE,"general";"via2",#N/A,TRUE,"general";"via3",#N/A,TRUE,"general"}</definedName>
    <definedName name="via" localSheetId="2" hidden="1">{"via1",#N/A,TRUE,"general";"via2",#N/A,TRUE,"general";"via3",#N/A,TRUE,"general"}</definedName>
    <definedName name="via" hidden="1">{"via1",#N/A,TRUE,"general";"via2",#N/A,TRUE,"general";"via3",#N/A,TRUE,"general"}</definedName>
    <definedName name="VIADUCTO">#REF!</definedName>
    <definedName name="VIEW_1" localSheetId="1">#REF!</definedName>
    <definedName name="VIEW_1" localSheetId="2">#REF!</definedName>
    <definedName name="VIEW_1">#REF!</definedName>
    <definedName name="vk" localSheetId="1" hidden="1">{"via1",#N/A,TRUE,"general";"via2",#N/A,TRUE,"general";"via3",#N/A,TRUE,"general"}</definedName>
    <definedName name="vk" localSheetId="5" hidden="1">{"via1",#N/A,TRUE,"general";"via2",#N/A,TRUE,"general";"via3",#N/A,TRUE,"general"}</definedName>
    <definedName name="vk" localSheetId="2" hidden="1">{"via1",#N/A,TRUE,"general";"via2",#N/A,TRUE,"general";"via3",#N/A,TRUE,"general"}</definedName>
    <definedName name="vk" hidden="1">{"via1",#N/A,TRUE,"general";"via2",#N/A,TRUE,"general";"via3",#N/A,TRUE,"general"}</definedName>
    <definedName name="VLR_EJECUTADO_HASTA_EL_MES_ACTUAL">#REF!</definedName>
    <definedName name="vnbvxb" localSheetId="1" hidden="1">{"via1",#N/A,TRUE,"general";"via2",#N/A,TRUE,"general";"via3",#N/A,TRUE,"general"}</definedName>
    <definedName name="vnbvxb" localSheetId="5" hidden="1">{"via1",#N/A,TRUE,"general";"via2",#N/A,TRUE,"general";"via3",#N/A,TRUE,"general"}</definedName>
    <definedName name="vnbvxb" localSheetId="2" hidden="1">{"via1",#N/A,TRUE,"general";"via2",#N/A,TRUE,"general";"via3",#N/A,TRUE,"general"}</definedName>
    <definedName name="vnbvxb" hidden="1">{"via1",#N/A,TRUE,"general";"via2",#N/A,TRUE,"general";"via3",#N/A,TRUE,"general"}</definedName>
    <definedName name="VNVBN" localSheetId="1" hidden="1">{"TAB1",#N/A,TRUE,"GENERAL";"TAB2",#N/A,TRUE,"GENERAL";"TAB3",#N/A,TRUE,"GENERAL";"TAB4",#N/A,TRUE,"GENERAL";"TAB5",#N/A,TRUE,"GENERAL"}</definedName>
    <definedName name="VNVBN" localSheetId="5" hidden="1">{"TAB1",#N/A,TRUE,"GENERAL";"TAB2",#N/A,TRUE,"GENERAL";"TAB3",#N/A,TRUE,"GENERAL";"TAB4",#N/A,TRUE,"GENERAL";"TAB5",#N/A,TRUE,"GENERAL"}</definedName>
    <definedName name="VNVBN" localSheetId="2" hidden="1">{"TAB1",#N/A,TRUE,"GENERAL";"TAB2",#N/A,TRUE,"GENERAL";"TAB3",#N/A,TRUE,"GENERAL";"TAB4",#N/A,TRUE,"GENERAL";"TAB5",#N/A,TRUE,"GENERAL"}</definedName>
    <definedName name="VNVBN" hidden="1">{"TAB1",#N/A,TRUE,"GENERAL";"TAB2",#N/A,TRUE,"GENERAL";"TAB3",#N/A,TRUE,"GENERAL";"TAB4",#N/A,TRUE,"GENERAL";"TAB5",#N/A,TRUE,"GENERAL"}</definedName>
    <definedName name="VPN">#REF!</definedName>
    <definedName name="VPRE1" localSheetId="1">#REF!</definedName>
    <definedName name="VPRE1" localSheetId="5">#REF!</definedName>
    <definedName name="VPRE1" localSheetId="2">#REF!</definedName>
    <definedName name="VPRE1">#REF!</definedName>
    <definedName name="VPRE2" localSheetId="1">#REF!</definedName>
    <definedName name="VPRE2" localSheetId="5">#REF!</definedName>
    <definedName name="VPRE2" localSheetId="2">#REF!</definedName>
    <definedName name="VPRE2">#REF!</definedName>
    <definedName name="VPRE3" localSheetId="5">#REF!</definedName>
    <definedName name="VPRE3">#REF!</definedName>
    <definedName name="VPRE4">#REF!</definedName>
    <definedName name="vsdfj" localSheetId="1" hidden="1">{"via1",#N/A,TRUE,"general";"via2",#N/A,TRUE,"general";"via3",#N/A,TRUE,"general"}</definedName>
    <definedName name="vsdfj" localSheetId="5" hidden="1">{"via1",#N/A,TRUE,"general";"via2",#N/A,TRUE,"general";"via3",#N/A,TRUE,"general"}</definedName>
    <definedName name="vsdfj" localSheetId="2" hidden="1">{"via1",#N/A,TRUE,"general";"via2",#N/A,TRUE,"general";"via3",#N/A,TRUE,"general"}</definedName>
    <definedName name="vsdfj" hidden="1">{"via1",#N/A,TRUE,"general";"via2",#N/A,TRUE,"general";"via3",#N/A,TRUE,"general"}</definedName>
    <definedName name="vt" localSheetId="1" hidden="1">{"via1",#N/A,TRUE,"general";"via2",#N/A,TRUE,"general";"via3",#N/A,TRUE,"general"}</definedName>
    <definedName name="vt" localSheetId="5" hidden="1">{"via1",#N/A,TRUE,"general";"via2",#N/A,TRUE,"general";"via3",#N/A,TRUE,"general"}</definedName>
    <definedName name="vt" localSheetId="2" hidden="1">{"via1",#N/A,TRUE,"general";"via2",#N/A,TRUE,"general";"via3",#N/A,TRUE,"general"}</definedName>
    <definedName name="vt" hidden="1">{"via1",#N/A,TRUE,"general";"via2",#N/A,TRUE,"general";"via3",#N/A,TRUE,"general"}</definedName>
    <definedName name="vvcxv" localSheetId="1" hidden="1">{"TAB1",#N/A,TRUE,"GENERAL";"TAB2",#N/A,TRUE,"GENERAL";"TAB3",#N/A,TRUE,"GENERAL";"TAB4",#N/A,TRUE,"GENERAL";"TAB5",#N/A,TRUE,"GENERAL"}</definedName>
    <definedName name="vvcxv" localSheetId="5" hidden="1">{"TAB1",#N/A,TRUE,"GENERAL";"TAB2",#N/A,TRUE,"GENERAL";"TAB3",#N/A,TRUE,"GENERAL";"TAB4",#N/A,TRUE,"GENERAL";"TAB5",#N/A,TRUE,"GENERAL"}</definedName>
    <definedName name="vvcxv" localSheetId="2" hidden="1">{"TAB1",#N/A,TRUE,"GENERAL";"TAB2",#N/A,TRUE,"GENERAL";"TAB3",#N/A,TRUE,"GENERAL";"TAB4",#N/A,TRUE,"GENERAL";"TAB5",#N/A,TRUE,"GENERAL"}</definedName>
    <definedName name="vvcxv" hidden="1">{"TAB1",#N/A,TRUE,"GENERAL";"TAB2",#N/A,TRUE,"GENERAL";"TAB3",#N/A,TRUE,"GENERAL";"TAB4",#N/A,TRUE,"GENERAL";"TAB5",#N/A,TRUE,"GENERAL"}</definedName>
    <definedName name="vvvvt" localSheetId="1" hidden="1">{"via1",#N/A,TRUE,"general";"via2",#N/A,TRUE,"general";"via3",#N/A,TRUE,"general"}</definedName>
    <definedName name="vvvvt" localSheetId="5" hidden="1">{"via1",#N/A,TRUE,"general";"via2",#N/A,TRUE,"general";"via3",#N/A,TRUE,"general"}</definedName>
    <definedName name="vvvvt" localSheetId="2" hidden="1">{"via1",#N/A,TRUE,"general";"via2",#N/A,TRUE,"general";"via3",#N/A,TRUE,"general"}</definedName>
    <definedName name="vvvvt" hidden="1">{"via1",#N/A,TRUE,"general";"via2",#N/A,TRUE,"general";"via3",#N/A,TRUE,"general"}</definedName>
    <definedName name="vvvvvvf" localSheetId="1" hidden="1">{"via1",#N/A,TRUE,"general";"via2",#N/A,TRUE,"general";"via3",#N/A,TRUE,"general"}</definedName>
    <definedName name="vvvvvvf" localSheetId="5" hidden="1">{"via1",#N/A,TRUE,"general";"via2",#N/A,TRUE,"general";"via3",#N/A,TRUE,"general"}</definedName>
    <definedName name="vvvvvvf" localSheetId="2" hidden="1">{"via1",#N/A,TRUE,"general";"via2",#N/A,TRUE,"general";"via3",#N/A,TRUE,"general"}</definedName>
    <definedName name="vvvvvvf" hidden="1">{"via1",#N/A,TRUE,"general";"via2",#N/A,TRUE,"general";"via3",#N/A,TRUE,"general"}</definedName>
    <definedName name="vvvvvvv_vvv" localSheetId="1" hidden="1">{"via1",#N/A,TRUE,"general";"via2",#N/A,TRUE,"general";"via3",#N/A,TRUE,"general"}</definedName>
    <definedName name="vvvvvvv_vvv" localSheetId="5" hidden="1">{"via1",#N/A,TRUE,"general";"via2",#N/A,TRUE,"general";"via3",#N/A,TRUE,"general"}</definedName>
    <definedName name="vvvvvvv_vvv" localSheetId="2" hidden="1">{"via1",#N/A,TRUE,"general";"via2",#N/A,TRUE,"general";"via3",#N/A,TRUE,"general"}</definedName>
    <definedName name="vvvvvvv_vvv" hidden="1">{"via1",#N/A,TRUE,"general";"via2",#N/A,TRUE,"general";"via3",#N/A,TRUE,"general"}</definedName>
    <definedName name="vy" localSheetId="1" hidden="1">{"TAB1",#N/A,TRUE,"GENERAL";"TAB2",#N/A,TRUE,"GENERAL";"TAB3",#N/A,TRUE,"GENERAL";"TAB4",#N/A,TRUE,"GENERAL";"TAB5",#N/A,TRUE,"GENERAL"}</definedName>
    <definedName name="vy" localSheetId="5" hidden="1">{"TAB1",#N/A,TRUE,"GENERAL";"TAB2",#N/A,TRUE,"GENERAL";"TAB3",#N/A,TRUE,"GENERAL";"TAB4",#N/A,TRUE,"GENERAL";"TAB5",#N/A,TRUE,"GENERAL"}</definedName>
    <definedName name="vy" localSheetId="2" hidden="1">{"TAB1",#N/A,TRUE,"GENERAL";"TAB2",#N/A,TRUE,"GENERAL";"TAB3",#N/A,TRUE,"GENERAL";"TAB4",#N/A,TRUE,"GENERAL";"TAB5",#N/A,TRUE,"GENERAL"}</definedName>
    <definedName name="vy" hidden="1">{"TAB1",#N/A,TRUE,"GENERAL";"TAB2",#N/A,TRUE,"GENERAL";"TAB3",#N/A,TRUE,"GENERAL";"TAB4",#N/A,TRUE,"GENERAL";"TAB5",#N/A,TRUE,"GENERAL"}</definedName>
    <definedName name="w">#REF!</definedName>
    <definedName name="w2w2w" localSheetId="1" hidden="1">{"via1",#N/A,TRUE,"general";"via2",#N/A,TRUE,"general";"via3",#N/A,TRUE,"general"}</definedName>
    <definedName name="w2w2w" localSheetId="5" hidden="1">{"via1",#N/A,TRUE,"general";"via2",#N/A,TRUE,"general";"via3",#N/A,TRUE,"general"}</definedName>
    <definedName name="w2w2w" localSheetId="2" hidden="1">{"via1",#N/A,TRUE,"general";"via2",#N/A,TRUE,"general";"via3",#N/A,TRUE,"general"}</definedName>
    <definedName name="w2w2w" hidden="1">{"via1",#N/A,TRUE,"general";"via2",#N/A,TRUE,"general";"via3",#N/A,TRUE,"general"}</definedName>
    <definedName name="werew" localSheetId="1" hidden="1">{"TAB1",#N/A,TRUE,"GENERAL";"TAB2",#N/A,TRUE,"GENERAL";"TAB3",#N/A,TRUE,"GENERAL";"TAB4",#N/A,TRUE,"GENERAL";"TAB5",#N/A,TRUE,"GENERAL"}</definedName>
    <definedName name="werew" localSheetId="5" hidden="1">{"TAB1",#N/A,TRUE,"GENERAL";"TAB2",#N/A,TRUE,"GENERAL";"TAB3",#N/A,TRUE,"GENERAL";"TAB4",#N/A,TRUE,"GENERAL";"TAB5",#N/A,TRUE,"GENERAL"}</definedName>
    <definedName name="werew" localSheetId="2" hidden="1">{"TAB1",#N/A,TRUE,"GENERAL";"TAB2",#N/A,TRUE,"GENERAL";"TAB3",#N/A,TRUE,"GENERAL";"TAB4",#N/A,TRUE,"GENERAL";"TAB5",#N/A,TRUE,"GENERAL"}</definedName>
    <definedName name="werew" hidden="1">{"TAB1",#N/A,TRUE,"GENERAL";"TAB2",#N/A,TRUE,"GENERAL";"TAB3",#N/A,TRUE,"GENERAL";"TAB4",#N/A,TRUE,"GENERAL";"TAB5",#N/A,TRUE,"GENERAL"}</definedName>
    <definedName name="WEREWR" localSheetId="1" hidden="1">{"via1",#N/A,TRUE,"general";"via2",#N/A,TRUE,"general";"via3",#N/A,TRUE,"general"}</definedName>
    <definedName name="WEREWR" localSheetId="5" hidden="1">{"via1",#N/A,TRUE,"general";"via2",#N/A,TRUE,"general";"via3",#N/A,TRUE,"general"}</definedName>
    <definedName name="WEREWR" localSheetId="2" hidden="1">{"via1",#N/A,TRUE,"general";"via2",#N/A,TRUE,"general";"via3",#N/A,TRUE,"general"}</definedName>
    <definedName name="WEREWR" hidden="1">{"via1",#N/A,TRUE,"general";"via2",#N/A,TRUE,"general";"via3",#N/A,TRUE,"general"}</definedName>
    <definedName name="werfdsf" localSheetId="1" hidden="1">{"TAB1",#N/A,TRUE,"GENERAL";"TAB2",#N/A,TRUE,"GENERAL";"TAB3",#N/A,TRUE,"GENERAL";"TAB4",#N/A,TRUE,"GENERAL";"TAB5",#N/A,TRUE,"GENERAL"}</definedName>
    <definedName name="werfdsf" localSheetId="5" hidden="1">{"TAB1",#N/A,TRUE,"GENERAL";"TAB2",#N/A,TRUE,"GENERAL";"TAB3",#N/A,TRUE,"GENERAL";"TAB4",#N/A,TRUE,"GENERAL";"TAB5",#N/A,TRUE,"GENERAL"}</definedName>
    <definedName name="werfdsf" localSheetId="2" hidden="1">{"TAB1",#N/A,TRUE,"GENERAL";"TAB2",#N/A,TRUE,"GENERAL";"TAB3",#N/A,TRUE,"GENERAL";"TAB4",#N/A,TRUE,"GENERAL";"TAB5",#N/A,TRUE,"GENERAL"}</definedName>
    <definedName name="werfdsf" hidden="1">{"TAB1",#N/A,TRUE,"GENERAL";"TAB2",#N/A,TRUE,"GENERAL";"TAB3",#N/A,TRUE,"GENERAL";"TAB4",#N/A,TRUE,"GENERAL";"TAB5",#N/A,TRUE,"GENERAL"}</definedName>
    <definedName name="werh" localSheetId="1" hidden="1">{"via1",#N/A,TRUE,"general";"via2",#N/A,TRUE,"general";"via3",#N/A,TRUE,"general"}</definedName>
    <definedName name="werh" localSheetId="5" hidden="1">{"via1",#N/A,TRUE,"general";"via2",#N/A,TRUE,"general";"via3",#N/A,TRUE,"general"}</definedName>
    <definedName name="werh" localSheetId="2" hidden="1">{"via1",#N/A,TRUE,"general";"via2",#N/A,TRUE,"general";"via3",#N/A,TRUE,"general"}</definedName>
    <definedName name="werh" hidden="1">{"via1",#N/A,TRUE,"general";"via2",#N/A,TRUE,"general";"via3",#N/A,TRUE,"general"}</definedName>
    <definedName name="wersfdfrguyo" localSheetId="1" hidden="1">{"via1",#N/A,TRUE,"general";"via2",#N/A,TRUE,"general";"via3",#N/A,TRUE,"general"}</definedName>
    <definedName name="wersfdfrguyo" localSheetId="5" hidden="1">{"via1",#N/A,TRUE,"general";"via2",#N/A,TRUE,"general";"via3",#N/A,TRUE,"general"}</definedName>
    <definedName name="wersfdfrguyo" localSheetId="2" hidden="1">{"via1",#N/A,TRUE,"general";"via2",#N/A,TRUE,"general";"via3",#N/A,TRUE,"general"}</definedName>
    <definedName name="wersfdfrguyo" hidden="1">{"via1",#N/A,TRUE,"general";"via2",#N/A,TRUE,"general";"via3",#N/A,TRUE,"general"}</definedName>
    <definedName name="werwr" localSheetId="1" hidden="1">{"via1",#N/A,TRUE,"general";"via2",#N/A,TRUE,"general";"via3",#N/A,TRUE,"general"}</definedName>
    <definedName name="werwr" localSheetId="5" hidden="1">{"via1",#N/A,TRUE,"general";"via2",#N/A,TRUE,"general";"via3",#N/A,TRUE,"general"}</definedName>
    <definedName name="werwr" localSheetId="2" hidden="1">{"via1",#N/A,TRUE,"general";"via2",#N/A,TRUE,"general";"via3",#N/A,TRUE,"general"}</definedName>
    <definedName name="werwr" hidden="1">{"via1",#N/A,TRUE,"general";"via2",#N/A,TRUE,"general";"via3",#N/A,TRUE,"general"}</definedName>
    <definedName name="WERWVN" localSheetId="1" hidden="1">{"TAB1",#N/A,TRUE,"GENERAL";"TAB2",#N/A,TRUE,"GENERAL";"TAB3",#N/A,TRUE,"GENERAL";"TAB4",#N/A,TRUE,"GENERAL";"TAB5",#N/A,TRUE,"GENERAL"}</definedName>
    <definedName name="WERWVN" localSheetId="5" hidden="1">{"TAB1",#N/A,TRUE,"GENERAL";"TAB2",#N/A,TRUE,"GENERAL";"TAB3",#N/A,TRUE,"GENERAL";"TAB4",#N/A,TRUE,"GENERAL";"TAB5",#N/A,TRUE,"GENERAL"}</definedName>
    <definedName name="WERWVN" localSheetId="2" hidden="1">{"TAB1",#N/A,TRUE,"GENERAL";"TAB2",#N/A,TRUE,"GENERAL";"TAB3",#N/A,TRUE,"GENERAL";"TAB4",#N/A,TRUE,"GENERAL";"TAB5",#N/A,TRUE,"GENERAL"}</definedName>
    <definedName name="WERWVN" hidden="1">{"TAB1",#N/A,TRUE,"GENERAL";"TAB2",#N/A,TRUE,"GENERAL";"TAB3",#N/A,TRUE,"GENERAL";"TAB4",#N/A,TRUE,"GENERAL";"TAB5",#N/A,TRUE,"GENERAL"}</definedName>
    <definedName name="wetrew" localSheetId="1" hidden="1">{"via1",#N/A,TRUE,"general";"via2",#N/A,TRUE,"general";"via3",#N/A,TRUE,"general"}</definedName>
    <definedName name="wetrew" localSheetId="5" hidden="1">{"via1",#N/A,TRUE,"general";"via2",#N/A,TRUE,"general";"via3",#N/A,TRUE,"general"}</definedName>
    <definedName name="wetrew" localSheetId="2" hidden="1">{"via1",#N/A,TRUE,"general";"via2",#N/A,TRUE,"general";"via3",#N/A,TRUE,"general"}</definedName>
    <definedName name="wetrew" hidden="1">{"via1",#N/A,TRUE,"general";"via2",#N/A,TRUE,"general";"via3",#N/A,TRUE,"general"}</definedName>
    <definedName name="wettt" localSheetId="1" hidden="1">{"via1",#N/A,TRUE,"general";"via2",#N/A,TRUE,"general";"via3",#N/A,TRUE,"general"}</definedName>
    <definedName name="wettt" localSheetId="5" hidden="1">{"via1",#N/A,TRUE,"general";"via2",#N/A,TRUE,"general";"via3",#N/A,TRUE,"general"}</definedName>
    <definedName name="wettt" localSheetId="2" hidden="1">{"via1",#N/A,TRUE,"general";"via2",#N/A,TRUE,"general";"via3",#N/A,TRUE,"general"}</definedName>
    <definedName name="wettt" hidden="1">{"via1",#N/A,TRUE,"general";"via2",#N/A,TRUE,"general";"via3",#N/A,TRUE,"general"}</definedName>
    <definedName name="wetwretd" localSheetId="1" hidden="1">{"via1",#N/A,TRUE,"general";"via2",#N/A,TRUE,"general";"via3",#N/A,TRUE,"general"}</definedName>
    <definedName name="wetwretd" localSheetId="5" hidden="1">{"via1",#N/A,TRUE,"general";"via2",#N/A,TRUE,"general";"via3",#N/A,TRUE,"general"}</definedName>
    <definedName name="wetwretd" localSheetId="2" hidden="1">{"via1",#N/A,TRUE,"general";"via2",#N/A,TRUE,"general";"via3",#N/A,TRUE,"general"}</definedName>
    <definedName name="wetwretd" hidden="1">{"via1",#N/A,TRUE,"general";"via2",#N/A,TRUE,"general";"via3",#N/A,TRUE,"general"}</definedName>
    <definedName name="wew" localSheetId="1" hidden="1">{"via1",#N/A,TRUE,"general";"via2",#N/A,TRUE,"general";"via3",#N/A,TRUE,"general"}</definedName>
    <definedName name="wew" localSheetId="5" hidden="1">{"via1",#N/A,TRUE,"general";"via2",#N/A,TRUE,"general";"via3",#N/A,TRUE,"general"}</definedName>
    <definedName name="wew" localSheetId="2" hidden="1">{"via1",#N/A,TRUE,"general";"via2",#N/A,TRUE,"general";"via3",#N/A,TRUE,"general"}</definedName>
    <definedName name="wew" hidden="1">{"via1",#N/A,TRUE,"general";"via2",#N/A,TRUE,"general";"via3",#N/A,TRUE,"general"}</definedName>
    <definedName name="wffag" localSheetId="1" hidden="1">{"via1",#N/A,TRUE,"general";"via2",#N/A,TRUE,"general";"via3",#N/A,TRUE,"general"}</definedName>
    <definedName name="wffag" localSheetId="5" hidden="1">{"via1",#N/A,TRUE,"general";"via2",#N/A,TRUE,"general";"via3",#N/A,TRUE,"general"}</definedName>
    <definedName name="wffag" localSheetId="2" hidden="1">{"via1",#N/A,TRUE,"general";"via2",#N/A,TRUE,"general";"via3",#N/A,TRUE,"general"}</definedName>
    <definedName name="wffag" hidden="1">{"via1",#N/A,TRUE,"general";"via2",#N/A,TRUE,"general";"via3",#N/A,TRUE,"general"}</definedName>
    <definedName name="WILLI">#REF!</definedName>
    <definedName name="WQEEWQ" localSheetId="1" hidden="1">{"TAB1",#N/A,TRUE,"GENERAL";"TAB2",#N/A,TRUE,"GENERAL";"TAB3",#N/A,TRUE,"GENERAL";"TAB4",#N/A,TRUE,"GENERAL";"TAB5",#N/A,TRUE,"GENERAL"}</definedName>
    <definedName name="WQEEWQ" localSheetId="5" hidden="1">{"TAB1",#N/A,TRUE,"GENERAL";"TAB2",#N/A,TRUE,"GENERAL";"TAB3",#N/A,TRUE,"GENERAL";"TAB4",#N/A,TRUE,"GENERAL";"TAB5",#N/A,TRUE,"GENERAL"}</definedName>
    <definedName name="WQEEWQ" localSheetId="2" hidden="1">{"TAB1",#N/A,TRUE,"GENERAL";"TAB2",#N/A,TRUE,"GENERAL";"TAB3",#N/A,TRUE,"GENERAL";"TAB4",#N/A,TRUE,"GENERAL";"TAB5",#N/A,TRUE,"GENERAL"}</definedName>
    <definedName name="WQEEWQ" hidden="1">{"TAB1",#N/A,TRUE,"GENERAL";"TAB2",#N/A,TRUE,"GENERAL";"TAB3",#N/A,TRUE,"GENERAL";"TAB4",#N/A,TRUE,"GENERAL";"TAB5",#N/A,TRUE,"GENERAL"}</definedName>
    <definedName name="WQEFWQEFQ">#REF!</definedName>
    <definedName name="wqfawefwqf" localSheetId="1" hidden="1">{"via1",#N/A,TRUE,"general";"via2",#N/A,TRUE,"general";"via3",#N/A,TRUE,"general"}</definedName>
    <definedName name="wqfawefwqf" localSheetId="5" hidden="1">{"via1",#N/A,TRUE,"general";"via2",#N/A,TRUE,"general";"via3",#N/A,TRUE,"general"}</definedName>
    <definedName name="wqfawefwqf" localSheetId="2" hidden="1">{"via1",#N/A,TRUE,"general";"via2",#N/A,TRUE,"general";"via3",#N/A,TRUE,"general"}</definedName>
    <definedName name="wqfawefwqf" hidden="1">{"via1",#N/A,TRUE,"general";"via2",#N/A,TRUE,"general";"via3",#N/A,TRUE,"general"}</definedName>
    <definedName name="wrn.administracion." localSheetId="1" hidden="1">{#N/A,#N/A,FALSE,"CARATULA GENERAL";#N/A,#N/A,FALSE,"GSxDIRECCION";#N/A,#N/A,FALSE,"Caratula";#N/A,#N/A,FALSE,"GSxCTRO";#N/A,#N/A,FALSE,"GsAdm.Centr";#N/A,#N/A,FALSE,"Dir.Gral";#N/A,#N/A,FALSE,"AdmyFzas";#N/A,#N/A,FALSE,"Sistemas";#N/A,#N/A,FALSE,"RRHH"}</definedName>
    <definedName name="wrn.administracion." localSheetId="5" hidden="1">{#N/A,#N/A,FALSE,"CARATULA GENERAL";#N/A,#N/A,FALSE,"GSxDIRECCION";#N/A,#N/A,FALSE,"Caratula";#N/A,#N/A,FALSE,"GSxCTRO";#N/A,#N/A,FALSE,"GsAdm.Centr";#N/A,#N/A,FALSE,"Dir.Gral";#N/A,#N/A,FALSE,"AdmyFzas";#N/A,#N/A,FALSE,"Sistemas";#N/A,#N/A,FALSE,"RRHH"}</definedName>
    <definedName name="wrn.administracion." localSheetId="2" hidden="1">{#N/A,#N/A,FALSE,"CARATULA GENERAL";#N/A,#N/A,FALSE,"GSxDIRECCION";#N/A,#N/A,FALSE,"Caratula";#N/A,#N/A,FALSE,"GSxCTRO";#N/A,#N/A,FALSE,"GsAdm.Centr";#N/A,#N/A,FALSE,"Dir.Gral";#N/A,#N/A,FALSE,"AdmyFzas";#N/A,#N/A,FALSE,"Sistemas";#N/A,#N/A,FALSE,"RRHH"}</definedName>
    <definedName name="wrn.administracion." hidden="1">{#N/A,#N/A,FALSE,"CARATULA GENERAL";#N/A,#N/A,FALSE,"GSxDIRECCION";#N/A,#N/A,FALSE,"Caratula";#N/A,#N/A,FALSE,"GSxCTRO";#N/A,#N/A,FALSE,"GsAdm.Centr";#N/A,#N/A,FALSE,"Dir.Gral";#N/A,#N/A,FALSE,"AdmyFzas";#N/A,#N/A,FALSE,"Sistemas";#N/A,#N/A,FALSE,"RRHH"}</definedName>
    <definedName name="wrn.Aging._.and._.Trend._.Analysis." localSheetId="1"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NALISIS._.PROPUESTA." localSheetId="1" hidden="1">{#N/A,#N/A,TRUE,"ANAPRO"}</definedName>
    <definedName name="wrn.ANALISIS._.PROPUESTA." localSheetId="5" hidden="1">{#N/A,#N/A,TRUE,"ANAPRO"}</definedName>
    <definedName name="wrn.ANALISIS._.PROPUESTA." localSheetId="2" hidden="1">{#N/A,#N/A,TRUE,"ANAPRO"}</definedName>
    <definedName name="wrn.ANALISIS._.PROPUESTA." hidden="1">{#N/A,#N/A,TRUE,"ANAPRO"}</definedName>
    <definedName name="wrn.BONITO1." localSheetId="1" hidden="1">{#N/A,#N/A,FALSE,"Rtdos. Extraordinarios";#N/A,#N/A,FALSE,"Aportación Rtdos. I.Global";#N/A,#N/A,FALSE,"Participación en Beneficios";#N/A,#N/A,FALSE,"Rtdos. Puesta Equivalencia";#N/A,#N/A,FALSE,"Ingr. y Gtos. Empresas Grupo";#N/A,#N/A,FALSE,"Sociedades Apéndice";#N/A,#N/A,FALSE,"Fondo de Comercio"}</definedName>
    <definedName name="wrn.BONITO1." localSheetId="5" hidden="1">{#N/A,#N/A,FALSE,"Rtdos. Extraordinarios";#N/A,#N/A,FALSE,"Aportación Rtdos. I.Global";#N/A,#N/A,FALSE,"Participación en Beneficios";#N/A,#N/A,FALSE,"Rtdos. Puesta Equivalencia";#N/A,#N/A,FALSE,"Ingr. y Gtos. Empresas Grupo";#N/A,#N/A,FALSE,"Sociedades Apéndice";#N/A,#N/A,FALSE,"Fondo de Comercio"}</definedName>
    <definedName name="wrn.BONITO1." localSheetId="2" hidden="1">{#N/A,#N/A,FALSE,"Rtdos. Extraordinarios";#N/A,#N/A,FALSE,"Aportación Rtdos. I.Global";#N/A,#N/A,FALSE,"Participación en Beneficios";#N/A,#N/A,FALSE,"Rtdos. Puesta Equivalencia";#N/A,#N/A,FALSE,"Ingr. y Gtos. Empresas Grupo";#N/A,#N/A,FALSE,"Sociedades Apéndice";#N/A,#N/A,FALSE,"Fondo de Comercio"}</definedName>
    <definedName name="wrn.BONITO1." hidden="1">{#N/A,#N/A,FALSE,"Rtdos. Extraordinarios";#N/A,#N/A,FALSE,"Aportación Rtdos. I.Global";#N/A,#N/A,FALSE,"Participación en Beneficios";#N/A,#N/A,FALSE,"Rtdos. Puesta Equivalencia";#N/A,#N/A,FALSE,"Ingr. y Gtos. Empresas Grupo";#N/A,#N/A,FALSE,"Sociedades Apéndice";#N/A,#N/A,FALSE,"Fondo de Comercio"}</definedName>
    <definedName name="wrn.BONITO2." localSheetId="1" hidden="1">{#N/A,#N/A,FALSE,"Préstamos a Largo Plazo";#N/A,#N/A,FALSE,"Cuentas con Emp. del Grupo";#N/A,#N/A,FALSE,"Inmov. Material";#N/A,#N/A,FALSE,"Inv. Financieras Temporales";#N/A,#N/A,FALSE,"Movimiento de Reservas";#N/A,#N/A,FALSE,"Obligaciones";#N/A,#N/A,FALSE,"Socios Externos";#N/A,#N/A,FALSE,"Inmovilizado inmaterial";#N/A,#N/A,FALSE,"Fondos Própios"}</definedName>
    <definedName name="wrn.BONITO2." localSheetId="5" hidden="1">{#N/A,#N/A,FALSE,"Préstamos a Largo Plazo";#N/A,#N/A,FALSE,"Cuentas con Emp. del Grupo";#N/A,#N/A,FALSE,"Inmov. Material";#N/A,#N/A,FALSE,"Inv. Financieras Temporales";#N/A,#N/A,FALSE,"Movimiento de Reservas";#N/A,#N/A,FALSE,"Obligaciones";#N/A,#N/A,FALSE,"Socios Externos";#N/A,#N/A,FALSE,"Inmovilizado inmaterial";#N/A,#N/A,FALSE,"Fondos Própios"}</definedName>
    <definedName name="wrn.BONITO2." localSheetId="2" hidden="1">{#N/A,#N/A,FALSE,"Préstamos a Largo Plazo";#N/A,#N/A,FALSE,"Cuentas con Emp. del Grupo";#N/A,#N/A,FALSE,"Inmov. Material";#N/A,#N/A,FALSE,"Inv. Financieras Temporales";#N/A,#N/A,FALSE,"Movimiento de Reservas";#N/A,#N/A,FALSE,"Obligaciones";#N/A,#N/A,FALSE,"Socios Externos";#N/A,#N/A,FALSE,"Inmovilizado inmaterial";#N/A,#N/A,FALSE,"Fondos Própios"}</definedName>
    <definedName name="wrn.BONITO2." hidden="1">{#N/A,#N/A,FALSE,"Préstamos a Largo Plazo";#N/A,#N/A,FALSE,"Cuentas con Emp. del Grupo";#N/A,#N/A,FALSE,"Inmov. Material";#N/A,#N/A,FALSE,"Inv. Financieras Temporales";#N/A,#N/A,FALSE,"Movimiento de Reservas";#N/A,#N/A,FALSE,"Obligaciones";#N/A,#N/A,FALSE,"Socios Externos";#N/A,#N/A,FALSE,"Inmovilizado inmaterial";#N/A,#N/A,FALSE,"Fondos Própios"}</definedName>
    <definedName name="wrn.consejo." localSheetId="1" hidden="1">{#N/A,#N/A,FALSE,"Rdos_96_97 (N)";#N/A,#N/A,FALSE,"Rdos_96_97";#N/A,#N/A,FALSE,"Gestión Agosto 97 Abv.";#N/A,#N/A,FALSE,"Resultados Agosto 97 (2)";#N/A,#N/A,FALSE,"Margenes Agost97  Abv sin prov.";#N/A,#N/A,FALSE,"Margenes Agosto97 Abv.";#N/A,#N/A,FALSE,"Carat Balance (2)";#N/A,#N/A,FALSE,"Bal Consol Agosto  97";#N/A,#N/A,FALSE,"Carat EE.FF";#N/A,#N/A,FALSE,"Carat Balance";#N/A,#N/A,FALSE,"Carat Cascada";#N/A,#N/A,FALSE,"Carat Margenes";#N/A,#N/A,FALSE,"Balance Agosto  97";#N/A,#N/A,FALSE,"Margenes Agosto 97"}</definedName>
    <definedName name="wrn.consejo." localSheetId="5" hidden="1">{#N/A,#N/A,FALSE,"Rdos_96_97 (N)";#N/A,#N/A,FALSE,"Rdos_96_97";#N/A,#N/A,FALSE,"Gestión Agosto 97 Abv.";#N/A,#N/A,FALSE,"Resultados Agosto 97 (2)";#N/A,#N/A,FALSE,"Margenes Agost97  Abv sin prov.";#N/A,#N/A,FALSE,"Margenes Agosto97 Abv.";#N/A,#N/A,FALSE,"Carat Balance (2)";#N/A,#N/A,FALSE,"Bal Consol Agosto  97";#N/A,#N/A,FALSE,"Carat EE.FF";#N/A,#N/A,FALSE,"Carat Balance";#N/A,#N/A,FALSE,"Carat Cascada";#N/A,#N/A,FALSE,"Carat Margenes";#N/A,#N/A,FALSE,"Balance Agosto  97";#N/A,#N/A,FALSE,"Margenes Agosto 97"}</definedName>
    <definedName name="wrn.consejo." localSheetId="2" hidden="1">{#N/A,#N/A,FALSE,"Rdos_96_97 (N)";#N/A,#N/A,FALSE,"Rdos_96_97";#N/A,#N/A,FALSE,"Gestión Agosto 97 Abv.";#N/A,#N/A,FALSE,"Resultados Agosto 97 (2)";#N/A,#N/A,FALSE,"Margenes Agost97  Abv sin prov.";#N/A,#N/A,FALSE,"Margenes Agosto97 Abv.";#N/A,#N/A,FALSE,"Carat Balance (2)";#N/A,#N/A,FALSE,"Bal Consol Agosto  97";#N/A,#N/A,FALSE,"Carat EE.FF";#N/A,#N/A,FALSE,"Carat Balance";#N/A,#N/A,FALSE,"Carat Cascada";#N/A,#N/A,FALSE,"Carat Margenes";#N/A,#N/A,FALSE,"Balance Agosto  97";#N/A,#N/A,FALSE,"Margenes Agosto 97"}</definedName>
    <definedName name="wrn.consejo." hidden="1">{#N/A,#N/A,FALSE,"Rdos_96_97 (N)";#N/A,#N/A,FALSE,"Rdos_96_97";#N/A,#N/A,FALSE,"Gestión Agosto 97 Abv.";#N/A,#N/A,FALSE,"Resultados Agosto 97 (2)";#N/A,#N/A,FALSE,"Margenes Agost97  Abv sin prov.";#N/A,#N/A,FALSE,"Margenes Agosto97 Abv.";#N/A,#N/A,FALSE,"Carat Balance (2)";#N/A,#N/A,FALSE,"Bal Consol Agosto  97";#N/A,#N/A,FALSE,"Carat EE.FF";#N/A,#N/A,FALSE,"Carat Balance";#N/A,#N/A,FALSE,"Carat Cascada";#N/A,#N/A,FALSE,"Carat Margenes";#N/A,#N/A,FALSE,"Balance Agosto  97";#N/A,#N/A,FALSE,"Margenes Agosto 97"}</definedName>
    <definedName name="wrn.Consejo._.Santillana." localSheetId="1" hidden="1">{#N/A,#N/A,FALSE,"Resultados_is";#N/A,#N/A,FALSE,"IngresosG_is";#N/A,#N/A,FALSE,"Ingresosp_is";#N/A,#N/A,FALSE,"Financiero_is";#N/A,#N/A,FALSE,"Estructura_is";#N/A,#N/A,FALSE,"EstructuraG_is";#N/A,#N/A,FALSE,"FComercio_is";#N/A,#N/A,FALSE,"Pbeneficios_is";#N/A,#N/A,FALSE,"Gerenciamiento_is";#N/A,#N/A,FALSE,"Desinv_is"}</definedName>
    <definedName name="wrn.Consejo._.Santillana." localSheetId="5" hidden="1">{#N/A,#N/A,FALSE,"Resultados_is";#N/A,#N/A,FALSE,"IngresosG_is";#N/A,#N/A,FALSE,"Ingresosp_is";#N/A,#N/A,FALSE,"Financiero_is";#N/A,#N/A,FALSE,"Estructura_is";#N/A,#N/A,FALSE,"EstructuraG_is";#N/A,#N/A,FALSE,"FComercio_is";#N/A,#N/A,FALSE,"Pbeneficios_is";#N/A,#N/A,FALSE,"Gerenciamiento_is";#N/A,#N/A,FALSE,"Desinv_is"}</definedName>
    <definedName name="wrn.Consejo._.Santillana." localSheetId="2" hidden="1">{#N/A,#N/A,FALSE,"Resultados_is";#N/A,#N/A,FALSE,"IngresosG_is";#N/A,#N/A,FALSE,"Ingresosp_is";#N/A,#N/A,FALSE,"Financiero_is";#N/A,#N/A,FALSE,"Estructura_is";#N/A,#N/A,FALSE,"EstructuraG_is";#N/A,#N/A,FALSE,"FComercio_is";#N/A,#N/A,FALSE,"Pbeneficios_is";#N/A,#N/A,FALSE,"Gerenciamiento_is";#N/A,#N/A,FALSE,"Desinv_is"}</definedName>
    <definedName name="wrn.Consejo._.Santillana." hidden="1">{#N/A,#N/A,FALSE,"Resultados_is";#N/A,#N/A,FALSE,"IngresosG_is";#N/A,#N/A,FALSE,"Ingresosp_is";#N/A,#N/A,FALSE,"Financiero_is";#N/A,#N/A,FALSE,"Estructura_is";#N/A,#N/A,FALSE,"EstructuraG_is";#N/A,#N/A,FALSE,"FComercio_is";#N/A,#N/A,FALSE,"Pbeneficios_is";#N/A,#N/A,FALSE,"Gerenciamiento_is";#N/A,#N/A,FALSE,"Desinv_is"}</definedName>
    <definedName name="wrn.CUADROD._.TESA." localSheetId="1" hidden="1">{#N/A,#N/A,FALSE,"Participaciones";#N/A,#N/A,FALSE,"Gastos Distribuir";#N/A,#N/A,FALSE,"Fondo de Comercio";#N/A,#N/A,FALSE,"Cuentas deudoras y acreedoras";#N/A,#N/A,FALSE,"Prov. Riesgos y gastos";#N/A,#N/A,FALSE,"Préstamos Vencimientos";#N/A,#N/A,FALSE,"Préstamos formato TESA";#N/A,#N/A,FALSE,"Información Swap´s";#N/A,#N/A,FALSE,"Tipos de prestamos";#N/A,#N/A,FALSE,"Obligaciones Vencimientos";#N/A,#N/A,FALSE,"Obligaciones Movimiento";#N/A,#N/A,FALSE,"Coste Financiero Obligaciones";#N/A,#N/A,FALSE,"Coef. Amortizacion";#N/A,#N/A,FALSE,"Venta de Participaciones";#N/A,#N/A,FALSE,"Admones. Pcas.";#N/A,#N/A,FALSE,"Acreedores diversos";#N/A,#N/A,FALSE,"Ingresos y Gastos emp. grupo";#N/A,#N/A,FALSE,"Invovilizado Amortizado";#N/A,#N/A,FALSE,"Ingresos y gastos extraord.";#N/A,#N/A,FALSE,"Personal Categorías y Lineas";#N/A,#N/A,FALSE,"Cotizaciones";#N/A,#N/A,FALSE,"Desglose Inst. Telefónicas";#N/A,#N/A,FALSE,"Inmovilizado Inmaterial";#N/A,#N/A,FALSE,"Inmovilizado Material";#N/A,#N/A,FALSE,"Impuestos antic. y diferidos";#N/A,#N/A,FALSE,"Diferencias de cambio"}</definedName>
    <definedName name="wrn.CUADROD._.TESA." localSheetId="5" hidden="1">{#N/A,#N/A,FALSE,"Participaciones";#N/A,#N/A,FALSE,"Gastos Distribuir";#N/A,#N/A,FALSE,"Fondo de Comercio";#N/A,#N/A,FALSE,"Cuentas deudoras y acreedoras";#N/A,#N/A,FALSE,"Prov. Riesgos y gastos";#N/A,#N/A,FALSE,"Préstamos Vencimientos";#N/A,#N/A,FALSE,"Préstamos formato TESA";#N/A,#N/A,FALSE,"Información Swap´s";#N/A,#N/A,FALSE,"Tipos de prestamos";#N/A,#N/A,FALSE,"Obligaciones Vencimientos";#N/A,#N/A,FALSE,"Obligaciones Movimiento";#N/A,#N/A,FALSE,"Coste Financiero Obligaciones";#N/A,#N/A,FALSE,"Coef. Amortizacion";#N/A,#N/A,FALSE,"Venta de Participaciones";#N/A,#N/A,FALSE,"Admones. Pcas.";#N/A,#N/A,FALSE,"Acreedores diversos";#N/A,#N/A,FALSE,"Ingresos y Gastos emp. grupo";#N/A,#N/A,FALSE,"Invovilizado Amortizado";#N/A,#N/A,FALSE,"Ingresos y gastos extraord.";#N/A,#N/A,FALSE,"Personal Categorías y Lineas";#N/A,#N/A,FALSE,"Cotizaciones";#N/A,#N/A,FALSE,"Desglose Inst. Telefónicas";#N/A,#N/A,FALSE,"Inmovilizado Inmaterial";#N/A,#N/A,FALSE,"Inmovilizado Material";#N/A,#N/A,FALSE,"Impuestos antic. y diferidos";#N/A,#N/A,FALSE,"Diferencias de cambio"}</definedName>
    <definedName name="wrn.CUADROD._.TESA." localSheetId="2" hidden="1">{#N/A,#N/A,FALSE,"Participaciones";#N/A,#N/A,FALSE,"Gastos Distribuir";#N/A,#N/A,FALSE,"Fondo de Comercio";#N/A,#N/A,FALSE,"Cuentas deudoras y acreedoras";#N/A,#N/A,FALSE,"Prov. Riesgos y gastos";#N/A,#N/A,FALSE,"Préstamos Vencimientos";#N/A,#N/A,FALSE,"Préstamos formato TESA";#N/A,#N/A,FALSE,"Información Swap´s";#N/A,#N/A,FALSE,"Tipos de prestamos";#N/A,#N/A,FALSE,"Obligaciones Vencimientos";#N/A,#N/A,FALSE,"Obligaciones Movimiento";#N/A,#N/A,FALSE,"Coste Financiero Obligaciones";#N/A,#N/A,FALSE,"Coef. Amortizacion";#N/A,#N/A,FALSE,"Venta de Participaciones";#N/A,#N/A,FALSE,"Admones. Pcas.";#N/A,#N/A,FALSE,"Acreedores diversos";#N/A,#N/A,FALSE,"Ingresos y Gastos emp. grupo";#N/A,#N/A,FALSE,"Invovilizado Amortizado";#N/A,#N/A,FALSE,"Ingresos y gastos extraord.";#N/A,#N/A,FALSE,"Personal Categorías y Lineas";#N/A,#N/A,FALSE,"Cotizaciones";#N/A,#N/A,FALSE,"Desglose Inst. Telefónicas";#N/A,#N/A,FALSE,"Inmovilizado Inmaterial";#N/A,#N/A,FALSE,"Inmovilizado Material";#N/A,#N/A,FALSE,"Impuestos antic. y diferidos";#N/A,#N/A,FALSE,"Diferencias de cambio"}</definedName>
    <definedName name="wrn.CUADROD._.TESA." hidden="1">{#N/A,#N/A,FALSE,"Participaciones";#N/A,#N/A,FALSE,"Gastos Distribuir";#N/A,#N/A,FALSE,"Fondo de Comercio";#N/A,#N/A,FALSE,"Cuentas deudoras y acreedoras";#N/A,#N/A,FALSE,"Prov. Riesgos y gastos";#N/A,#N/A,FALSE,"Préstamos Vencimientos";#N/A,#N/A,FALSE,"Préstamos formato TESA";#N/A,#N/A,FALSE,"Información Swap´s";#N/A,#N/A,FALSE,"Tipos de prestamos";#N/A,#N/A,FALSE,"Obligaciones Vencimientos";#N/A,#N/A,FALSE,"Obligaciones Movimiento";#N/A,#N/A,FALSE,"Coste Financiero Obligaciones";#N/A,#N/A,FALSE,"Coef. Amortizacion";#N/A,#N/A,FALSE,"Venta de Participaciones";#N/A,#N/A,FALSE,"Admones. Pcas.";#N/A,#N/A,FALSE,"Acreedores diversos";#N/A,#N/A,FALSE,"Ingresos y Gastos emp. grupo";#N/A,#N/A,FALSE,"Invovilizado Amortizado";#N/A,#N/A,FALSE,"Ingresos y gastos extraord.";#N/A,#N/A,FALSE,"Personal Categorías y Lineas";#N/A,#N/A,FALSE,"Cotizaciones";#N/A,#N/A,FALSE,"Desglose Inst. Telefónicas";#N/A,#N/A,FALSE,"Inmovilizado Inmaterial";#N/A,#N/A,FALSE,"Inmovilizado Material";#N/A,#N/A,FALSE,"Impuestos antic. y diferidos";#N/A,#N/A,FALSE,"Diferencias de cambio"}</definedName>
    <definedName name="wrn.ESTADO._.REHABILITACION." localSheetId="1" hidden="1">{"PRES REHAB ARM-PER POR ITEMS  KM A KM",#N/A,TRUE,"Rehabilitacion Arm-Per"}</definedName>
    <definedName name="wrn.ESTADO._.REHABILITACION." localSheetId="5" hidden="1">{"PRES REHAB ARM-PER POR ITEMS  KM A KM",#N/A,TRUE,"Rehabilitacion Arm-Per"}</definedName>
    <definedName name="wrn.ESTADO._.REHABILITACION." localSheetId="2" hidden="1">{"PRES REHAB ARM-PER POR ITEMS  KM A KM",#N/A,TRUE,"Rehabilitacion Arm-Per"}</definedName>
    <definedName name="wrn.ESTADO._.REHABILITACION." hidden="1">{"PRES REHAB ARM-PER POR ITEMS  KM A KM",#N/A,TRUE,"Rehabilitacion Arm-Per"}</definedName>
    <definedName name="wrn.Financial._.Statements." localSheetId="1"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inancial._.Statements." localSheetId="5"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inancial._.Statements." localSheetId="2"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inancial._.Statements." hidden="1">{#N/A,#N/A,TRUE,"Consolidated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ormu." localSheetId="1" hidden="1">{"VIA1",#N/A,TRUE,"formul";"VIA2",#N/A,TRUE,"formul";"VIA3",#N/A,TRUE,"formul"}</definedName>
    <definedName name="wrn.formu." localSheetId="5" hidden="1">{"VIA1",#N/A,TRUE,"formul";"VIA2",#N/A,TRUE,"formul";"VIA3",#N/A,TRUE,"formul"}</definedName>
    <definedName name="wrn.formu." localSheetId="2" hidden="1">{"VIA1",#N/A,TRUE,"formul";"VIA2",#N/A,TRUE,"formul";"VIA3",#N/A,TRUE,"formul"}</definedName>
    <definedName name="wrn.formu." hidden="1">{"VIA1",#N/A,TRUE,"formul";"VIA2",#N/A,TRUE,"formul";"VIA3",#N/A,TRUE,"formul"}</definedName>
    <definedName name="wrn.FUll._.Model." localSheetId="1"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Ull._.Model." localSheetId="5"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Ull._.Model." localSheetId="2"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FUll._.Model." hidden="1">{#N/A,#N/A,TRUE,"Assump";#N/A,#N/A,TRUE,"Transaction Summary";#N/A,#N/A,TRUE,"Restructuring Sensitivities";#N/A,#N/A,TRUE,"DCF";#N/A,#N/A,TRUE,"IRR";#N/A,#N/A,TRUE,"Debt Capacity";#N/A,#N/A,TRUE,"Consolidated FS";#N/A,#N/A,TRUE,"Consolidating BS";#N/A,#N/A,TRUE,"Core Bus";#N/A,#N/A,TRUE,"News &amp; Consumer";#N/A,#N/A,TRUE,"Mags &amp; Catalogues";#N/A,#N/A,TRUE,"Select";#N/A,#N/A,TRUE,"Spain Bus";#N/A,#N/A,TRUE,"Spain";#N/A,#N/A,TRUE,"Non Core Bus";#N/A,#N/A,TRUE,"Packaging";#N/A,#N/A,TRUE,"Scientifica";#N/A,#N/A,TRUE,"Hungary Bus";#N/A,#N/A,TRUE,"Hungary";#N/A,#N/A,TRUE,"Group Cost Bus";#N/A,#N/A,TRUE,"Group Costs"}</definedName>
    <definedName name="wrn.GENERAL." localSheetId="1" hidden="1">{"TAB1",#N/A,TRUE,"GENERAL";"TAB2",#N/A,TRUE,"GENERAL";"TAB3",#N/A,TRUE,"GENERAL";"TAB4",#N/A,TRUE,"GENERAL";"TAB5",#N/A,TRUE,"GENERAL"}</definedName>
    <definedName name="wrn.GENERAL." localSheetId="5" hidden="1">{"TAB1",#N/A,TRUE,"GENERAL";"TAB2",#N/A,TRUE,"GENERAL";"TAB3",#N/A,TRUE,"GENERAL";"TAB4",#N/A,TRUE,"GENERAL";"TAB5",#N/A,TRUE,"GENERAL"}</definedName>
    <definedName name="wrn.GENERAL." localSheetId="2" hidden="1">{"TAB1",#N/A,TRUE,"GENERAL";"TAB2",#N/A,TRUE,"GENERAL";"TAB3",#N/A,TRUE,"GENERAL";"TAB4",#N/A,TRUE,"GENERAL";"TAB5",#N/A,TRUE,"GENERAL"}</definedName>
    <definedName name="wrn.GENERAL." hidden="1">{"TAB1",#N/A,TRUE,"GENERAL";"TAB2",#N/A,TRUE,"GENERAL";"TAB3",#N/A,TRUE,"GENERAL";"TAB4",#N/A,TRUE,"GENERAL";"TAB5",#N/A,TRUE,"GENERAL"}</definedName>
    <definedName name="wrn.Impresion._.Datos._.de._.las._.Curvas." localSheetId="1" hidden="1">{"Datos de las Curvas",#N/A,TRUE,"TABLA-CALCULOS"}</definedName>
    <definedName name="wrn.Impresion._.Datos._.de._.las._.Curvas." localSheetId="5" hidden="1">{"Datos de las Curvas",#N/A,TRUE,"TABLA-CALCULOS"}</definedName>
    <definedName name="wrn.Impresion._.Datos._.de._.las._.Curvas." localSheetId="2" hidden="1">{"Datos de las Curvas",#N/A,TRUE,"TABLA-CALCULOS"}</definedName>
    <definedName name="wrn.Impresion._.Datos._.de._.las._.Curvas." hidden="1">{"Datos de las Curvas",#N/A,TRUE,"TABLA-CALCULOS"}</definedName>
    <definedName name="wrn.Informe._.mensual." localSheetId="1" hidden="1">{#N/A,#N/A,FALSE,"Carátula Rtados. Gestión (2)";#N/A,#N/A,FALSE,"Carátula EE.FF.  (1)";#N/A,#N/A,FALSE,"Gestión Marzo'98 Abv (3)";#N/A,#N/A,FALSE,"Rtdos. Cías. 97 - 98 (4)";#N/A,#N/A,FALSE,"Resultados Gestión Marzo'98 (5)";#N/A,#N/A,FALSE,"Carátula Rtados. Margenes (6)";#N/A,#N/A,FALSE,"Márgenes Marzo'98 Abv. (7)";#N/A,#N/A,FALSE,"Carátula Balance  (8)";#N/A,#N/A,FALSE,"B. P. Equivalencia Marzo'98 (9)";#N/A,#N/A,FALSE,"Carátula Balance  (10)";#N/A,#N/A,FALSE,"B. Consolidado Marzo'98 (11)";#N/A,#N/A,FALSE,"Márgenes Marzo'98 (12)"}</definedName>
    <definedName name="wrn.Informe._.mensual." localSheetId="5" hidden="1">{#N/A,#N/A,FALSE,"Carátula Rtados. Gestión (2)";#N/A,#N/A,FALSE,"Carátula EE.FF.  (1)";#N/A,#N/A,FALSE,"Gestión Marzo'98 Abv (3)";#N/A,#N/A,FALSE,"Rtdos. Cías. 97 - 98 (4)";#N/A,#N/A,FALSE,"Resultados Gestión Marzo'98 (5)";#N/A,#N/A,FALSE,"Carátula Rtados. Margenes (6)";#N/A,#N/A,FALSE,"Márgenes Marzo'98 Abv. (7)";#N/A,#N/A,FALSE,"Carátula Balance  (8)";#N/A,#N/A,FALSE,"B. P. Equivalencia Marzo'98 (9)";#N/A,#N/A,FALSE,"Carátula Balance  (10)";#N/A,#N/A,FALSE,"B. Consolidado Marzo'98 (11)";#N/A,#N/A,FALSE,"Márgenes Marzo'98 (12)"}</definedName>
    <definedName name="wrn.Informe._.mensual." localSheetId="2" hidden="1">{#N/A,#N/A,FALSE,"Carátula Rtados. Gestión (2)";#N/A,#N/A,FALSE,"Carátula EE.FF.  (1)";#N/A,#N/A,FALSE,"Gestión Marzo'98 Abv (3)";#N/A,#N/A,FALSE,"Rtdos. Cías. 97 - 98 (4)";#N/A,#N/A,FALSE,"Resultados Gestión Marzo'98 (5)";#N/A,#N/A,FALSE,"Carátula Rtados. Margenes (6)";#N/A,#N/A,FALSE,"Márgenes Marzo'98 Abv. (7)";#N/A,#N/A,FALSE,"Carátula Balance  (8)";#N/A,#N/A,FALSE,"B. P. Equivalencia Marzo'98 (9)";#N/A,#N/A,FALSE,"Carátula Balance  (10)";#N/A,#N/A,FALSE,"B. Consolidado Marzo'98 (11)";#N/A,#N/A,FALSE,"Márgenes Marzo'98 (12)"}</definedName>
    <definedName name="wrn.Informe._.mensual." hidden="1">{#N/A,#N/A,FALSE,"Carátula Rtados. Gestión (2)";#N/A,#N/A,FALSE,"Carátula EE.FF.  (1)";#N/A,#N/A,FALSE,"Gestión Marzo'98 Abv (3)";#N/A,#N/A,FALSE,"Rtdos. Cías. 97 - 98 (4)";#N/A,#N/A,FALSE,"Resultados Gestión Marzo'98 (5)";#N/A,#N/A,FALSE,"Carátula Rtados. Margenes (6)";#N/A,#N/A,FALSE,"Márgenes Marzo'98 Abv. (7)";#N/A,#N/A,FALSE,"Carátula Balance  (8)";#N/A,#N/A,FALSE,"B. P. Equivalencia Marzo'98 (9)";#N/A,#N/A,FALSE,"Carátula Balance  (10)";#N/A,#N/A,FALSE,"B. Consolidado Marzo'98 (11)";#N/A,#N/A,FALSE,"Márgenes Marzo'98 (12)"}</definedName>
    <definedName name="wrn.INFORME._.NOVIEMBRE." localSheetId="1"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wrn.INFORME._.NOVIEMBRE." localSheetId="5"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wrn.INFORME._.NOVIEMBRE." localSheetId="2"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wrn.INFORME._.NOVIEMBRE." hidden="1">{#N/A,#N/A,FALSE,"P_11_P1";#N/A,#N/A,FALSE,"P_11_P2";#N/A,#N/A,FALSE,"P_11_P3";#N/A,#N/A,FALSE,"Resultados_11_P";#N/A,#N/A,FALSE,"CTC_11_P";#N/A,#N/A,FALSE,"TASA_11_P";#N/A,#N/A,FALSE,"TPerú_11_P";#N/A,#N/A,FALSE,"CANTV_11_P";#N/A,#N/A,FALSE,"TLD_11_P";#N/A,#N/A,FALSE,"ROMANIA_11_P";#N/A,#N/A,FALSE,"RESTO_11_P";#N/A,#N/A,FALSE,"Gerenciamiento_11_P";#N/A,#N/A,FALSE,"Financiero_11_P";#N/A,#N/A,FALSE,"Estructura_11_P";#N/A,#N/A,FALSE,"Desinv_11_P";#N/A,#N/A,FALSE,"FComercio_11_P"}</definedName>
    <definedName name="wrn.INFORME._.PPTO97." localSheetId="1"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wrn.INFORME._.PPTO97." localSheetId="5"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wrn.INFORME._.PPTO97." localSheetId="2"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wrn.INFORME._.PPTO97." hidden="1">{#N/A,#N/A,FALSE,"P_97Ppto";#N/A,#N/A,FALSE,"Resultados_97Ppto";#N/A,#N/A,FALSE,"CTC_97Ppt";#N/A,#N/A,FALSE,"TASA_97Ppt";#N/A,#N/A,FALSE,"PERU_97Ppt";#N/A,#N/A,FALSE,"CANTV_97Ppt";#N/A,#N/A,FALSE,"TLD_97Ppt";#N/A,#N/A,FALSE,"ROMANIA_97Ppt";#N/A,#N/A,FALSE,"RParticipadas_97Ppt";#N/A,#N/A,FALSE,"Gerenciamiento_97Ppt";#N/A,#N/A,FALSE,"Financiero_97Ppt";#N/A,#N/A,FALSE,"Estructura_97Ppt";#N/A,#N/A,FALSE,"INetos_97Ppt";#N/A,#N/A,FALSE,"Desinv_97Ppt";#N/A,#N/A,FALSE,"FComercio_97Ppt"}</definedName>
    <definedName name="wrn.INFORME._.SEPA_P." localSheetId="1" hidden="1">{#N/A,#N/A,FALSE,"PR_09_P";#N/A,#N/A,FALSE,"P_09_P3";#N/A,#N/A,FALSE,"PR_09_P1";#N/A,#N/A,FALSE,"Res_márgenes_09_P";#N/A,#N/A,FALSE,"PR_09";#N/A,#N/A,FALSE,"Resultados_09_P";#N/A,#N/A,FALSE,"Pbeneficios_09_P";#N/A,#N/A,FALSE,"CTC_09_P";#N/A,#N/A,FALSE,"TASA_09_P";#N/A,#N/A,FALSE,"TPerú_09_P";#N/A,#N/A,FALSE,"CANTV_09_P";#N/A,#N/A,FALSE,"TLD_09_P";#N/A,#N/A,FALSE,"RUMANIA_09_P";#N/A,#N/A,FALSE,"Gerenciamiento_09_P";#N/A,#N/A,FALSE,"Financiero_09_P";#N/A,#N/A,FALSE,"Estructura_09_P";#N/A,#N/A,FALSE,"Desinv_09_P";#N/A,#N/A,FALSE,"FComercio_09_P"}</definedName>
    <definedName name="wrn.INFORME._.SEPA_P." localSheetId="5" hidden="1">{#N/A,#N/A,FALSE,"PR_09_P";#N/A,#N/A,FALSE,"P_09_P3";#N/A,#N/A,FALSE,"PR_09_P1";#N/A,#N/A,FALSE,"Res_márgenes_09_P";#N/A,#N/A,FALSE,"PR_09";#N/A,#N/A,FALSE,"Resultados_09_P";#N/A,#N/A,FALSE,"Pbeneficios_09_P";#N/A,#N/A,FALSE,"CTC_09_P";#N/A,#N/A,FALSE,"TASA_09_P";#N/A,#N/A,FALSE,"TPerú_09_P";#N/A,#N/A,FALSE,"CANTV_09_P";#N/A,#N/A,FALSE,"TLD_09_P";#N/A,#N/A,FALSE,"RUMANIA_09_P";#N/A,#N/A,FALSE,"Gerenciamiento_09_P";#N/A,#N/A,FALSE,"Financiero_09_P";#N/A,#N/A,FALSE,"Estructura_09_P";#N/A,#N/A,FALSE,"Desinv_09_P";#N/A,#N/A,FALSE,"FComercio_09_P"}</definedName>
    <definedName name="wrn.INFORME._.SEPA_P." localSheetId="2" hidden="1">{#N/A,#N/A,FALSE,"PR_09_P";#N/A,#N/A,FALSE,"P_09_P3";#N/A,#N/A,FALSE,"PR_09_P1";#N/A,#N/A,FALSE,"Res_márgenes_09_P";#N/A,#N/A,FALSE,"PR_09";#N/A,#N/A,FALSE,"Resultados_09_P";#N/A,#N/A,FALSE,"Pbeneficios_09_P";#N/A,#N/A,FALSE,"CTC_09_P";#N/A,#N/A,FALSE,"TASA_09_P";#N/A,#N/A,FALSE,"TPerú_09_P";#N/A,#N/A,FALSE,"CANTV_09_P";#N/A,#N/A,FALSE,"TLD_09_P";#N/A,#N/A,FALSE,"RUMANIA_09_P";#N/A,#N/A,FALSE,"Gerenciamiento_09_P";#N/A,#N/A,FALSE,"Financiero_09_P";#N/A,#N/A,FALSE,"Estructura_09_P";#N/A,#N/A,FALSE,"Desinv_09_P";#N/A,#N/A,FALSE,"FComercio_09_P"}</definedName>
    <definedName name="wrn.INFORME._.SEPA_P." hidden="1">{#N/A,#N/A,FALSE,"PR_09_P";#N/A,#N/A,FALSE,"P_09_P3";#N/A,#N/A,FALSE,"PR_09_P1";#N/A,#N/A,FALSE,"Res_márgenes_09_P";#N/A,#N/A,FALSE,"PR_09";#N/A,#N/A,FALSE,"Resultados_09_P";#N/A,#N/A,FALSE,"Pbeneficios_09_P";#N/A,#N/A,FALSE,"CTC_09_P";#N/A,#N/A,FALSE,"TASA_09_P";#N/A,#N/A,FALSE,"TPerú_09_P";#N/A,#N/A,FALSE,"CANTV_09_P";#N/A,#N/A,FALSE,"TLD_09_P";#N/A,#N/A,FALSE,"RUMANIA_09_P";#N/A,#N/A,FALSE,"Gerenciamiento_09_P";#N/A,#N/A,FALSE,"Financiero_09_P";#N/A,#N/A,FALSE,"Estructura_09_P";#N/A,#N/A,FALSE,"Desinv_09_P";#N/A,#N/A,FALSE,"FComercio_09_P"}</definedName>
    <definedName name="wrn.MENSUAL." localSheetId="1"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wrn.MENSUAL." localSheetId="5"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wrn.MENSUAL." localSheetId="2"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wrn.MENSUAL." hidden="1">{#N/A,#N/A,FALSE,"Carátula EE.FF.  (1)";#N/A,#N/A,FALSE,"Carátula Rtados. Gestión (2)";#N/A,#N/A,FALSE,"Resultados Gestión Junio'98 (3)";#N/A,#N/A,FALSE,"Carátula Rtados. Margenes (4)";#N/A,#N/A,FALSE,"Márgenes Junio'98 Abv.TASA (5)";#N/A,#N/A,FALSE,"Márgenes Junio'98 TASA (6)";#N/A,#N/A,FALSE,"Carátula Balance  (7)";#N/A,#N/A,FALSE,"B. P. Equivalencia Junio'98 (8)";#N/A,#N/A,FALSE,"Carátula Balance  (9)";#N/A,#N/A,FALSE,"B.Consolidado Junio'98 TASA(10)"}</definedName>
    <definedName name="WRN.NUEVO" localSheetId="1"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NUEVO" localSheetId="5"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NUEVO" localSheetId="2"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NUEVO"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PRES." localSheetId="1" hidden="1">{"PRE1",#N/A,FALSE,"RESUMEN"}</definedName>
    <definedName name="wrn.PRES." localSheetId="5" hidden="1">{"PRE1",#N/A,FALSE,"RESUMEN"}</definedName>
    <definedName name="wrn.PRES." localSheetId="2" hidden="1">{"PRE1",#N/A,FALSE,"RESUMEN"}</definedName>
    <definedName name="wrn.PRES." hidden="1">{"PRE1",#N/A,FALSE,"RESUMEN"}</definedName>
    <definedName name="wrn.procurement." localSheetId="1" hidden="1">{#N/A,#N/A,FALSE,"sumi ";#N/A,#N/A,FALSE,"RESUMEN"}</definedName>
    <definedName name="wrn.procurement." localSheetId="5" hidden="1">{#N/A,#N/A,FALSE,"sumi ";#N/A,#N/A,FALSE,"RESUMEN"}</definedName>
    <definedName name="wrn.procurement." localSheetId="2" hidden="1">{#N/A,#N/A,FALSE,"sumi ";#N/A,#N/A,FALSE,"RESUMEN"}</definedName>
    <definedName name="wrn.procurement." hidden="1">{#N/A,#N/A,FALSE,"sumi ";#N/A,#N/A,FALSE,"RESUMEN"}</definedName>
    <definedName name="wrn.PROYEC." localSheetId="1" hidden="1">{#N/A,#N/A,FALSE,"GRAFICO";#N/A,#N/A,FALSE,"CAJA (2)";#N/A,#N/A,FALSE,"TERCEROS-PROMEDIO";#N/A,#N/A,FALSE,"CAJA";#N/A,#N/A,FALSE,"INGRESOS1995-2003";#N/A,#N/A,FALSE,"GASTOS1995-2003"}</definedName>
    <definedName name="wrn.PROYEC." localSheetId="5" hidden="1">{#N/A,#N/A,FALSE,"GRAFICO";#N/A,#N/A,FALSE,"CAJA (2)";#N/A,#N/A,FALSE,"TERCEROS-PROMEDIO";#N/A,#N/A,FALSE,"CAJA";#N/A,#N/A,FALSE,"INGRESOS1995-2003";#N/A,#N/A,FALSE,"GASTOS1995-2003"}</definedName>
    <definedName name="wrn.PROYEC." localSheetId="2" hidden="1">{#N/A,#N/A,FALSE,"GRAFICO";#N/A,#N/A,FALSE,"CAJA (2)";#N/A,#N/A,FALSE,"TERCEROS-PROMEDIO";#N/A,#N/A,FALSE,"CAJA";#N/A,#N/A,FALSE,"INGRESOS1995-2003";#N/A,#N/A,FALSE,"GASTOS1995-2003"}</definedName>
    <definedName name="wrn.PROYEC." hidden="1">{#N/A,#N/A,FALSE,"GRAFICO";#N/A,#N/A,FALSE,"CAJA (2)";#N/A,#N/A,FALSE,"TERCEROS-PROMEDIO";#N/A,#N/A,FALSE,"CAJA";#N/A,#N/A,FALSE,"INGRESOS1995-2003";#N/A,#N/A,FALSE,"GASTOS1995-2003"}</definedName>
    <definedName name="wrn.Restructuring._.Summaries." localSheetId="1" hidden="1">{#N/A,#N/A,TRUE,"Transaction Summary";#N/A,#N/A,TRUE,"Restructuring Sensitivities";#N/A,#N/A,TRUE,"DCF";#N/A,#N/A,TRUE,"IRR";#N/A,#N/A,TRUE,"Debt Capacity"}</definedName>
    <definedName name="wrn.Restructuring._.Summaries." localSheetId="5" hidden="1">{#N/A,#N/A,TRUE,"Transaction Summary";#N/A,#N/A,TRUE,"Restructuring Sensitivities";#N/A,#N/A,TRUE,"DCF";#N/A,#N/A,TRUE,"IRR";#N/A,#N/A,TRUE,"Debt Capacity"}</definedName>
    <definedName name="wrn.Restructuring._.Summaries." localSheetId="2" hidden="1">{#N/A,#N/A,TRUE,"Transaction Summary";#N/A,#N/A,TRUE,"Restructuring Sensitivities";#N/A,#N/A,TRUE,"DCF";#N/A,#N/A,TRUE,"IRR";#N/A,#N/A,TRUE,"Debt Capacity"}</definedName>
    <definedName name="wrn.Restructuring._.Summaries." hidden="1">{#N/A,#N/A,TRUE,"Transaction Summary";#N/A,#N/A,TRUE,"Restructuring Sensitivities";#N/A,#N/A,TRUE,"DCF";#N/A,#N/A,TRUE,"IRR";#N/A,#N/A,TRUE,"Debt Capacity"}</definedName>
    <definedName name="wrn.Resumen." localSheetId="1" hidden="1">{#N/A,#N/A,FALSE,"Hoja1";#N/A,#N/A,FALSE,"Hoja2"}</definedName>
    <definedName name="wrn.Resumen." localSheetId="5" hidden="1">{#N/A,#N/A,FALSE,"Hoja1";#N/A,#N/A,FALSE,"Hoja2"}</definedName>
    <definedName name="wrn.Resumen." localSheetId="2" hidden="1">{#N/A,#N/A,FALSE,"Hoja1";#N/A,#N/A,FALSE,"Hoja2"}</definedName>
    <definedName name="wrn.Resumen." hidden="1">{#N/A,#N/A,FALSE,"Hoja1";#N/A,#N/A,FALSE,"Hoja2"}</definedName>
    <definedName name="wrn.ROADSHOW." localSheetId="1"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ROADSHOW." localSheetId="5"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ROADSHOW." localSheetId="2"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ROADSHOW." hidden="1">{#N/A,#N/A,FALSE,"Rdos_96_97  Abv.";#N/A,#N/A,FALSE,"Rdos_96_97";#N/A,#N/A,FALSE,"Gestión Julio 97 Abv.";#N/A,#N/A,FALSE,"Gestión Julio 97 Abv.";#N/A,#N/A,FALSE,"Margenes Julio97  Abv sin prov.";#N/A,#N/A,FALSE,"Margenes Julio 97 Abv.";#N/A,#N/A,FALSE,"Carat Balance (2)";#N/A,#N/A,FALSE,"Bal Consol Julio  97";#N/A,#N/A,FALSE,"Carat EE.FF";#N/A,#N/A,FALSE,"Carat Balance";#N/A,#N/A,FALSE,"Carat Cascada";#N/A,#N/A,FALSE,"Carat Margenes";#N/A,#N/A,FALSE,"Balance Julio  97";#N/A,#N/A,FALSE,"Margenes Julio 97";#N/A,#N/A,FALSE,"Resultados Julio 97 (2)"}</definedName>
    <definedName name="wrn.SENCILLO." localSheetId="1" hidden="1">{"PYGS",#N/A,FALSE,"PYG";"ACTIS",#N/A,FALSE,"BCE_GRAL-ACTIVO";"PASIS",#N/A,FALSE,"BCE_GRAL-PASIVO-PATRIM";"CAJAS",#N/A,FALSE,"CAJA"}</definedName>
    <definedName name="wrn.SENCILLO." localSheetId="5" hidden="1">{"PYGS",#N/A,FALSE,"PYG";"ACTIS",#N/A,FALSE,"BCE_GRAL-ACTIVO";"PASIS",#N/A,FALSE,"BCE_GRAL-PASIVO-PATRIM";"CAJAS",#N/A,FALSE,"CAJA"}</definedName>
    <definedName name="wrn.SENCILLO." localSheetId="2" hidden="1">{"PYGS",#N/A,FALSE,"PYG";"ACTIS",#N/A,FALSE,"BCE_GRAL-ACTIVO";"PASIS",#N/A,FALSE,"BCE_GRAL-PASIVO-PATRIM";"CAJAS",#N/A,FALSE,"CAJA"}</definedName>
    <definedName name="wrn.SENCILLO." hidden="1">{"PYGS",#N/A,FALSE,"PYG";"ACTIS",#N/A,FALSE,"BCE_GRAL-ACTIVO";"PASIS",#N/A,FALSE,"BCE_GRAL-PASIVO-PATRIM";"CAJAS",#N/A,FALSE,"CAJA"}</definedName>
    <definedName name="wrn.TELEFONICA." localSheetId="1" hidden="1">{#N/A,#N/A,FALSE,"Balances";#N/A,#N/A,FALSE,"ANEX-1";#N/A,#N/A,FALSE,"ANEX.2";#N/A,#N/A,FALSE,"ANEX-3";#N/A,#N/A,FALSE,"ANEX.4";#N/A,#N/A,FALSE,"ANEX-5";#N/A,#N/A,FALSE,"ANEX-7 (último)";#N/A,#N/A,FALSE,"ANEX-6"}</definedName>
    <definedName name="wrn.TELEFONICA." localSheetId="5" hidden="1">{#N/A,#N/A,FALSE,"Balances";#N/A,#N/A,FALSE,"ANEX-1";#N/A,#N/A,FALSE,"ANEX.2";#N/A,#N/A,FALSE,"ANEX-3";#N/A,#N/A,FALSE,"ANEX.4";#N/A,#N/A,FALSE,"ANEX-5";#N/A,#N/A,FALSE,"ANEX-7 (último)";#N/A,#N/A,FALSE,"ANEX-6"}</definedName>
    <definedName name="wrn.TELEFONICA." localSheetId="2" hidden="1">{#N/A,#N/A,FALSE,"Balances";#N/A,#N/A,FALSE,"ANEX-1";#N/A,#N/A,FALSE,"ANEX.2";#N/A,#N/A,FALSE,"ANEX-3";#N/A,#N/A,FALSE,"ANEX.4";#N/A,#N/A,FALSE,"ANEX-5";#N/A,#N/A,FALSE,"ANEX-7 (último)";#N/A,#N/A,FALSE,"ANEX-6"}</definedName>
    <definedName name="wrn.TELEFONICA." hidden="1">{#N/A,#N/A,FALSE,"Balances";#N/A,#N/A,FALSE,"ANEX-1";#N/A,#N/A,FALSE,"ANEX.2";#N/A,#N/A,FALSE,"ANEX-3";#N/A,#N/A,FALSE,"ANEX.4";#N/A,#N/A,FALSE,"ANEX-5";#N/A,#N/A,FALSE,"ANEX-7 (último)";#N/A,#N/A,FALSE,"ANEX-6"}</definedName>
    <definedName name="wrn.Telefonica1." localSheetId="1" hidden="1">{#N/A,#N/A,FALSE,"Balances";#N/A,#N/A,FALSE,"ANEX-3";#N/A,#N/A,FALSE,"ANEX-7 (último)";#N/A,#N/A,FALSE,"CTC-96";#N/A,#N/A,FALSE,"PERU-96";#N/A,#N/A,FALSE,"TLD-96";#N/A,#N/A,FALSE,"TISA-96";#N/A,#N/A,FALSE,"Inversiones 1996";#N/A,#N/A,FALSE,"ANEX.2";#N/A,#N/A,FALSE,"ANEX-5"}</definedName>
    <definedName name="wrn.Telefonica1." localSheetId="5" hidden="1">{#N/A,#N/A,FALSE,"Balances";#N/A,#N/A,FALSE,"ANEX-3";#N/A,#N/A,FALSE,"ANEX-7 (último)";#N/A,#N/A,FALSE,"CTC-96";#N/A,#N/A,FALSE,"PERU-96";#N/A,#N/A,FALSE,"TLD-96";#N/A,#N/A,FALSE,"TISA-96";#N/A,#N/A,FALSE,"Inversiones 1996";#N/A,#N/A,FALSE,"ANEX.2";#N/A,#N/A,FALSE,"ANEX-5"}</definedName>
    <definedName name="wrn.Telefonica1." localSheetId="2" hidden="1">{#N/A,#N/A,FALSE,"Balances";#N/A,#N/A,FALSE,"ANEX-3";#N/A,#N/A,FALSE,"ANEX-7 (último)";#N/A,#N/A,FALSE,"CTC-96";#N/A,#N/A,FALSE,"PERU-96";#N/A,#N/A,FALSE,"TLD-96";#N/A,#N/A,FALSE,"TISA-96";#N/A,#N/A,FALSE,"Inversiones 1996";#N/A,#N/A,FALSE,"ANEX.2";#N/A,#N/A,FALSE,"ANEX-5"}</definedName>
    <definedName name="wrn.Telefonica1." hidden="1">{#N/A,#N/A,FALSE,"Balances";#N/A,#N/A,FALSE,"ANEX-3";#N/A,#N/A,FALSE,"ANEX-7 (último)";#N/A,#N/A,FALSE,"CTC-96";#N/A,#N/A,FALSE,"PERU-96";#N/A,#N/A,FALSE,"TLD-96";#N/A,#N/A,FALSE,"TISA-96";#N/A,#N/A,FALSE,"Inversiones 1996";#N/A,#N/A,FALSE,"ANEX.2";#N/A,#N/A,FALSE,"ANEX-5"}</definedName>
    <definedName name="wrn.TESA." localSheetId="1" hidden="1">{#N/A,#N/A,FALSE,"Diferencias de cambio";#N/A,#N/A,FALSE,"Personal Categorías y Lineas";#N/A,#N/A,FALSE,"Impuestos antic. y diferidos";#N/A,#N/A,FALSE,"Inmovilizado Material";#N/A,#N/A,FALSE,"Inmovilizado Inmaterial";#N/A,#N/A,FALSE,"Desglose Inst. Telefónicas";#N/A,#N/A,FALSE,"Cotizaciones";#N/A,#N/A,FALSE,"Ingresos y Gastos emp. grupo";#N/A,#N/A,FALSE,"Acreedores diversos";#N/A,#N/A,FALSE,"Admones. Pcas.";#N/A,#N/A,FALSE,"Venta de Participaciones";#N/A,#N/A,FALSE,"Coef. Amortizacion";#N/A,#N/A,FALSE,"Ingresos distribuir";#N/A,#N/A,FALSE,"Clientes";#N/A,#N/A,FALSE,"Socios Externos Movimiento";#N/A,#N/A,FALSE,"Coste Financiero Obligaciones";#N/A,#N/A,FALSE,"Obligaciones Movimiento";#N/A,#N/A,FALSE,"Obligaciones Vencimientos";#N/A,#N/A,FALSE,"Tipos de prestamos";#N/A,#N/A,FALSE,"Información Swap´s";#N/A,#N/A,FALSE,"Préstamos formato TESA";#N/A,#N/A,FALSE,"Préstamos Vencimientos";#N/A,#N/A,FALSE,"Prov. Riesgos y gastos";#N/A,#N/A,FALSE,"Cuentas deudoras y acreedoras";#N/A,#N/A,FALSE,"Fondo de Comercio";#N/A,#N/A,FALSE,"Gastos Distribuir";#N/A,#N/A,FALSE,"Participaciones";#N/A,#N/A,FALSE,"Ingresos y gastos extraord.";#N/A,#N/A,FALSE,"Invovilizado Amortizado";#N/A,#N/A,FALSE,"Fondos Própios";#N/A,#N/A,FALSE,"Movimiento de Reservas";#N/A,#N/A,FALSE,"Diferencias de cambio";#N/A,#N/A,FALSE,"Socios Externos"}</definedName>
    <definedName name="wrn.TESA." localSheetId="5" hidden="1">{#N/A,#N/A,FALSE,"Diferencias de cambio";#N/A,#N/A,FALSE,"Personal Categorías y Lineas";#N/A,#N/A,FALSE,"Impuestos antic. y diferidos";#N/A,#N/A,FALSE,"Inmovilizado Material";#N/A,#N/A,FALSE,"Inmovilizado Inmaterial";#N/A,#N/A,FALSE,"Desglose Inst. Telefónicas";#N/A,#N/A,FALSE,"Cotizaciones";#N/A,#N/A,FALSE,"Ingresos y Gastos emp. grupo";#N/A,#N/A,FALSE,"Acreedores diversos";#N/A,#N/A,FALSE,"Admones. Pcas.";#N/A,#N/A,FALSE,"Venta de Participaciones";#N/A,#N/A,FALSE,"Coef. Amortizacion";#N/A,#N/A,FALSE,"Ingresos distribuir";#N/A,#N/A,FALSE,"Clientes";#N/A,#N/A,FALSE,"Socios Externos Movimiento";#N/A,#N/A,FALSE,"Coste Financiero Obligaciones";#N/A,#N/A,FALSE,"Obligaciones Movimiento";#N/A,#N/A,FALSE,"Obligaciones Vencimientos";#N/A,#N/A,FALSE,"Tipos de prestamos";#N/A,#N/A,FALSE,"Información Swap´s";#N/A,#N/A,FALSE,"Préstamos formato TESA";#N/A,#N/A,FALSE,"Préstamos Vencimientos";#N/A,#N/A,FALSE,"Prov. Riesgos y gastos";#N/A,#N/A,FALSE,"Cuentas deudoras y acreedoras";#N/A,#N/A,FALSE,"Fondo de Comercio";#N/A,#N/A,FALSE,"Gastos Distribuir";#N/A,#N/A,FALSE,"Participaciones";#N/A,#N/A,FALSE,"Ingresos y gastos extraord.";#N/A,#N/A,FALSE,"Invovilizado Amortizado";#N/A,#N/A,FALSE,"Fondos Própios";#N/A,#N/A,FALSE,"Movimiento de Reservas";#N/A,#N/A,FALSE,"Diferencias de cambio";#N/A,#N/A,FALSE,"Socios Externos"}</definedName>
    <definedName name="wrn.TESA." localSheetId="2" hidden="1">{#N/A,#N/A,FALSE,"Diferencias de cambio";#N/A,#N/A,FALSE,"Personal Categorías y Lineas";#N/A,#N/A,FALSE,"Impuestos antic. y diferidos";#N/A,#N/A,FALSE,"Inmovilizado Material";#N/A,#N/A,FALSE,"Inmovilizado Inmaterial";#N/A,#N/A,FALSE,"Desglose Inst. Telefónicas";#N/A,#N/A,FALSE,"Cotizaciones";#N/A,#N/A,FALSE,"Ingresos y Gastos emp. grupo";#N/A,#N/A,FALSE,"Acreedores diversos";#N/A,#N/A,FALSE,"Admones. Pcas.";#N/A,#N/A,FALSE,"Venta de Participaciones";#N/A,#N/A,FALSE,"Coef. Amortizacion";#N/A,#N/A,FALSE,"Ingresos distribuir";#N/A,#N/A,FALSE,"Clientes";#N/A,#N/A,FALSE,"Socios Externos Movimiento";#N/A,#N/A,FALSE,"Coste Financiero Obligaciones";#N/A,#N/A,FALSE,"Obligaciones Movimiento";#N/A,#N/A,FALSE,"Obligaciones Vencimientos";#N/A,#N/A,FALSE,"Tipos de prestamos";#N/A,#N/A,FALSE,"Información Swap´s";#N/A,#N/A,FALSE,"Préstamos formato TESA";#N/A,#N/A,FALSE,"Préstamos Vencimientos";#N/A,#N/A,FALSE,"Prov. Riesgos y gastos";#N/A,#N/A,FALSE,"Cuentas deudoras y acreedoras";#N/A,#N/A,FALSE,"Fondo de Comercio";#N/A,#N/A,FALSE,"Gastos Distribuir";#N/A,#N/A,FALSE,"Participaciones";#N/A,#N/A,FALSE,"Ingresos y gastos extraord.";#N/A,#N/A,FALSE,"Invovilizado Amortizado";#N/A,#N/A,FALSE,"Fondos Própios";#N/A,#N/A,FALSE,"Movimiento de Reservas";#N/A,#N/A,FALSE,"Diferencias de cambio";#N/A,#N/A,FALSE,"Socios Externos"}</definedName>
    <definedName name="wrn.TESA." hidden="1">{#N/A,#N/A,FALSE,"Diferencias de cambio";#N/A,#N/A,FALSE,"Personal Categorías y Lineas";#N/A,#N/A,FALSE,"Impuestos antic. y diferidos";#N/A,#N/A,FALSE,"Inmovilizado Material";#N/A,#N/A,FALSE,"Inmovilizado Inmaterial";#N/A,#N/A,FALSE,"Desglose Inst. Telefónicas";#N/A,#N/A,FALSE,"Cotizaciones";#N/A,#N/A,FALSE,"Ingresos y Gastos emp. grupo";#N/A,#N/A,FALSE,"Acreedores diversos";#N/A,#N/A,FALSE,"Admones. Pcas.";#N/A,#N/A,FALSE,"Venta de Participaciones";#N/A,#N/A,FALSE,"Coef. Amortizacion";#N/A,#N/A,FALSE,"Ingresos distribuir";#N/A,#N/A,FALSE,"Clientes";#N/A,#N/A,FALSE,"Socios Externos Movimiento";#N/A,#N/A,FALSE,"Coste Financiero Obligaciones";#N/A,#N/A,FALSE,"Obligaciones Movimiento";#N/A,#N/A,FALSE,"Obligaciones Vencimientos";#N/A,#N/A,FALSE,"Tipos de prestamos";#N/A,#N/A,FALSE,"Información Swap´s";#N/A,#N/A,FALSE,"Préstamos formato TESA";#N/A,#N/A,FALSE,"Préstamos Vencimientos";#N/A,#N/A,FALSE,"Prov. Riesgos y gastos";#N/A,#N/A,FALSE,"Cuentas deudoras y acreedoras";#N/A,#N/A,FALSE,"Fondo de Comercio";#N/A,#N/A,FALSE,"Gastos Distribuir";#N/A,#N/A,FALSE,"Participaciones";#N/A,#N/A,FALSE,"Ingresos y gastos extraord.";#N/A,#N/A,FALSE,"Invovilizado Amortizado";#N/A,#N/A,FALSE,"Fondos Própios";#N/A,#N/A,FALSE,"Movimiento de Reservas";#N/A,#N/A,FALSE,"Diferencias de cambio";#N/A,#N/A,FALSE,"Socios Externos"}</definedName>
    <definedName name="wrn.Total." localSheetId="1" hidden="1">{"Parcial",#N/A,FALSE,"GastFuncionamiento";"Parcial2",#N/A,FALSE,"GastFuncionamiento";"Total",#N/A,FALSE,"GastFuncionamiento"}</definedName>
    <definedName name="wrn.Total." localSheetId="5" hidden="1">{"Parcial",#N/A,FALSE,"GastFuncionamiento";"Parcial2",#N/A,FALSE,"GastFuncionamiento";"Total",#N/A,FALSE,"GastFuncionamiento"}</definedName>
    <definedName name="wrn.Total." localSheetId="2" hidden="1">{"Parcial",#N/A,FALSE,"GastFuncionamiento";"Parcial2",#N/A,FALSE,"GastFuncionamiento";"Total",#N/A,FALSE,"GastFuncionamiento"}</definedName>
    <definedName name="wrn.Total." hidden="1">{"Parcial",#N/A,FALSE,"GastFuncionamiento";"Parcial2",#N/A,FALSE,"GastFuncionamiento";"Total",#N/A,FALSE,"GastFuncionamiento"}</definedName>
    <definedName name="wrn.via." localSheetId="1" hidden="1">{"via1",#N/A,TRUE,"general";"via2",#N/A,TRUE,"general";"via3",#N/A,TRUE,"general"}</definedName>
    <definedName name="wrn.via." localSheetId="5" hidden="1">{"via1",#N/A,TRUE,"general";"via2",#N/A,TRUE,"general";"via3",#N/A,TRUE,"general"}</definedName>
    <definedName name="wrn.via." localSheetId="2" hidden="1">{"via1",#N/A,TRUE,"general";"via2",#N/A,TRUE,"general";"via3",#N/A,TRUE,"general"}</definedName>
    <definedName name="wrn.via." hidden="1">{"via1",#N/A,TRUE,"general";"via2",#N/A,TRUE,"general";"via3",#N/A,TRUE,"general"}</definedName>
    <definedName name="wsnhed" localSheetId="1" hidden="1">{"via1",#N/A,TRUE,"general";"via2",#N/A,TRUE,"general";"via3",#N/A,TRUE,"general"}</definedName>
    <definedName name="wsnhed" localSheetId="5" hidden="1">{"via1",#N/A,TRUE,"general";"via2",#N/A,TRUE,"general";"via3",#N/A,TRUE,"general"}</definedName>
    <definedName name="wsnhed" localSheetId="2" hidden="1">{"via1",#N/A,TRUE,"general";"via2",#N/A,TRUE,"general";"via3",#N/A,TRUE,"general"}</definedName>
    <definedName name="wsnhed" hidden="1">{"via1",#N/A,TRUE,"general";"via2",#N/A,TRUE,"general";"via3",#N/A,TRUE,"general"}</definedName>
    <definedName name="wswswsqa" localSheetId="1" hidden="1">{"via1",#N/A,TRUE,"general";"via2",#N/A,TRUE,"general";"via3",#N/A,TRUE,"general"}</definedName>
    <definedName name="wswswsqa" localSheetId="5" hidden="1">{"via1",#N/A,TRUE,"general";"via2",#N/A,TRUE,"general";"via3",#N/A,TRUE,"general"}</definedName>
    <definedName name="wswswsqa" localSheetId="2" hidden="1">{"via1",#N/A,TRUE,"general";"via2",#N/A,TRUE,"general";"via3",#N/A,TRUE,"general"}</definedName>
    <definedName name="wswswsqa" hidden="1">{"via1",#N/A,TRUE,"general";"via2",#N/A,TRUE,"general";"via3",#N/A,TRUE,"general"}</definedName>
    <definedName name="wthewrath4eht4yh4h" hidden="1">#REF!</definedName>
    <definedName name="wtt" localSheetId="1" hidden="1">{"TAB1",#N/A,TRUE,"GENERAL";"TAB2",#N/A,TRUE,"GENERAL";"TAB3",#N/A,TRUE,"GENERAL";"TAB4",#N/A,TRUE,"GENERAL";"TAB5",#N/A,TRUE,"GENERAL"}</definedName>
    <definedName name="wtt" localSheetId="5" hidden="1">{"TAB1",#N/A,TRUE,"GENERAL";"TAB2",#N/A,TRUE,"GENERAL";"TAB3",#N/A,TRUE,"GENERAL";"TAB4",#N/A,TRUE,"GENERAL";"TAB5",#N/A,TRUE,"GENERAL"}</definedName>
    <definedName name="wtt" localSheetId="2" hidden="1">{"TAB1",#N/A,TRUE,"GENERAL";"TAB2",#N/A,TRUE,"GENERAL";"TAB3",#N/A,TRUE,"GENERAL";"TAB4",#N/A,TRUE,"GENERAL";"TAB5",#N/A,TRUE,"GENERAL"}</definedName>
    <definedName name="wtt" hidden="1">{"TAB1",#N/A,TRUE,"GENERAL";"TAB2",#N/A,TRUE,"GENERAL";"TAB3",#N/A,TRUE,"GENERAL";"TAB4",#N/A,TRUE,"GENERAL";"TAB5",#N/A,TRUE,"GENERAL"}</definedName>
    <definedName name="wwded3" localSheetId="1" hidden="1">{"via1",#N/A,TRUE,"general";"via2",#N/A,TRUE,"general";"via3",#N/A,TRUE,"general"}</definedName>
    <definedName name="wwded3" localSheetId="5" hidden="1">{"via1",#N/A,TRUE,"general";"via2",#N/A,TRUE,"general";"via3",#N/A,TRUE,"general"}</definedName>
    <definedName name="wwded3" localSheetId="2" hidden="1">{"via1",#N/A,TRUE,"general";"via2",#N/A,TRUE,"general";"via3",#N/A,TRUE,"general"}</definedName>
    <definedName name="wwded3" hidden="1">{"via1",#N/A,TRUE,"general";"via2",#N/A,TRUE,"general";"via3",#N/A,TRUE,"general"}</definedName>
    <definedName name="www">#REF!</definedName>
    <definedName name="wwwwe" localSheetId="1" hidden="1">{"TAB1",#N/A,TRUE,"GENERAL";"TAB2",#N/A,TRUE,"GENERAL";"TAB3",#N/A,TRUE,"GENERAL";"TAB4",#N/A,TRUE,"GENERAL";"TAB5",#N/A,TRUE,"GENERAL"}</definedName>
    <definedName name="wwwwe" localSheetId="5" hidden="1">{"TAB1",#N/A,TRUE,"GENERAL";"TAB2",#N/A,TRUE,"GENERAL";"TAB3",#N/A,TRUE,"GENERAL";"TAB4",#N/A,TRUE,"GENERAL";"TAB5",#N/A,TRUE,"GENERAL"}</definedName>
    <definedName name="wwwwe" localSheetId="2" hidden="1">{"TAB1",#N/A,TRUE,"GENERAL";"TAB2",#N/A,TRUE,"GENERAL";"TAB3",#N/A,TRUE,"GENERAL";"TAB4",#N/A,TRUE,"GENERAL";"TAB5",#N/A,TRUE,"GENERAL"}</definedName>
    <definedName name="wwwwe" hidden="1">{"TAB1",#N/A,TRUE,"GENERAL";"TAB2",#N/A,TRUE,"GENERAL";"TAB3",#N/A,TRUE,"GENERAL";"TAB4",#N/A,TRUE,"GENERAL";"TAB5",#N/A,TRUE,"GENERAL"}</definedName>
    <definedName name="wyty" localSheetId="1" hidden="1">{"via1",#N/A,TRUE,"general";"via2",#N/A,TRUE,"general";"via3",#N/A,TRUE,"general"}</definedName>
    <definedName name="wyty" localSheetId="5" hidden="1">{"via1",#N/A,TRUE,"general";"via2",#N/A,TRUE,"general";"via3",#N/A,TRUE,"general"}</definedName>
    <definedName name="wyty" localSheetId="2" hidden="1">{"via1",#N/A,TRUE,"general";"via2",#N/A,TRUE,"general";"via3",#N/A,TRUE,"general"}</definedName>
    <definedName name="wyty" hidden="1">{"via1",#N/A,TRUE,"general";"via2",#N/A,TRUE,"general";"via3",#N/A,TRUE,"general"}</definedName>
    <definedName name="X" hidden="1">#REF!</definedName>
    <definedName name="xcbvbs" localSheetId="1" hidden="1">{"TAB1",#N/A,TRUE,"GENERAL";"TAB2",#N/A,TRUE,"GENERAL";"TAB3",#N/A,TRUE,"GENERAL";"TAB4",#N/A,TRUE,"GENERAL";"TAB5",#N/A,TRUE,"GENERAL"}</definedName>
    <definedName name="xcbvbs" localSheetId="5" hidden="1">{"TAB1",#N/A,TRUE,"GENERAL";"TAB2",#N/A,TRUE,"GENERAL";"TAB3",#N/A,TRUE,"GENERAL";"TAB4",#N/A,TRUE,"GENERAL";"TAB5",#N/A,TRUE,"GENERAL"}</definedName>
    <definedName name="xcbvbs" localSheetId="2" hidden="1">{"TAB1",#N/A,TRUE,"GENERAL";"TAB2",#N/A,TRUE,"GENERAL";"TAB3",#N/A,TRUE,"GENERAL";"TAB4",#N/A,TRUE,"GENERAL";"TAB5",#N/A,TRUE,"GENERAL"}</definedName>
    <definedName name="xcbvbs" hidden="1">{"TAB1",#N/A,TRUE,"GENERAL";"TAB2",#N/A,TRUE,"GENERAL";"TAB3",#N/A,TRUE,"GENERAL";"TAB4",#N/A,TRUE,"GENERAL";"TAB5",#N/A,TRUE,"GENERAL"}</definedName>
    <definedName name="xsxs" localSheetId="1" hidden="1">{"TAB1",#N/A,TRUE,"GENERAL";"TAB2",#N/A,TRUE,"GENERAL";"TAB3",#N/A,TRUE,"GENERAL";"TAB4",#N/A,TRUE,"GENERAL";"TAB5",#N/A,TRUE,"GENERAL"}</definedName>
    <definedName name="xsxs" localSheetId="5" hidden="1">{"TAB1",#N/A,TRUE,"GENERAL";"TAB2",#N/A,TRUE,"GENERAL";"TAB3",#N/A,TRUE,"GENERAL";"TAB4",#N/A,TRUE,"GENERAL";"TAB5",#N/A,TRUE,"GENERAL"}</definedName>
    <definedName name="xsxs" localSheetId="2" hidden="1">{"TAB1",#N/A,TRUE,"GENERAL";"TAB2",#N/A,TRUE,"GENERAL";"TAB3",#N/A,TRUE,"GENERAL";"TAB4",#N/A,TRUE,"GENERAL";"TAB5",#N/A,TRUE,"GENERAL"}</definedName>
    <definedName name="xsxs" hidden="1">{"TAB1",#N/A,TRUE,"GENERAL";"TAB2",#N/A,TRUE,"GENERAL";"TAB3",#N/A,TRUE,"GENERAL";"TAB4",#N/A,TRUE,"GENERAL";"TAB5",#N/A,TRUE,"GENERAL"}</definedName>
    <definedName name="XX">#REF!</definedName>
    <definedName name="xxfg" localSheetId="1" hidden="1">{"via1",#N/A,TRUE,"general";"via2",#N/A,TRUE,"general";"via3",#N/A,TRUE,"general"}</definedName>
    <definedName name="xxfg" localSheetId="5" hidden="1">{"via1",#N/A,TRUE,"general";"via2",#N/A,TRUE,"general";"via3",#N/A,TRUE,"general"}</definedName>
    <definedName name="xxfg" localSheetId="2" hidden="1">{"via1",#N/A,TRUE,"general";"via2",#N/A,TRUE,"general";"via3",#N/A,TRUE,"general"}</definedName>
    <definedName name="xxfg" hidden="1">{"via1",#N/A,TRUE,"general";"via2",#N/A,TRUE,"general";"via3",#N/A,TRUE,"general"}</definedName>
    <definedName name="xxxxx">#REF!</definedName>
    <definedName name="xxxxxds" localSheetId="1" hidden="1">{"via1",#N/A,TRUE,"general";"via2",#N/A,TRUE,"general";"via3",#N/A,TRUE,"general"}</definedName>
    <definedName name="xxxxxds" localSheetId="5" hidden="1">{"via1",#N/A,TRUE,"general";"via2",#N/A,TRUE,"general";"via3",#N/A,TRUE,"general"}</definedName>
    <definedName name="xxxxxds" localSheetId="2" hidden="1">{"via1",#N/A,TRUE,"general";"via2",#N/A,TRUE,"general";"via3",#N/A,TRUE,"general"}</definedName>
    <definedName name="xxxxxds" hidden="1">{"via1",#N/A,TRUE,"general";"via2",#N/A,TRUE,"general";"via3",#N/A,TRUE,"general"}</definedName>
    <definedName name="xxxxxxxxxx29" localSheetId="1" hidden="1">{"via1",#N/A,TRUE,"general";"via2",#N/A,TRUE,"general";"via3",#N/A,TRUE,"general"}</definedName>
    <definedName name="xxxxxxxxxx29" localSheetId="5" hidden="1">{"via1",#N/A,TRUE,"general";"via2",#N/A,TRUE,"general";"via3",#N/A,TRUE,"general"}</definedName>
    <definedName name="xxxxxxxxxx29" localSheetId="2" hidden="1">{"via1",#N/A,TRUE,"general";"via2",#N/A,TRUE,"general";"via3",#N/A,TRUE,"general"}</definedName>
    <definedName name="xxxxxxxxxx29" hidden="1">{"via1",#N/A,TRUE,"general";"via2",#N/A,TRUE,"general";"via3",#N/A,TRUE,"general"}</definedName>
    <definedName name="xyz" hidden="1">#REF!</definedName>
    <definedName name="XZXZV" localSheetId="1" hidden="1">{"via1",#N/A,TRUE,"general";"via2",#N/A,TRUE,"general";"via3",#N/A,TRUE,"general"}</definedName>
    <definedName name="XZXZV" localSheetId="5" hidden="1">{"via1",#N/A,TRUE,"general";"via2",#N/A,TRUE,"general";"via3",#N/A,TRUE,"general"}</definedName>
    <definedName name="XZXZV" localSheetId="2" hidden="1">{"via1",#N/A,TRUE,"general";"via2",#N/A,TRUE,"general";"via3",#N/A,TRUE,"general"}</definedName>
    <definedName name="XZXZV" hidden="1">{"via1",#N/A,TRUE,"general";"via2",#N/A,TRUE,"general";"via3",#N/A,TRUE,"general"}</definedName>
    <definedName name="y">#REF!</definedName>
    <definedName name="y6y6" localSheetId="1" hidden="1">{"via1",#N/A,TRUE,"general";"via2",#N/A,TRUE,"general";"via3",#N/A,TRUE,"general"}</definedName>
    <definedName name="y6y6" localSheetId="5" hidden="1">{"via1",#N/A,TRUE,"general";"via2",#N/A,TRUE,"general";"via3",#N/A,TRUE,"general"}</definedName>
    <definedName name="y6y6" localSheetId="2" hidden="1">{"via1",#N/A,TRUE,"general";"via2",#N/A,TRUE,"general";"via3",#N/A,TRUE,"general"}</definedName>
    <definedName name="y6y6" hidden="1">{"via1",#N/A,TRUE,"general";"via2",#N/A,TRUE,"general";"via3",#N/A,TRUE,"general"}</definedName>
    <definedName name="yery" localSheetId="1" hidden="1">{"via1",#N/A,TRUE,"general";"via2",#N/A,TRUE,"general";"via3",#N/A,TRUE,"general"}</definedName>
    <definedName name="yery" localSheetId="5" hidden="1">{"via1",#N/A,TRUE,"general";"via2",#N/A,TRUE,"general";"via3",#N/A,TRUE,"general"}</definedName>
    <definedName name="yery" localSheetId="2" hidden="1">{"via1",#N/A,TRUE,"general";"via2",#N/A,TRUE,"general";"via3",#N/A,TRUE,"general"}</definedName>
    <definedName name="yery" hidden="1">{"via1",#N/A,TRUE,"general";"via2",#N/A,TRUE,"general";"via3",#N/A,TRUE,"general"}</definedName>
    <definedName name="yhy" localSheetId="1" hidden="1">{"TAB1",#N/A,TRUE,"GENERAL";"TAB2",#N/A,TRUE,"GENERAL";"TAB3",#N/A,TRUE,"GENERAL";"TAB4",#N/A,TRUE,"GENERAL";"TAB5",#N/A,TRUE,"GENERAL"}</definedName>
    <definedName name="yhy" localSheetId="5" hidden="1">{"TAB1",#N/A,TRUE,"GENERAL";"TAB2",#N/A,TRUE,"GENERAL";"TAB3",#N/A,TRUE,"GENERAL";"TAB4",#N/A,TRUE,"GENERAL";"TAB5",#N/A,TRUE,"GENERAL"}</definedName>
    <definedName name="yhy" localSheetId="2" hidden="1">{"TAB1",#N/A,TRUE,"GENERAL";"TAB2",#N/A,TRUE,"GENERAL";"TAB3",#N/A,TRUE,"GENERAL";"TAB4",#N/A,TRUE,"GENERAL";"TAB5",#N/A,TRUE,"GENERAL"}</definedName>
    <definedName name="yhy" hidden="1">{"TAB1",#N/A,TRUE,"GENERAL";"TAB2",#N/A,TRUE,"GENERAL";"TAB3",#N/A,TRUE,"GENERAL";"TAB4",#N/A,TRUE,"GENERAL";"TAB5",#N/A,TRUE,"GENERAL"}</definedName>
    <definedName name="yjgycfc" hidden="1">#REF!</definedName>
    <definedName name="yjyj" localSheetId="1" hidden="1">{"TAB1",#N/A,TRUE,"GENERAL";"TAB2",#N/A,TRUE,"GENERAL";"TAB3",#N/A,TRUE,"GENERAL";"TAB4",#N/A,TRUE,"GENERAL";"TAB5",#N/A,TRUE,"GENERAL"}</definedName>
    <definedName name="yjyj" localSheetId="5" hidden="1">{"TAB1",#N/A,TRUE,"GENERAL";"TAB2",#N/A,TRUE,"GENERAL";"TAB3",#N/A,TRUE,"GENERAL";"TAB4",#N/A,TRUE,"GENERAL";"TAB5",#N/A,TRUE,"GENERAL"}</definedName>
    <definedName name="yjyj" localSheetId="2" hidden="1">{"TAB1",#N/A,TRUE,"GENERAL";"TAB2",#N/A,TRUE,"GENERAL";"TAB3",#N/A,TRUE,"GENERAL";"TAB4",#N/A,TRUE,"GENERAL";"TAB5",#N/A,TRUE,"GENERAL"}</definedName>
    <definedName name="yjyj" hidden="1">{"TAB1",#N/A,TRUE,"GENERAL";"TAB2",#N/A,TRUE,"GENERAL";"TAB3",#N/A,TRUE,"GENERAL";"TAB4",#N/A,TRUE,"GENERAL";"TAB5",#N/A,TRUE,"GENERAL"}</definedName>
    <definedName name="YO" localSheetId="1" hidden="1">{#N/A,#N/A,FALSE,"GRAFICO";#N/A,#N/A,FALSE,"CAJA (2)";#N/A,#N/A,FALSE,"TERCEROS-PROMEDIO";#N/A,#N/A,FALSE,"CAJA";#N/A,#N/A,FALSE,"INGRESOS1995-2003";#N/A,#N/A,FALSE,"GASTOS1995-2003"}</definedName>
    <definedName name="YO" localSheetId="5" hidden="1">{#N/A,#N/A,FALSE,"GRAFICO";#N/A,#N/A,FALSE,"CAJA (2)";#N/A,#N/A,FALSE,"TERCEROS-PROMEDIO";#N/A,#N/A,FALSE,"CAJA";#N/A,#N/A,FALSE,"INGRESOS1995-2003";#N/A,#N/A,FALSE,"GASTOS1995-2003"}</definedName>
    <definedName name="YO" localSheetId="2" hidden="1">{#N/A,#N/A,FALSE,"GRAFICO";#N/A,#N/A,FALSE,"CAJA (2)";#N/A,#N/A,FALSE,"TERCEROS-PROMEDIO";#N/A,#N/A,FALSE,"CAJA";#N/A,#N/A,FALSE,"INGRESOS1995-2003";#N/A,#N/A,FALSE,"GASTOS1995-2003"}</definedName>
    <definedName name="YO" hidden="1">{#N/A,#N/A,FALSE,"GRAFICO";#N/A,#N/A,FALSE,"CAJA (2)";#N/A,#N/A,FALSE,"TERCEROS-PROMEDIO";#N/A,#N/A,FALSE,"CAJA";#N/A,#N/A,FALSE,"INGRESOS1995-2003";#N/A,#N/A,FALSE,"GASTOS1995-2003"}</definedName>
    <definedName name="YoY">OFFSET(#REF!,0,0,COUNTA(#REF!)-1)</definedName>
    <definedName name="YoY_AU">OFFSET(#REF!,0,0,COUNTA(#REF!)-1)</definedName>
    <definedName name="YoY_HK">OFFSET(#REF!,0,0,COUNTA(#REF!)-1)</definedName>
    <definedName name="YoY_ID">OFFSET(#REF!,0,0,COUNTA(#REF!)-1)</definedName>
    <definedName name="YoY_IN">OFFSET(#REF!,0,0,COUNTA(#REF!)-1)</definedName>
    <definedName name="YoY_JP">OFFSET(#REF!,0,0,COUNTA(#REF!)-1)</definedName>
    <definedName name="YoY_KO">OFFSET(#REF!,0,0,COUNTA(#REF!)-1)</definedName>
    <definedName name="YoY_PH">OFFSET(#REF!,0,0,COUNTA(#REF!)-1)</definedName>
    <definedName name="YoY_SG">OFFSET(#REF!,0,0,COUNTA(#REF!)-1)</definedName>
    <definedName name="YoY_TH">OFFSET(#REF!,0,0,COUNTA(#REF!)-1)</definedName>
    <definedName name="YoY_TW">OFFSET(#REF!,0,0,COUNTA(#REF!)-1)</definedName>
    <definedName name="YoYL_AU">OFFSET(#REF!,0,0,COUNTA(#REF!)-11)</definedName>
    <definedName name="YoYM2_AU">OFFSET(#REF!,0,0,COUNTA(#REF!)-11)</definedName>
    <definedName name="yrey" localSheetId="1" hidden="1">{"via1",#N/A,TRUE,"general";"via2",#N/A,TRUE,"general";"via3",#N/A,TRUE,"general"}</definedName>
    <definedName name="yrey" localSheetId="5" hidden="1">{"via1",#N/A,TRUE,"general";"via2",#N/A,TRUE,"general";"via3",#N/A,TRUE,"general"}</definedName>
    <definedName name="yrey" localSheetId="2" hidden="1">{"via1",#N/A,TRUE,"general";"via2",#N/A,TRUE,"general";"via3",#N/A,TRUE,"general"}</definedName>
    <definedName name="yrey" hidden="1">{"via1",#N/A,TRUE,"general";"via2",#N/A,TRUE,"general";"via3",#N/A,TRUE,"general"}</definedName>
    <definedName name="yry" localSheetId="1" hidden="1">{"via1",#N/A,TRUE,"general";"via2",#N/A,TRUE,"general";"via3",#N/A,TRUE,"general"}</definedName>
    <definedName name="yry" localSheetId="5" hidden="1">{"via1",#N/A,TRUE,"general";"via2",#N/A,TRUE,"general";"via3",#N/A,TRUE,"general"}</definedName>
    <definedName name="yry" localSheetId="2" hidden="1">{"via1",#N/A,TRUE,"general";"via2",#N/A,TRUE,"general";"via3",#N/A,TRUE,"general"}</definedName>
    <definedName name="yry" hidden="1">{"via1",#N/A,TRUE,"general";"via2",#N/A,TRUE,"general";"via3",#N/A,TRUE,"general"}</definedName>
    <definedName name="ytj" localSheetId="1" hidden="1">{"TAB1",#N/A,TRUE,"GENERAL";"TAB2",#N/A,TRUE,"GENERAL";"TAB3",#N/A,TRUE,"GENERAL";"TAB4",#N/A,TRUE,"GENERAL";"TAB5",#N/A,TRUE,"GENERAL"}</definedName>
    <definedName name="ytj" localSheetId="5" hidden="1">{"TAB1",#N/A,TRUE,"GENERAL";"TAB2",#N/A,TRUE,"GENERAL";"TAB3",#N/A,TRUE,"GENERAL";"TAB4",#N/A,TRUE,"GENERAL";"TAB5",#N/A,TRUE,"GENERAL"}</definedName>
    <definedName name="ytj" localSheetId="2" hidden="1">{"TAB1",#N/A,TRUE,"GENERAL";"TAB2",#N/A,TRUE,"GENERAL";"TAB3",#N/A,TRUE,"GENERAL";"TAB4",#N/A,TRUE,"GENERAL";"TAB5",#N/A,TRUE,"GENERAL"}</definedName>
    <definedName name="ytj" hidden="1">{"TAB1",#N/A,TRUE,"GENERAL";"TAB2",#N/A,TRUE,"GENERAL";"TAB3",#N/A,TRUE,"GENERAL";"TAB4",#N/A,TRUE,"GENERAL";"TAB5",#N/A,TRUE,"GENERAL"}</definedName>
    <definedName name="ytjt6" localSheetId="1" hidden="1">{"via1",#N/A,TRUE,"general";"via2",#N/A,TRUE,"general";"via3",#N/A,TRUE,"general"}</definedName>
    <definedName name="ytjt6" localSheetId="5" hidden="1">{"via1",#N/A,TRUE,"general";"via2",#N/A,TRUE,"general";"via3",#N/A,TRUE,"general"}</definedName>
    <definedName name="ytjt6" localSheetId="2" hidden="1">{"via1",#N/A,TRUE,"general";"via2",#N/A,TRUE,"general";"via3",#N/A,TRUE,"general"}</definedName>
    <definedName name="ytjt6" hidden="1">{"via1",#N/A,TRUE,"general";"via2",#N/A,TRUE,"general";"via3",#N/A,TRUE,"general"}</definedName>
    <definedName name="ytrwyr" localSheetId="1" hidden="1">{"TAB1",#N/A,TRUE,"GENERAL";"TAB2",#N/A,TRUE,"GENERAL";"TAB3",#N/A,TRUE,"GENERAL";"TAB4",#N/A,TRUE,"GENERAL";"TAB5",#N/A,TRUE,"GENERAL"}</definedName>
    <definedName name="ytrwyr" localSheetId="5" hidden="1">{"TAB1",#N/A,TRUE,"GENERAL";"TAB2",#N/A,TRUE,"GENERAL";"TAB3",#N/A,TRUE,"GENERAL";"TAB4",#N/A,TRUE,"GENERAL";"TAB5",#N/A,TRUE,"GENERAL"}</definedName>
    <definedName name="ytrwyr" localSheetId="2" hidden="1">{"TAB1",#N/A,TRUE,"GENERAL";"TAB2",#N/A,TRUE,"GENERAL";"TAB3",#N/A,TRUE,"GENERAL";"TAB4",#N/A,TRUE,"GENERAL";"TAB5",#N/A,TRUE,"GENERAL"}</definedName>
    <definedName name="ytrwyr" hidden="1">{"TAB1",#N/A,TRUE,"GENERAL";"TAB2",#N/A,TRUE,"GENERAL";"TAB3",#N/A,TRUE,"GENERAL";"TAB4",#N/A,TRUE,"GENERAL";"TAB5",#N/A,TRUE,"GENERAL"}</definedName>
    <definedName name="ytry" localSheetId="1" hidden="1">{"via1",#N/A,TRUE,"general";"via2",#N/A,TRUE,"general";"via3",#N/A,TRUE,"general"}</definedName>
    <definedName name="ytry" localSheetId="5" hidden="1">{"via1",#N/A,TRUE,"general";"via2",#N/A,TRUE,"general";"via3",#N/A,TRUE,"general"}</definedName>
    <definedName name="ytry" localSheetId="2" hidden="1">{"via1",#N/A,TRUE,"general";"via2",#N/A,TRUE,"general";"via3",#N/A,TRUE,"general"}</definedName>
    <definedName name="ytry" hidden="1">{"via1",#N/A,TRUE,"general";"via2",#N/A,TRUE,"general";"via3",#N/A,TRUE,"general"}</definedName>
    <definedName name="ytryrty" localSheetId="1" hidden="1">{"via1",#N/A,TRUE,"general";"via2",#N/A,TRUE,"general";"via3",#N/A,TRUE,"general"}</definedName>
    <definedName name="ytryrty" localSheetId="5" hidden="1">{"via1",#N/A,TRUE,"general";"via2",#N/A,TRUE,"general";"via3",#N/A,TRUE,"general"}</definedName>
    <definedName name="ytryrty" localSheetId="2" hidden="1">{"via1",#N/A,TRUE,"general";"via2",#N/A,TRUE,"general";"via3",#N/A,TRUE,"general"}</definedName>
    <definedName name="ytryrty" hidden="1">{"via1",#N/A,TRUE,"general";"via2",#N/A,TRUE,"general";"via3",#N/A,TRUE,"general"}</definedName>
    <definedName name="YTRYUYT" localSheetId="1" hidden="1">{"TAB1",#N/A,TRUE,"GENERAL";"TAB2",#N/A,TRUE,"GENERAL";"TAB3",#N/A,TRUE,"GENERAL";"TAB4",#N/A,TRUE,"GENERAL";"TAB5",#N/A,TRUE,"GENERAL"}</definedName>
    <definedName name="YTRYUYT" localSheetId="5" hidden="1">{"TAB1",#N/A,TRUE,"GENERAL";"TAB2",#N/A,TRUE,"GENERAL";"TAB3",#N/A,TRUE,"GENERAL";"TAB4",#N/A,TRUE,"GENERAL";"TAB5",#N/A,TRUE,"GENERAL"}</definedName>
    <definedName name="YTRYUYT" localSheetId="2" hidden="1">{"TAB1",#N/A,TRUE,"GENERAL";"TAB2",#N/A,TRUE,"GENERAL";"TAB3",#N/A,TRUE,"GENERAL";"TAB4",#N/A,TRUE,"GENERAL";"TAB5",#N/A,TRUE,"GENERAL"}</definedName>
    <definedName name="YTRYUYT" hidden="1">{"TAB1",#N/A,TRUE,"GENERAL";"TAB2",#N/A,TRUE,"GENERAL";"TAB3",#N/A,TRUE,"GENERAL";"TAB4",#N/A,TRUE,"GENERAL";"TAB5",#N/A,TRUE,"GENERAL"}</definedName>
    <definedName name="ytudfgd" localSheetId="1" hidden="1">{"TAB1",#N/A,TRUE,"GENERAL";"TAB2",#N/A,TRUE,"GENERAL";"TAB3",#N/A,TRUE,"GENERAL";"TAB4",#N/A,TRUE,"GENERAL";"TAB5",#N/A,TRUE,"GENERAL"}</definedName>
    <definedName name="ytudfgd" localSheetId="5" hidden="1">{"TAB1",#N/A,TRUE,"GENERAL";"TAB2",#N/A,TRUE,"GENERAL";"TAB3",#N/A,TRUE,"GENERAL";"TAB4",#N/A,TRUE,"GENERAL";"TAB5",#N/A,TRUE,"GENERAL"}</definedName>
    <definedName name="ytudfgd" localSheetId="2" hidden="1">{"TAB1",#N/A,TRUE,"GENERAL";"TAB2",#N/A,TRUE,"GENERAL";"TAB3",#N/A,TRUE,"GENERAL";"TAB4",#N/A,TRUE,"GENERAL";"TAB5",#N/A,TRUE,"GENERAL"}</definedName>
    <definedName name="ytudfgd" hidden="1">{"TAB1",#N/A,TRUE,"GENERAL";"TAB2",#N/A,TRUE,"GENERAL";"TAB3",#N/A,TRUE,"GENERAL";"TAB4",#N/A,TRUE,"GENERAL";"TAB5",#N/A,TRUE,"GENERAL"}</definedName>
    <definedName name="yturtu7" localSheetId="1" hidden="1">{"TAB1",#N/A,TRUE,"GENERAL";"TAB2",#N/A,TRUE,"GENERAL";"TAB3",#N/A,TRUE,"GENERAL";"TAB4",#N/A,TRUE,"GENERAL";"TAB5",#N/A,TRUE,"GENERAL"}</definedName>
    <definedName name="yturtu7" localSheetId="5" hidden="1">{"TAB1",#N/A,TRUE,"GENERAL";"TAB2",#N/A,TRUE,"GENERAL";"TAB3",#N/A,TRUE,"GENERAL";"TAB4",#N/A,TRUE,"GENERAL";"TAB5",#N/A,TRUE,"GENERAL"}</definedName>
    <definedName name="yturtu7" localSheetId="2" hidden="1">{"TAB1",#N/A,TRUE,"GENERAL";"TAB2",#N/A,TRUE,"GENERAL";"TAB3",#N/A,TRUE,"GENERAL";"TAB4",#N/A,TRUE,"GENERAL";"TAB5",#N/A,TRUE,"GENERAL"}</definedName>
    <definedName name="yturtu7" hidden="1">{"TAB1",#N/A,TRUE,"GENERAL";"TAB2",#N/A,TRUE,"GENERAL";"TAB3",#N/A,TRUE,"GENERAL";"TAB4",#N/A,TRUE,"GENERAL";"TAB5",#N/A,TRUE,"GENERAL"}</definedName>
    <definedName name="yturu" localSheetId="1" hidden="1">{"TAB1",#N/A,TRUE,"GENERAL";"TAB2",#N/A,TRUE,"GENERAL";"TAB3",#N/A,TRUE,"GENERAL";"TAB4",#N/A,TRUE,"GENERAL";"TAB5",#N/A,TRUE,"GENERAL"}</definedName>
    <definedName name="yturu" localSheetId="5" hidden="1">{"TAB1",#N/A,TRUE,"GENERAL";"TAB2",#N/A,TRUE,"GENERAL";"TAB3",#N/A,TRUE,"GENERAL";"TAB4",#N/A,TRUE,"GENERAL";"TAB5",#N/A,TRUE,"GENERAL"}</definedName>
    <definedName name="yturu" localSheetId="2" hidden="1">{"TAB1",#N/A,TRUE,"GENERAL";"TAB2",#N/A,TRUE,"GENERAL";"TAB3",#N/A,TRUE,"GENERAL";"TAB4",#N/A,TRUE,"GENERAL";"TAB5",#N/A,TRUE,"GENERAL"}</definedName>
    <definedName name="yturu" hidden="1">{"TAB1",#N/A,TRUE,"GENERAL";"TAB2",#N/A,TRUE,"GENERAL";"TAB3",#N/A,TRUE,"GENERAL";"TAB4",#N/A,TRUE,"GENERAL";"TAB5",#N/A,TRUE,"GENERAL"}</definedName>
    <definedName name="ytuytfgh" localSheetId="1" hidden="1">{"via1",#N/A,TRUE,"general";"via2",#N/A,TRUE,"general";"via3",#N/A,TRUE,"general"}</definedName>
    <definedName name="ytuytfgh" localSheetId="5" hidden="1">{"via1",#N/A,TRUE,"general";"via2",#N/A,TRUE,"general";"via3",#N/A,TRUE,"general"}</definedName>
    <definedName name="ytuytfgh" localSheetId="2" hidden="1">{"via1",#N/A,TRUE,"general";"via2",#N/A,TRUE,"general";"via3",#N/A,TRUE,"general"}</definedName>
    <definedName name="ytuytfgh" hidden="1">{"via1",#N/A,TRUE,"general";"via2",#N/A,TRUE,"general";"via3",#N/A,TRUE,"general"}</definedName>
    <definedName name="yty" localSheetId="1" hidden="1">{"TAB1",#N/A,TRUE,"GENERAL";"TAB2",#N/A,TRUE,"GENERAL";"TAB3",#N/A,TRUE,"GENERAL";"TAB4",#N/A,TRUE,"GENERAL";"TAB5",#N/A,TRUE,"GENERAL"}</definedName>
    <definedName name="yty" localSheetId="5" hidden="1">{"TAB1",#N/A,TRUE,"GENERAL";"TAB2",#N/A,TRUE,"GENERAL";"TAB3",#N/A,TRUE,"GENERAL";"TAB4",#N/A,TRUE,"GENERAL";"TAB5",#N/A,TRUE,"GENERAL"}</definedName>
    <definedName name="yty" localSheetId="2" hidden="1">{"TAB1",#N/A,TRUE,"GENERAL";"TAB2",#N/A,TRUE,"GENERAL";"TAB3",#N/A,TRUE,"GENERAL";"TAB4",#N/A,TRUE,"GENERAL";"TAB5",#N/A,TRUE,"GENERAL"}</definedName>
    <definedName name="yty" hidden="1">{"TAB1",#N/A,TRUE,"GENERAL";"TAB2",#N/A,TRUE,"GENERAL";"TAB3",#N/A,TRUE,"GENERAL";"TAB4",#N/A,TRUE,"GENERAL";"TAB5",#N/A,TRUE,"GENERAL"}</definedName>
    <definedName name="ytyyh" localSheetId="1" hidden="1">{"via1",#N/A,TRUE,"general";"via2",#N/A,TRUE,"general";"via3",#N/A,TRUE,"general"}</definedName>
    <definedName name="ytyyh" localSheetId="5" hidden="1">{"via1",#N/A,TRUE,"general";"via2",#N/A,TRUE,"general";"via3",#N/A,TRUE,"general"}</definedName>
    <definedName name="ytyyh" localSheetId="2" hidden="1">{"via1",#N/A,TRUE,"general";"via2",#N/A,TRUE,"general";"via3",#N/A,TRUE,"general"}</definedName>
    <definedName name="ytyyh" hidden="1">{"via1",#N/A,TRUE,"general";"via2",#N/A,TRUE,"general";"via3",#N/A,TRUE,"general"}</definedName>
    <definedName name="ytzacdfg" localSheetId="1" hidden="1">{"TAB1",#N/A,TRUE,"GENERAL";"TAB2",#N/A,TRUE,"GENERAL";"TAB3",#N/A,TRUE,"GENERAL";"TAB4",#N/A,TRUE,"GENERAL";"TAB5",#N/A,TRUE,"GENERAL"}</definedName>
    <definedName name="ytzacdfg" localSheetId="5" hidden="1">{"TAB1",#N/A,TRUE,"GENERAL";"TAB2",#N/A,TRUE,"GENERAL";"TAB3",#N/A,TRUE,"GENERAL";"TAB4",#N/A,TRUE,"GENERAL";"TAB5",#N/A,TRUE,"GENERAL"}</definedName>
    <definedName name="ytzacdfg" localSheetId="2" hidden="1">{"TAB1",#N/A,TRUE,"GENERAL";"TAB2",#N/A,TRUE,"GENERAL";"TAB3",#N/A,TRUE,"GENERAL";"TAB4",#N/A,TRUE,"GENERAL";"TAB5",#N/A,TRUE,"GENERAL"}</definedName>
    <definedName name="ytzacdfg" hidden="1">{"TAB1",#N/A,TRUE,"GENERAL";"TAB2",#N/A,TRUE,"GENERAL";"TAB3",#N/A,TRUE,"GENERAL";"TAB4",#N/A,TRUE,"GENERAL";"TAB5",#N/A,TRUE,"GENERAL"}</definedName>
    <definedName name="yu" localSheetId="1" hidden="1">{"TAB1",#N/A,TRUE,"GENERAL";"TAB2",#N/A,TRUE,"GENERAL";"TAB3",#N/A,TRUE,"GENERAL";"TAB4",#N/A,TRUE,"GENERAL";"TAB5",#N/A,TRUE,"GENERAL"}</definedName>
    <definedName name="yu" localSheetId="5" hidden="1">{"TAB1",#N/A,TRUE,"GENERAL";"TAB2",#N/A,TRUE,"GENERAL";"TAB3",#N/A,TRUE,"GENERAL";"TAB4",#N/A,TRUE,"GENERAL";"TAB5",#N/A,TRUE,"GENERAL"}</definedName>
    <definedName name="yu" localSheetId="2" hidden="1">{"TAB1",#N/A,TRUE,"GENERAL";"TAB2",#N/A,TRUE,"GENERAL";"TAB3",#N/A,TRUE,"GENERAL";"TAB4",#N/A,TRUE,"GENERAL";"TAB5",#N/A,TRUE,"GENERAL"}</definedName>
    <definedName name="yu" hidden="1">{"TAB1",#N/A,TRUE,"GENERAL";"TAB2",#N/A,TRUE,"GENERAL";"TAB3",#N/A,TRUE,"GENERAL";"TAB4",#N/A,TRUE,"GENERAL";"TAB5",#N/A,TRUE,"GENERAL"}</definedName>
    <definedName name="yudre54" localSheetId="1" hidden="1">{"TAB1",#N/A,TRUE,"GENERAL";"TAB2",#N/A,TRUE,"GENERAL";"TAB3",#N/A,TRUE,"GENERAL";"TAB4",#N/A,TRUE,"GENERAL";"TAB5",#N/A,TRUE,"GENERAL"}</definedName>
    <definedName name="yudre54" localSheetId="5" hidden="1">{"TAB1",#N/A,TRUE,"GENERAL";"TAB2",#N/A,TRUE,"GENERAL";"TAB3",#N/A,TRUE,"GENERAL";"TAB4",#N/A,TRUE,"GENERAL";"TAB5",#N/A,TRUE,"GENERAL"}</definedName>
    <definedName name="yudre54" localSheetId="2" hidden="1">{"TAB1",#N/A,TRUE,"GENERAL";"TAB2",#N/A,TRUE,"GENERAL";"TAB3",#N/A,TRUE,"GENERAL";"TAB4",#N/A,TRUE,"GENERAL";"TAB5",#N/A,TRUE,"GENERAL"}</definedName>
    <definedName name="yudre54" hidden="1">{"TAB1",#N/A,TRUE,"GENERAL";"TAB2",#N/A,TRUE,"GENERAL";"TAB3",#N/A,TRUE,"GENERAL";"TAB4",#N/A,TRUE,"GENERAL";"TAB5",#N/A,TRUE,"GENERAL"}</definedName>
    <definedName name="yuf" localSheetId="1" hidden="1">{"TAB1",#N/A,TRUE,"GENERAL";"TAB2",#N/A,TRUE,"GENERAL";"TAB3",#N/A,TRUE,"GENERAL";"TAB4",#N/A,TRUE,"GENERAL";"TAB5",#N/A,TRUE,"GENERAL"}</definedName>
    <definedName name="yuf" localSheetId="5" hidden="1">{"TAB1",#N/A,TRUE,"GENERAL";"TAB2",#N/A,TRUE,"GENERAL";"TAB3",#N/A,TRUE,"GENERAL";"TAB4",#N/A,TRUE,"GENERAL";"TAB5",#N/A,TRUE,"GENERAL"}</definedName>
    <definedName name="yuf" localSheetId="2" hidden="1">{"TAB1",#N/A,TRUE,"GENERAL";"TAB2",#N/A,TRUE,"GENERAL";"TAB3",#N/A,TRUE,"GENERAL";"TAB4",#N/A,TRUE,"GENERAL";"TAB5",#N/A,TRUE,"GENERAL"}</definedName>
    <definedName name="yuf" hidden="1">{"TAB1",#N/A,TRUE,"GENERAL";"TAB2",#N/A,TRUE,"GENERAL";"TAB3",#N/A,TRUE,"GENERAL";"TAB4",#N/A,TRUE,"GENERAL";"TAB5",#N/A,TRUE,"GENERAL"}</definedName>
    <definedName name="yuhgh" localSheetId="1" hidden="1">{"TAB1",#N/A,TRUE,"GENERAL";"TAB2",#N/A,TRUE,"GENERAL";"TAB3",#N/A,TRUE,"GENERAL";"TAB4",#N/A,TRUE,"GENERAL";"TAB5",#N/A,TRUE,"GENERAL"}</definedName>
    <definedName name="yuhgh" localSheetId="5" hidden="1">{"TAB1",#N/A,TRUE,"GENERAL";"TAB2",#N/A,TRUE,"GENERAL";"TAB3",#N/A,TRUE,"GENERAL";"TAB4",#N/A,TRUE,"GENERAL";"TAB5",#N/A,TRUE,"GENERAL"}</definedName>
    <definedName name="yuhgh" localSheetId="2" hidden="1">{"TAB1",#N/A,TRUE,"GENERAL";"TAB2",#N/A,TRUE,"GENERAL";"TAB3",#N/A,TRUE,"GENERAL";"TAB4",#N/A,TRUE,"GENERAL";"TAB5",#N/A,TRUE,"GENERAL"}</definedName>
    <definedName name="yuhgh" hidden="1">{"TAB1",#N/A,TRUE,"GENERAL";"TAB2",#N/A,TRUE,"GENERAL";"TAB3",#N/A,TRUE,"GENERAL";"TAB4",#N/A,TRUE,"GENERAL";"TAB5",#N/A,TRUE,"GENERAL"}</definedName>
    <definedName name="yutu" localSheetId="1" hidden="1">{"via1",#N/A,TRUE,"general";"via2",#N/A,TRUE,"general";"via3",#N/A,TRUE,"general"}</definedName>
    <definedName name="yutu" localSheetId="5" hidden="1">{"via1",#N/A,TRUE,"general";"via2",#N/A,TRUE,"general";"via3",#N/A,TRUE,"general"}</definedName>
    <definedName name="yutu" localSheetId="2" hidden="1">{"via1",#N/A,TRUE,"general";"via2",#N/A,TRUE,"general";"via3",#N/A,TRUE,"general"}</definedName>
    <definedName name="yutu" hidden="1">{"via1",#N/A,TRUE,"general";"via2",#N/A,TRUE,"general";"via3",#N/A,TRUE,"general"}</definedName>
    <definedName name="yuuiiy" localSheetId="1" hidden="1">{"via1",#N/A,TRUE,"general";"via2",#N/A,TRUE,"general";"via3",#N/A,TRUE,"general"}</definedName>
    <definedName name="yuuiiy" localSheetId="5" hidden="1">{"via1",#N/A,TRUE,"general";"via2",#N/A,TRUE,"general";"via3",#N/A,TRUE,"general"}</definedName>
    <definedName name="yuuiiy" localSheetId="2" hidden="1">{"via1",#N/A,TRUE,"general";"via2",#N/A,TRUE,"general";"via3",#N/A,TRUE,"general"}</definedName>
    <definedName name="yuuiiy" hidden="1">{"via1",#N/A,TRUE,"general";"via2",#N/A,TRUE,"general";"via3",#N/A,TRUE,"general"}</definedName>
    <definedName name="yuuuuuu" localSheetId="1" hidden="1">{"via1",#N/A,TRUE,"general";"via2",#N/A,TRUE,"general";"via3",#N/A,TRUE,"general"}</definedName>
    <definedName name="yuuuuuu" localSheetId="5" hidden="1">{"via1",#N/A,TRUE,"general";"via2",#N/A,TRUE,"general";"via3",#N/A,TRUE,"general"}</definedName>
    <definedName name="yuuuuuu" localSheetId="2" hidden="1">{"via1",#N/A,TRUE,"general";"via2",#N/A,TRUE,"general";"via3",#N/A,TRUE,"general"}</definedName>
    <definedName name="yuuuuuu" hidden="1">{"via1",#N/A,TRUE,"general";"via2",#N/A,TRUE,"general";"via3",#N/A,TRUE,"general"}</definedName>
    <definedName name="yy" localSheetId="1" hidden="1">{"via1",#N/A,TRUE,"general";"via2",#N/A,TRUE,"general";"via3",#N/A,TRUE,"general"}</definedName>
    <definedName name="yy" localSheetId="5" hidden="1">{"via1",#N/A,TRUE,"general";"via2",#N/A,TRUE,"general";"via3",#N/A,TRUE,"general"}</definedName>
    <definedName name="yy" localSheetId="2" hidden="1">{"via1",#N/A,TRUE,"general";"via2",#N/A,TRUE,"general";"via3",#N/A,TRUE,"general"}</definedName>
    <definedName name="yy" hidden="1">{"via1",#N/A,TRUE,"general";"via2",#N/A,TRUE,"general";"via3",#N/A,TRUE,"general"}</definedName>
    <definedName name="yyy" localSheetId="1" hidden="1">{"TAB1",#N/A,TRUE,"GENERAL";"TAB2",#N/A,TRUE,"GENERAL";"TAB3",#N/A,TRUE,"GENERAL";"TAB4",#N/A,TRUE,"GENERAL";"TAB5",#N/A,TRUE,"GENERAL"}</definedName>
    <definedName name="yyy" localSheetId="5" hidden="1">{"TAB1",#N/A,TRUE,"GENERAL";"TAB2",#N/A,TRUE,"GENERAL";"TAB3",#N/A,TRUE,"GENERAL";"TAB4",#N/A,TRUE,"GENERAL";"TAB5",#N/A,TRUE,"GENERAL"}</definedName>
    <definedName name="yyy" localSheetId="2" hidden="1">{"TAB1",#N/A,TRUE,"GENERAL";"TAB2",#N/A,TRUE,"GENERAL";"TAB3",#N/A,TRUE,"GENERAL";"TAB4",#N/A,TRUE,"GENERAL";"TAB5",#N/A,TRUE,"GENERAL"}</definedName>
    <definedName name="yyy" hidden="1">{"TAB1",#N/A,TRUE,"GENERAL";"TAB2",#N/A,TRUE,"GENERAL";"TAB3",#N/A,TRUE,"GENERAL";"TAB4",#N/A,TRUE,"GENERAL";"TAB5",#N/A,TRUE,"GENERAL"}</definedName>
    <definedName name="yyyuh" localSheetId="1" hidden="1">{"TAB1",#N/A,TRUE,"GENERAL";"TAB2",#N/A,TRUE,"GENERAL";"TAB3",#N/A,TRUE,"GENERAL";"TAB4",#N/A,TRUE,"GENERAL";"TAB5",#N/A,TRUE,"GENERAL"}</definedName>
    <definedName name="yyyuh" localSheetId="5" hidden="1">{"TAB1",#N/A,TRUE,"GENERAL";"TAB2",#N/A,TRUE,"GENERAL";"TAB3",#N/A,TRUE,"GENERAL";"TAB4",#N/A,TRUE,"GENERAL";"TAB5",#N/A,TRUE,"GENERAL"}</definedName>
    <definedName name="yyyuh" localSheetId="2" hidden="1">{"TAB1",#N/A,TRUE,"GENERAL";"TAB2",#N/A,TRUE,"GENERAL";"TAB3",#N/A,TRUE,"GENERAL";"TAB4",#N/A,TRUE,"GENERAL";"TAB5",#N/A,TRUE,"GENERAL"}</definedName>
    <definedName name="yyyuh" hidden="1">{"TAB1",#N/A,TRUE,"GENERAL";"TAB2",#N/A,TRUE,"GENERAL";"TAB3",#N/A,TRUE,"GENERAL";"TAB4",#N/A,TRUE,"GENERAL";"TAB5",#N/A,TRUE,"GENERAL"}</definedName>
    <definedName name="yyyy" hidden="1">#REF!</definedName>
    <definedName name="yyyyhhh" localSheetId="1" hidden="1">{"TAB1",#N/A,TRUE,"GENERAL";"TAB2",#N/A,TRUE,"GENERAL";"TAB3",#N/A,TRUE,"GENERAL";"TAB4",#N/A,TRUE,"GENERAL";"TAB5",#N/A,TRUE,"GENERAL"}</definedName>
    <definedName name="yyyyhhh" localSheetId="5" hidden="1">{"TAB1",#N/A,TRUE,"GENERAL";"TAB2",#N/A,TRUE,"GENERAL";"TAB3",#N/A,TRUE,"GENERAL";"TAB4",#N/A,TRUE,"GENERAL";"TAB5",#N/A,TRUE,"GENERAL"}</definedName>
    <definedName name="yyyyhhh" localSheetId="2" hidden="1">{"TAB1",#N/A,TRUE,"GENERAL";"TAB2",#N/A,TRUE,"GENERAL";"TAB3",#N/A,TRUE,"GENERAL";"TAB4",#N/A,TRUE,"GENERAL";"TAB5",#N/A,TRUE,"GENERAL"}</definedName>
    <definedName name="yyyyhhh" hidden="1">{"TAB1",#N/A,TRUE,"GENERAL";"TAB2",#N/A,TRUE,"GENERAL";"TAB3",#N/A,TRUE,"GENERAL";"TAB4",#N/A,TRUE,"GENERAL";"TAB5",#N/A,TRUE,"GENERAL"}</definedName>
    <definedName name="yyyyyf" localSheetId="1" hidden="1">{"via1",#N/A,TRUE,"general";"via2",#N/A,TRUE,"general";"via3",#N/A,TRUE,"general"}</definedName>
    <definedName name="yyyyyf" localSheetId="5" hidden="1">{"via1",#N/A,TRUE,"general";"via2",#N/A,TRUE,"general";"via3",#N/A,TRUE,"general"}</definedName>
    <definedName name="yyyyyf" localSheetId="2" hidden="1">{"via1",#N/A,TRUE,"general";"via2",#N/A,TRUE,"general";"via3",#N/A,TRUE,"general"}</definedName>
    <definedName name="yyyyyf" hidden="1">{"via1",#N/A,TRUE,"general";"via2",#N/A,TRUE,"general";"via3",#N/A,TRUE,"general"}</definedName>
    <definedName name="Z">#REF!</definedName>
    <definedName name="zdervr" localSheetId="1" hidden="1">{"via1",#N/A,TRUE,"general";"via2",#N/A,TRUE,"general";"via3",#N/A,TRUE,"general"}</definedName>
    <definedName name="zdervr" localSheetId="5" hidden="1">{"via1",#N/A,TRUE,"general";"via2",#N/A,TRUE,"general";"via3",#N/A,TRUE,"general"}</definedName>
    <definedName name="zdervr" localSheetId="2" hidden="1">{"via1",#N/A,TRUE,"general";"via2",#N/A,TRUE,"general";"via3",#N/A,TRUE,"general"}</definedName>
    <definedName name="zdervr" hidden="1">{"via1",#N/A,TRUE,"general";"via2",#N/A,TRUE,"general";"via3",#N/A,TRUE,"general"}</definedName>
    <definedName name="Zone15A_Date">#REF!</definedName>
    <definedName name="Zone15C_Date" localSheetId="1">#REF!</definedName>
    <definedName name="Zone15C_Date" localSheetId="5">#REF!</definedName>
    <definedName name="Zone15C_Date" localSheetId="2">#REF!</definedName>
    <definedName name="Zone15C_Date">#REF!</definedName>
    <definedName name="Zone15LR_Date" localSheetId="1">#REF!</definedName>
    <definedName name="Zone15LR_Date" localSheetId="5">#REF!</definedName>
    <definedName name="Zone15LR_Date" localSheetId="2">#REF!</definedName>
    <definedName name="Zone15LR_Date">#REF!</definedName>
    <definedName name="Zone15P_Date">#REF!</definedName>
    <definedName name="Zone15R_Date">#REF!</definedName>
    <definedName name="Zone2_1">#REF!</definedName>
    <definedName name="Zone2_2">#REF!</definedName>
    <definedName name="Zone2_3">#REF!</definedName>
    <definedName name="Zone2_4">#REF!</definedName>
    <definedName name="Zone2_Date">#REF!</definedName>
    <definedName name="Zone20_Date">#REF!</definedName>
    <definedName name="Zone24CS_Date">#REF!</definedName>
    <definedName name="Zone24M_Date">#REF!</definedName>
    <definedName name="Zone24PF_Date">#REF!</definedName>
    <definedName name="Zone24PH_Date">#REF!</definedName>
    <definedName name="Zone24S_Date">#REF!</definedName>
    <definedName name="Zone3_1">#REF!</definedName>
    <definedName name="Zone3_2">#REF!</definedName>
    <definedName name="Zone3_date">#REF!</definedName>
    <definedName name="Zone4_1">#REF!</definedName>
    <definedName name="Zone4_2">#REF!</definedName>
    <definedName name="Zone4_3">#REF!</definedName>
    <definedName name="Zone4_4">#REF!</definedName>
    <definedName name="Zone4_Date">#REF!</definedName>
    <definedName name="Zone5B_1">#REF!</definedName>
    <definedName name="Zone5B_Date">#REF!</definedName>
    <definedName name="Zone5H_1">#REF!</definedName>
    <definedName name="Zone5H_Date">#REF!</definedName>
    <definedName name="Zone5L_1">#REF!</definedName>
    <definedName name="Zone5L_Date">#REF!</definedName>
    <definedName name="Zone5P_1">#REF!</definedName>
    <definedName name="Zone5P_Date">#REF!</definedName>
    <definedName name="Zone6B_1">#REF!</definedName>
    <definedName name="Zone6B_2">#REF!</definedName>
    <definedName name="Zone6B_Date">#REF!</definedName>
    <definedName name="Zone6H_1">#REF!</definedName>
    <definedName name="Zone6H_2">#REF!</definedName>
    <definedName name="Zone6H_Date">#REF!</definedName>
    <definedName name="Zone6L_1">#REF!</definedName>
    <definedName name="Zone6L_2">#REF!</definedName>
    <definedName name="Zone6L_Date">#REF!</definedName>
    <definedName name="Zone6P_1">#REF!</definedName>
    <definedName name="Zone6P_2">#REF!</definedName>
    <definedName name="Zone6P_Date">#REF!</definedName>
    <definedName name="zxczds" localSheetId="1" hidden="1">{"TAB1",#N/A,TRUE,"GENERAL";"TAB2",#N/A,TRUE,"GENERAL";"TAB3",#N/A,TRUE,"GENERAL";"TAB4",#N/A,TRUE,"GENERAL";"TAB5",#N/A,TRUE,"GENERAL"}</definedName>
    <definedName name="zxczds" localSheetId="5" hidden="1">{"TAB1",#N/A,TRUE,"GENERAL";"TAB2",#N/A,TRUE,"GENERAL";"TAB3",#N/A,TRUE,"GENERAL";"TAB4",#N/A,TRUE,"GENERAL";"TAB5",#N/A,TRUE,"GENERAL"}</definedName>
    <definedName name="zxczds" localSheetId="2" hidden="1">{"TAB1",#N/A,TRUE,"GENERAL";"TAB2",#N/A,TRUE,"GENERAL";"TAB3",#N/A,TRUE,"GENERAL";"TAB4",#N/A,TRUE,"GENERAL";"TAB5",#N/A,TRUE,"GENERAL"}</definedName>
    <definedName name="zxczds" hidden="1">{"TAB1",#N/A,TRUE,"GENERAL";"TAB2",#N/A,TRUE,"GENERAL";"TAB3",#N/A,TRUE,"GENERAL";"TAB4",#N/A,TRUE,"GENERAL";"TAB5",#N/A,TRUE,"GENERAL"}</definedName>
    <definedName name="zxsdftyu" localSheetId="1" hidden="1">{"via1",#N/A,TRUE,"general";"via2",#N/A,TRUE,"general";"via3",#N/A,TRUE,"general"}</definedName>
    <definedName name="zxsdftyu" localSheetId="5" hidden="1">{"via1",#N/A,TRUE,"general";"via2",#N/A,TRUE,"general";"via3",#N/A,TRUE,"general"}</definedName>
    <definedName name="zxsdftyu" localSheetId="2" hidden="1">{"via1",#N/A,TRUE,"general";"via2",#N/A,TRUE,"general";"via3",#N/A,TRUE,"general"}</definedName>
    <definedName name="zxsdftyu" hidden="1">{"via1",#N/A,TRUE,"general";"via2",#N/A,TRUE,"general";"via3",#N/A,TRUE,"general"}</definedName>
    <definedName name="zxvxczv" localSheetId="1" hidden="1">{"via1",#N/A,TRUE,"general";"via2",#N/A,TRUE,"general";"via3",#N/A,TRUE,"general"}</definedName>
    <definedName name="zxvxczv" localSheetId="5" hidden="1">{"via1",#N/A,TRUE,"general";"via2",#N/A,TRUE,"general";"via3",#N/A,TRUE,"general"}</definedName>
    <definedName name="zxvxczv" localSheetId="2" hidden="1">{"via1",#N/A,TRUE,"general";"via2",#N/A,TRUE,"general";"via3",#N/A,TRUE,"general"}</definedName>
    <definedName name="zxvxczv" hidden="1">{"via1",#N/A,TRUE,"general";"via2",#N/A,TRUE,"general";"via3",#N/A,TRUE,"general"}</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55" i="43" l="1"/>
  <c r="G55" i="43"/>
  <c r="E24" i="45"/>
  <c r="F24" i="45"/>
  <c r="E25" i="45"/>
  <c r="F25" i="45"/>
  <c r="E14" i="45"/>
  <c r="F14" i="45"/>
  <c r="E15" i="45"/>
  <c r="F15" i="45"/>
  <c r="E4" i="45"/>
  <c r="F4" i="45"/>
  <c r="E5" i="45"/>
  <c r="F5" i="45"/>
  <c r="E6" i="45"/>
  <c r="F6" i="45"/>
  <c r="B24" i="45"/>
  <c r="B25" i="45"/>
  <c r="B14" i="45"/>
  <c r="B15" i="45"/>
  <c r="B6" i="45"/>
  <c r="B5" i="45"/>
  <c r="B4" i="45"/>
  <c r="M16" i="37"/>
  <c r="N16" i="37"/>
  <c r="O16" i="37"/>
  <c r="P16" i="37"/>
  <c r="Q16" i="37"/>
  <c r="R16" i="37"/>
  <c r="S16" i="37"/>
  <c r="T16" i="37"/>
  <c r="U16" i="37"/>
  <c r="V16" i="37"/>
  <c r="W16" i="37"/>
  <c r="X16" i="37"/>
  <c r="Y16" i="37"/>
  <c r="Z16" i="37"/>
  <c r="AA16" i="37"/>
  <c r="AB16" i="37"/>
  <c r="AC16" i="37"/>
  <c r="AD16" i="37"/>
  <c r="AE16" i="37"/>
  <c r="AF16" i="37"/>
  <c r="AG16" i="37"/>
  <c r="AH16" i="37"/>
  <c r="AI16" i="37"/>
  <c r="AJ16" i="37"/>
  <c r="AK16" i="37"/>
  <c r="AL16" i="37"/>
  <c r="AM16" i="37"/>
  <c r="AN16" i="37"/>
  <c r="AO16" i="37"/>
  <c r="AP16" i="37"/>
  <c r="AQ16" i="37"/>
  <c r="AR16" i="37"/>
  <c r="AS16" i="37"/>
  <c r="AT16" i="37"/>
  <c r="AU16" i="37"/>
  <c r="L16" i="37"/>
  <c r="C23" i="37"/>
  <c r="C22" i="37"/>
  <c r="H164" i="43" l="1"/>
  <c r="I164" i="43"/>
  <c r="J164" i="43"/>
  <c r="K164" i="43"/>
  <c r="L164" i="43"/>
  <c r="M164" i="43"/>
  <c r="N164" i="43"/>
  <c r="O164" i="43"/>
  <c r="P164" i="43"/>
  <c r="Q164" i="43"/>
  <c r="R164" i="43"/>
  <c r="S164" i="43"/>
  <c r="T164" i="43"/>
  <c r="U164" i="43"/>
  <c r="V164" i="43"/>
  <c r="W164" i="43"/>
  <c r="X164" i="43"/>
  <c r="Y164" i="43"/>
  <c r="Z164" i="43"/>
  <c r="AA164" i="43"/>
  <c r="AB164" i="43"/>
  <c r="AC164" i="43"/>
  <c r="AD164" i="43"/>
  <c r="AE164" i="43"/>
  <c r="AF164" i="43"/>
  <c r="AG164" i="43"/>
  <c r="AH164" i="43"/>
  <c r="AI164" i="43"/>
  <c r="AJ164" i="43"/>
  <c r="AK164" i="43"/>
  <c r="AL164" i="43"/>
  <c r="AM164" i="43"/>
  <c r="G164" i="43"/>
  <c r="F164" i="43"/>
  <c r="C14" i="43" l="1"/>
  <c r="D14" i="43" s="1"/>
  <c r="E14" i="43" s="1"/>
  <c r="B9" i="43"/>
  <c r="F64" i="45"/>
  <c r="F65" i="45"/>
  <c r="F66" i="45"/>
  <c r="F67" i="45"/>
  <c r="F63" i="45"/>
  <c r="F54" i="45"/>
  <c r="F55" i="45"/>
  <c r="F56" i="45"/>
  <c r="F57" i="45"/>
  <c r="F53" i="45"/>
  <c r="F43" i="45"/>
  <c r="F44" i="45"/>
  <c r="F45" i="45"/>
  <c r="F46" i="45"/>
  <c r="F47" i="45"/>
  <c r="F42" i="45"/>
  <c r="F33" i="45"/>
  <c r="F34" i="45"/>
  <c r="F35" i="45"/>
  <c r="F36" i="45"/>
  <c r="F32" i="45"/>
  <c r="F26" i="45"/>
  <c r="F16" i="45"/>
  <c r="L13" i="37"/>
  <c r="C9" i="43" l="1"/>
  <c r="G85" i="43"/>
  <c r="G86" i="43"/>
  <c r="D9" i="43" l="1"/>
  <c r="F86" i="43"/>
  <c r="F85" i="43"/>
  <c r="C162" i="43"/>
  <c r="E9" i="43" l="1"/>
  <c r="N31" i="37"/>
  <c r="M30" i="37"/>
  <c r="L29" i="37"/>
  <c r="D48" i="45" l="1"/>
  <c r="E48" i="45"/>
  <c r="E164" i="43"/>
  <c r="E68" i="45" l="1"/>
  <c r="D68" i="45"/>
  <c r="E58" i="45"/>
  <c r="D58" i="45"/>
  <c r="E37" i="45"/>
  <c r="D37" i="45"/>
  <c r="C27" i="45"/>
  <c r="C17" i="45"/>
  <c r="C7" i="45"/>
  <c r="C163" i="43"/>
  <c r="I31" i="43"/>
  <c r="F68" i="45" l="1"/>
  <c r="B31" i="43" s="1"/>
  <c r="F31" i="43" s="1"/>
  <c r="F58" i="45"/>
  <c r="F37" i="45"/>
  <c r="F48" i="45"/>
  <c r="B30" i="43" l="1"/>
  <c r="C114" i="37"/>
  <c r="F114" i="37" s="1"/>
  <c r="J96" i="43"/>
  <c r="G73" i="43"/>
  <c r="AU64" i="37"/>
  <c r="AT63" i="37"/>
  <c r="AS62" i="37"/>
  <c r="AR61" i="37"/>
  <c r="AQ60" i="37"/>
  <c r="AP59" i="37"/>
  <c r="AO58" i="37"/>
  <c r="AN57" i="37"/>
  <c r="AM56" i="37"/>
  <c r="AL55" i="37"/>
  <c r="AK54" i="37"/>
  <c r="AJ53" i="37"/>
  <c r="AI52" i="37"/>
  <c r="AH51" i="37"/>
  <c r="AG50" i="37"/>
  <c r="AF49" i="37"/>
  <c r="AE48" i="37"/>
  <c r="AD47" i="37"/>
  <c r="AC46" i="37"/>
  <c r="AB45" i="37"/>
  <c r="AA44" i="37"/>
  <c r="Z43" i="37"/>
  <c r="Y42" i="37"/>
  <c r="X41" i="37"/>
  <c r="W40" i="37"/>
  <c r="V39" i="37"/>
  <c r="U38" i="37"/>
  <c r="T37" i="37"/>
  <c r="S36" i="37"/>
  <c r="R35" i="37"/>
  <c r="Q34" i="37"/>
  <c r="P33" i="37"/>
  <c r="O32" i="37"/>
  <c r="C18" i="37"/>
  <c r="C17" i="37"/>
  <c r="C12" i="37"/>
  <c r="C80" i="37" s="1"/>
  <c r="D5" i="37"/>
  <c r="E5" i="37"/>
  <c r="D6" i="37"/>
  <c r="E6" i="37"/>
  <c r="D7" i="37"/>
  <c r="E7" i="37"/>
  <c r="D8" i="37"/>
  <c r="E8" i="37"/>
  <c r="E4" i="37"/>
  <c r="D4" i="37"/>
  <c r="AS96" i="43"/>
  <c r="AR96" i="43"/>
  <c r="AQ96" i="43"/>
  <c r="AP96" i="43"/>
  <c r="AO96" i="43"/>
  <c r="AN96" i="43"/>
  <c r="AM96" i="43"/>
  <c r="AL96" i="43"/>
  <c r="AK96" i="43"/>
  <c r="AJ96" i="43"/>
  <c r="AI96" i="43"/>
  <c r="AH96" i="43"/>
  <c r="AG96" i="43"/>
  <c r="AF96" i="43"/>
  <c r="AE96" i="43"/>
  <c r="AD96" i="43"/>
  <c r="AC96" i="43"/>
  <c r="AB96" i="43"/>
  <c r="AA96" i="43"/>
  <c r="Z96" i="43"/>
  <c r="Y96" i="43"/>
  <c r="X96" i="43"/>
  <c r="W96" i="43"/>
  <c r="V96" i="43"/>
  <c r="U96" i="43"/>
  <c r="T96" i="43"/>
  <c r="S96" i="43"/>
  <c r="R96" i="43"/>
  <c r="Q96" i="43"/>
  <c r="P96" i="43"/>
  <c r="O96" i="43"/>
  <c r="N96" i="43"/>
  <c r="M96" i="43"/>
  <c r="L96" i="43"/>
  <c r="K96" i="43"/>
  <c r="G94" i="43"/>
  <c r="G93" i="43"/>
  <c r="G92" i="43"/>
  <c r="G91" i="43"/>
  <c r="G90" i="43"/>
  <c r="C130" i="37"/>
  <c r="G89" i="43"/>
  <c r="C129" i="37"/>
  <c r="G87" i="43"/>
  <c r="C127" i="37"/>
  <c r="G82" i="43"/>
  <c r="C123" i="37"/>
  <c r="G81" i="43"/>
  <c r="G80" i="43"/>
  <c r="G79" i="43"/>
  <c r="G78" i="43"/>
  <c r="G77" i="43"/>
  <c r="G76" i="43"/>
  <c r="G75" i="43"/>
  <c r="G74" i="43"/>
  <c r="C115" i="37"/>
  <c r="G70" i="43"/>
  <c r="G69" i="43"/>
  <c r="C111" i="37"/>
  <c r="G68" i="43"/>
  <c r="C110" i="37"/>
  <c r="G67" i="43"/>
  <c r="G66" i="43"/>
  <c r="G65" i="43"/>
  <c r="C107" i="37"/>
  <c r="G64" i="43"/>
  <c r="C106" i="37"/>
  <c r="G63" i="43"/>
  <c r="C105" i="37"/>
  <c r="AS59" i="43"/>
  <c r="AR59" i="43"/>
  <c r="AQ59" i="43"/>
  <c r="AP59" i="43"/>
  <c r="AO59" i="43"/>
  <c r="AN59" i="43"/>
  <c r="AM59" i="43"/>
  <c r="AL59" i="43"/>
  <c r="AK59" i="43"/>
  <c r="AJ59" i="43"/>
  <c r="AI59" i="43"/>
  <c r="AH59" i="43"/>
  <c r="AG59" i="43"/>
  <c r="AF59" i="43"/>
  <c r="AE59" i="43"/>
  <c r="AD59" i="43"/>
  <c r="AC59" i="43"/>
  <c r="AB59" i="43"/>
  <c r="AA59" i="43"/>
  <c r="Z59" i="43"/>
  <c r="Y59" i="43"/>
  <c r="X59" i="43"/>
  <c r="W59" i="43"/>
  <c r="V59" i="43"/>
  <c r="U59" i="43"/>
  <c r="T59" i="43"/>
  <c r="S59" i="43"/>
  <c r="R59" i="43"/>
  <c r="Q59" i="43"/>
  <c r="P59" i="43"/>
  <c r="O59" i="43"/>
  <c r="N59" i="43"/>
  <c r="M59" i="43"/>
  <c r="L59" i="43"/>
  <c r="K59" i="43"/>
  <c r="J59" i="43"/>
  <c r="G57" i="43"/>
  <c r="C101" i="37"/>
  <c r="G56" i="43"/>
  <c r="C99" i="37"/>
  <c r="G54" i="43"/>
  <c r="G53" i="43"/>
  <c r="G52" i="43"/>
  <c r="G51" i="43"/>
  <c r="G50" i="43"/>
  <c r="G49" i="43"/>
  <c r="G48" i="43"/>
  <c r="C91" i="37"/>
  <c r="G47" i="43"/>
  <c r="G46" i="43"/>
  <c r="G45" i="43"/>
  <c r="G44" i="43"/>
  <c r="G43" i="43"/>
  <c r="G41" i="43"/>
  <c r="J38" i="43"/>
  <c r="I33" i="43"/>
  <c r="F33" i="43" s="1"/>
  <c r="J21" i="43"/>
  <c r="K21" i="43" s="1"/>
  <c r="J22" i="43" l="1"/>
  <c r="L2" i="37" s="1"/>
  <c r="C165" i="43"/>
  <c r="C167" i="43" s="1"/>
  <c r="B162" i="43" s="1"/>
  <c r="C166" i="43"/>
  <c r="F52" i="43"/>
  <c r="F50" i="43"/>
  <c r="H24" i="34"/>
  <c r="AN3" i="34"/>
  <c r="F41" i="43"/>
  <c r="F93" i="43"/>
  <c r="G96" i="43"/>
  <c r="F77" i="43"/>
  <c r="F67" i="43"/>
  <c r="F70" i="43"/>
  <c r="F43" i="43"/>
  <c r="F51" i="43"/>
  <c r="C164" i="43"/>
  <c r="G101" i="43" s="1"/>
  <c r="F47" i="43"/>
  <c r="F75" i="43"/>
  <c r="F94" i="43"/>
  <c r="F49" i="43"/>
  <c r="F73" i="43"/>
  <c r="F66" i="43"/>
  <c r="F76" i="43"/>
  <c r="C95" i="37"/>
  <c r="F78" i="43"/>
  <c r="F79" i="43"/>
  <c r="C94" i="37"/>
  <c r="C109" i="37"/>
  <c r="F81" i="43"/>
  <c r="F92" i="43"/>
  <c r="F46" i="43"/>
  <c r="F54" i="43"/>
  <c r="C120" i="37"/>
  <c r="C90" i="37"/>
  <c r="C89" i="37"/>
  <c r="F89" i="37" s="1"/>
  <c r="F44" i="43"/>
  <c r="C98" i="37"/>
  <c r="C122" i="37"/>
  <c r="C97" i="37"/>
  <c r="C134" i="37"/>
  <c r="F134" i="37" s="1"/>
  <c r="F65" i="43"/>
  <c r="F56" i="43"/>
  <c r="C126" i="37"/>
  <c r="F45" i="43"/>
  <c r="F53" i="43"/>
  <c r="F91" i="43"/>
  <c r="C96" i="37"/>
  <c r="C133" i="37"/>
  <c r="C88" i="37"/>
  <c r="F88" i="37" s="1"/>
  <c r="C118" i="37"/>
  <c r="E59" i="43"/>
  <c r="C83" i="37" s="1"/>
  <c r="F87" i="43"/>
  <c r="F63" i="43"/>
  <c r="C84" i="37"/>
  <c r="C87" i="37"/>
  <c r="F87" i="37" s="1"/>
  <c r="C117" i="37"/>
  <c r="F8" i="37"/>
  <c r="F57" i="43"/>
  <c r="C119" i="37"/>
  <c r="F64" i="43"/>
  <c r="F89" i="43"/>
  <c r="C86" i="37"/>
  <c r="F86" i="37" s="1"/>
  <c r="C116" i="37"/>
  <c r="F116" i="37" s="1"/>
  <c r="C108" i="37"/>
  <c r="C93" i="37"/>
  <c r="F69" i="43"/>
  <c r="C112" i="37"/>
  <c r="C131" i="37"/>
  <c r="F90" i="43"/>
  <c r="C100" i="37"/>
  <c r="C125" i="37"/>
  <c r="F82" i="43"/>
  <c r="C132" i="37"/>
  <c r="C92" i="37"/>
  <c r="F48" i="43"/>
  <c r="F74" i="43"/>
  <c r="F80" i="37"/>
  <c r="F78" i="37" s="1"/>
  <c r="L21" i="43"/>
  <c r="G59" i="43"/>
  <c r="J106" i="43"/>
  <c r="D155" i="43" s="1"/>
  <c r="J40" i="43"/>
  <c r="K38" i="43"/>
  <c r="K110" i="43" s="1"/>
  <c r="K109" i="43" s="1"/>
  <c r="J39" i="43"/>
  <c r="J107" i="43" s="1"/>
  <c r="J23" i="43"/>
  <c r="F68" i="43"/>
  <c r="L298" i="42"/>
  <c r="L297" i="42"/>
  <c r="G297" i="42"/>
  <c r="G251" i="42"/>
  <c r="G250" i="42"/>
  <c r="AU242" i="42"/>
  <c r="AT242" i="42"/>
  <c r="AT221" i="42" s="1"/>
  <c r="AS242" i="42"/>
  <c r="AS221" i="42" s="1"/>
  <c r="AR242" i="42"/>
  <c r="AR221" i="42" s="1"/>
  <c r="AQ242" i="42"/>
  <c r="AP242" i="42"/>
  <c r="AP221" i="42" s="1"/>
  <c r="AO242" i="42"/>
  <c r="AN242" i="42"/>
  <c r="AN221" i="42" s="1"/>
  <c r="AM242" i="42"/>
  <c r="AM221" i="42" s="1"/>
  <c r="AL242" i="42"/>
  <c r="AK242" i="42"/>
  <c r="AK221" i="42" s="1"/>
  <c r="AJ242" i="42"/>
  <c r="AJ221" i="42" s="1"/>
  <c r="AI242" i="42"/>
  <c r="AI221" i="42" s="1"/>
  <c r="AH242" i="42"/>
  <c r="AH221" i="42" s="1"/>
  <c r="AG242" i="42"/>
  <c r="AG221" i="42" s="1"/>
  <c r="AF242" i="42"/>
  <c r="AF221" i="42" s="1"/>
  <c r="AE242" i="42"/>
  <c r="AE221" i="42" s="1"/>
  <c r="AD242" i="42"/>
  <c r="AD221" i="42" s="1"/>
  <c r="AC242" i="42"/>
  <c r="AC221" i="42" s="1"/>
  <c r="AB242" i="42"/>
  <c r="AB221" i="42" s="1"/>
  <c r="AA242" i="42"/>
  <c r="Z242" i="42"/>
  <c r="Y242" i="42"/>
  <c r="Y221" i="42" s="1"/>
  <c r="X242" i="42"/>
  <c r="X221" i="42" s="1"/>
  <c r="W242" i="42"/>
  <c r="W221" i="42" s="1"/>
  <c r="V242" i="42"/>
  <c r="V221" i="42" s="1"/>
  <c r="U242" i="42"/>
  <c r="U221" i="42" s="1"/>
  <c r="T242" i="42"/>
  <c r="T221" i="42" s="1"/>
  <c r="S242" i="42"/>
  <c r="R242" i="42"/>
  <c r="R221" i="42" s="1"/>
  <c r="Q242" i="42"/>
  <c r="Q221" i="42" s="1"/>
  <c r="P242" i="42"/>
  <c r="P221" i="42" s="1"/>
  <c r="O242" i="42"/>
  <c r="O221" i="42" s="1"/>
  <c r="N242" i="42"/>
  <c r="N221" i="42" s="1"/>
  <c r="M242" i="42"/>
  <c r="M221" i="42" s="1"/>
  <c r="L242" i="42"/>
  <c r="AU241" i="42"/>
  <c r="AT241" i="42"/>
  <c r="AS241" i="42"/>
  <c r="AS220" i="42" s="1"/>
  <c r="AR241" i="42"/>
  <c r="AR220" i="42" s="1"/>
  <c r="AQ241" i="42"/>
  <c r="AP241" i="42"/>
  <c r="AO241" i="42"/>
  <c r="AO220" i="42" s="1"/>
  <c r="AN241" i="42"/>
  <c r="AN220" i="42" s="1"/>
  <c r="AM241" i="42"/>
  <c r="AM220" i="42" s="1"/>
  <c r="AL241" i="42"/>
  <c r="AL220" i="42" s="1"/>
  <c r="AK241" i="42"/>
  <c r="AK220" i="42" s="1"/>
  <c r="AJ241" i="42"/>
  <c r="AJ220" i="42" s="1"/>
  <c r="AI241" i="42"/>
  <c r="AI220" i="42" s="1"/>
  <c r="AH241" i="42"/>
  <c r="AH220" i="42" s="1"/>
  <c r="AG241" i="42"/>
  <c r="AG220" i="42" s="1"/>
  <c r="AF241" i="42"/>
  <c r="AF220" i="42" s="1"/>
  <c r="AE241" i="42"/>
  <c r="AD241" i="42"/>
  <c r="AD220" i="42" s="1"/>
  <c r="AC241" i="42"/>
  <c r="AC220" i="42" s="1"/>
  <c r="AB241" i="42"/>
  <c r="AB220" i="42" s="1"/>
  <c r="AA241" i="42"/>
  <c r="AA220" i="42" s="1"/>
  <c r="Z241" i="42"/>
  <c r="Y241" i="42"/>
  <c r="Y220" i="42" s="1"/>
  <c r="X241" i="42"/>
  <c r="X220" i="42" s="1"/>
  <c r="W241" i="42"/>
  <c r="W220" i="42" s="1"/>
  <c r="V241" i="42"/>
  <c r="V220" i="42" s="1"/>
  <c r="U241" i="42"/>
  <c r="U220" i="42" s="1"/>
  <c r="T241" i="42"/>
  <c r="S241" i="42"/>
  <c r="S220" i="42" s="1"/>
  <c r="R241" i="42"/>
  <c r="R220" i="42" s="1"/>
  <c r="Q241" i="42"/>
  <c r="Q220" i="42" s="1"/>
  <c r="P241" i="42"/>
  <c r="P220" i="42" s="1"/>
  <c r="O241" i="42"/>
  <c r="N241" i="42"/>
  <c r="N220" i="42" s="1"/>
  <c r="M241" i="42"/>
  <c r="M220" i="42" s="1"/>
  <c r="L241" i="42"/>
  <c r="AU239" i="42"/>
  <c r="AU218" i="42" s="1"/>
  <c r="AT239" i="42"/>
  <c r="AT218" i="42" s="1"/>
  <c r="AS239" i="42"/>
  <c r="AR239" i="42"/>
  <c r="AR218" i="42" s="1"/>
  <c r="AQ239" i="42"/>
  <c r="AQ218" i="42" s="1"/>
  <c r="AP239" i="42"/>
  <c r="AP218" i="42" s="1"/>
  <c r="AO239" i="42"/>
  <c r="AN239" i="42"/>
  <c r="AM239" i="42"/>
  <c r="AL239" i="42"/>
  <c r="AL218" i="42" s="1"/>
  <c r="AK239" i="42"/>
  <c r="AK218" i="42" s="1"/>
  <c r="AJ239" i="42"/>
  <c r="AJ218" i="42" s="1"/>
  <c r="AI239" i="42"/>
  <c r="AI218" i="42" s="1"/>
  <c r="AH239" i="42"/>
  <c r="AH218" i="42" s="1"/>
  <c r="AG239" i="42"/>
  <c r="AG218" i="42" s="1"/>
  <c r="AF239" i="42"/>
  <c r="AE239" i="42"/>
  <c r="AE218" i="42" s="1"/>
  <c r="AD239" i="42"/>
  <c r="AD218" i="42" s="1"/>
  <c r="AC239" i="42"/>
  <c r="AB239" i="42"/>
  <c r="AB218" i="42" s="1"/>
  <c r="AA239" i="42"/>
  <c r="AA218" i="42" s="1"/>
  <c r="Z239" i="42"/>
  <c r="Z218" i="42" s="1"/>
  <c r="Y239" i="42"/>
  <c r="X239" i="42"/>
  <c r="X218" i="42" s="1"/>
  <c r="W239" i="42"/>
  <c r="V239" i="42"/>
  <c r="U239" i="42"/>
  <c r="T239" i="42"/>
  <c r="T218" i="42" s="1"/>
  <c r="S239" i="42"/>
  <c r="S218" i="42" s="1"/>
  <c r="R239" i="42"/>
  <c r="R218" i="42" s="1"/>
  <c r="Q239" i="42"/>
  <c r="Q218" i="42" s="1"/>
  <c r="P239" i="42"/>
  <c r="O239" i="42"/>
  <c r="O218" i="42" s="1"/>
  <c r="N239" i="42"/>
  <c r="M239" i="42"/>
  <c r="L239" i="42"/>
  <c r="AU238" i="42"/>
  <c r="AU217" i="42" s="1"/>
  <c r="AT238" i="42"/>
  <c r="AT217" i="42" s="1"/>
  <c r="AS238" i="42"/>
  <c r="AS217" i="42" s="1"/>
  <c r="AR238" i="42"/>
  <c r="AR217" i="42" s="1"/>
  <c r="AQ238" i="42"/>
  <c r="AP238" i="42"/>
  <c r="AP217" i="42" s="1"/>
  <c r="AO238" i="42"/>
  <c r="AN238" i="42"/>
  <c r="AN217" i="42" s="1"/>
  <c r="AM238" i="42"/>
  <c r="AM217" i="42" s="1"/>
  <c r="AL238" i="42"/>
  <c r="AK238" i="42"/>
  <c r="AJ238" i="42"/>
  <c r="AI238" i="42"/>
  <c r="AH238" i="42"/>
  <c r="AG238" i="42"/>
  <c r="AF238" i="42"/>
  <c r="AF217" i="42" s="1"/>
  <c r="AE238" i="42"/>
  <c r="AE217" i="42" s="1"/>
  <c r="AD238" i="42"/>
  <c r="AC238" i="42"/>
  <c r="AC217" i="42" s="1"/>
  <c r="AB238" i="42"/>
  <c r="AB217" i="42" s="1"/>
  <c r="AA238" i="42"/>
  <c r="Z238" i="42"/>
  <c r="Z217" i="42" s="1"/>
  <c r="Y238" i="42"/>
  <c r="Y217" i="42" s="1"/>
  <c r="X238" i="42"/>
  <c r="X217" i="42" s="1"/>
  <c r="W238" i="42"/>
  <c r="W217" i="42" s="1"/>
  <c r="V238" i="42"/>
  <c r="U238" i="42"/>
  <c r="T238" i="42"/>
  <c r="T217" i="42" s="1"/>
  <c r="S238" i="42"/>
  <c r="S217" i="42" s="1"/>
  <c r="R238" i="42"/>
  <c r="R217" i="42" s="1"/>
  <c r="Q238" i="42"/>
  <c r="P238" i="42"/>
  <c r="O238" i="42"/>
  <c r="N238" i="42"/>
  <c r="N217" i="42" s="1"/>
  <c r="M238" i="42"/>
  <c r="M217" i="42" s="1"/>
  <c r="L238" i="42"/>
  <c r="L217" i="42" s="1"/>
  <c r="K237" i="42"/>
  <c r="J237" i="42"/>
  <c r="I237" i="42"/>
  <c r="H237" i="42"/>
  <c r="AU221" i="42"/>
  <c r="AQ221" i="42"/>
  <c r="AO221" i="42"/>
  <c r="AL221" i="42"/>
  <c r="AA221" i="42"/>
  <c r="Z221" i="42"/>
  <c r="S221" i="42"/>
  <c r="AU220" i="42"/>
  <c r="AT220" i="42"/>
  <c r="AQ220" i="42"/>
  <c r="AP220" i="42"/>
  <c r="AE220" i="42"/>
  <c r="Z220" i="42"/>
  <c r="T220" i="42"/>
  <c r="O220" i="42"/>
  <c r="L220" i="42"/>
  <c r="L219" i="42"/>
  <c r="L186" i="42" s="1"/>
  <c r="L261" i="42" s="1"/>
  <c r="AN218" i="42"/>
  <c r="AM218" i="42"/>
  <c r="W218" i="42"/>
  <c r="V218" i="42"/>
  <c r="U218" i="42"/>
  <c r="N218" i="42"/>
  <c r="L218" i="42"/>
  <c r="L201" i="42" s="1"/>
  <c r="AQ217" i="42"/>
  <c r="AO217" i="42"/>
  <c r="AH217" i="42"/>
  <c r="AD217" i="42"/>
  <c r="AA217" i="42"/>
  <c r="P217" i="42"/>
  <c r="O217" i="42"/>
  <c r="L208" i="42"/>
  <c r="AU184" i="42"/>
  <c r="AT184" i="42"/>
  <c r="AS184" i="42"/>
  <c r="AR184" i="42"/>
  <c r="AQ184" i="42"/>
  <c r="AP184" i="42"/>
  <c r="AO184" i="42"/>
  <c r="AN184" i="42"/>
  <c r="AM184" i="42"/>
  <c r="AL184" i="42"/>
  <c r="AK184" i="42"/>
  <c r="AJ184" i="42"/>
  <c r="AI184" i="42"/>
  <c r="AH184" i="42"/>
  <c r="AG184" i="42"/>
  <c r="AF184" i="42"/>
  <c r="AE184" i="42"/>
  <c r="AD184" i="42"/>
  <c r="AC184" i="42"/>
  <c r="AB184" i="42"/>
  <c r="AA184" i="42"/>
  <c r="Z184" i="42"/>
  <c r="Y184" i="42"/>
  <c r="X184" i="42"/>
  <c r="W184" i="42"/>
  <c r="V184" i="42"/>
  <c r="U184" i="42"/>
  <c r="T184" i="42"/>
  <c r="S184" i="42"/>
  <c r="R184" i="42"/>
  <c r="Q184" i="42"/>
  <c r="P184" i="42"/>
  <c r="O184" i="42"/>
  <c r="N184" i="42"/>
  <c r="M184" i="42"/>
  <c r="L184" i="42"/>
  <c r="F184" i="42"/>
  <c r="AU183" i="42"/>
  <c r="AT183" i="42"/>
  <c r="AS183" i="42"/>
  <c r="AR183" i="42"/>
  <c r="AQ183" i="42"/>
  <c r="AP183" i="42"/>
  <c r="AO183" i="42"/>
  <c r="AN183" i="42"/>
  <c r="AM183" i="42"/>
  <c r="AL183" i="42"/>
  <c r="AK183" i="42"/>
  <c r="AJ183" i="42"/>
  <c r="AI183" i="42"/>
  <c r="AH183" i="42"/>
  <c r="AG183" i="42"/>
  <c r="AF183" i="42"/>
  <c r="AE183" i="42"/>
  <c r="AD183" i="42"/>
  <c r="AC183" i="42"/>
  <c r="AB183" i="42"/>
  <c r="AA183" i="42"/>
  <c r="Z183" i="42"/>
  <c r="Y183" i="42"/>
  <c r="X183" i="42"/>
  <c r="W183" i="42"/>
  <c r="V183" i="42"/>
  <c r="U183" i="42"/>
  <c r="T183" i="42"/>
  <c r="S183" i="42"/>
  <c r="R183" i="42"/>
  <c r="Q183" i="42"/>
  <c r="P183" i="42"/>
  <c r="O183" i="42"/>
  <c r="N183" i="42"/>
  <c r="M183" i="42"/>
  <c r="L183" i="42"/>
  <c r="F183" i="42"/>
  <c r="AU182" i="42"/>
  <c r="AT182" i="42"/>
  <c r="AS182" i="42"/>
  <c r="AR182" i="42"/>
  <c r="AQ182" i="42"/>
  <c r="AP182" i="42"/>
  <c r="AO182" i="42"/>
  <c r="AN182" i="42"/>
  <c r="AM182" i="42"/>
  <c r="AL182" i="42"/>
  <c r="AK182" i="42"/>
  <c r="AJ182" i="42"/>
  <c r="AI182" i="42"/>
  <c r="AH182" i="42"/>
  <c r="AG182" i="42"/>
  <c r="AF182" i="42"/>
  <c r="AE182" i="42"/>
  <c r="AD182" i="42"/>
  <c r="AC182" i="42"/>
  <c r="AB182" i="42"/>
  <c r="AA182" i="42"/>
  <c r="Z182" i="42"/>
  <c r="Y182" i="42"/>
  <c r="X182" i="42"/>
  <c r="W182" i="42"/>
  <c r="V182" i="42"/>
  <c r="U182" i="42"/>
  <c r="T182" i="42"/>
  <c r="S182" i="42"/>
  <c r="R182" i="42"/>
  <c r="Q182" i="42"/>
  <c r="P182" i="42"/>
  <c r="O182" i="42"/>
  <c r="N182" i="42"/>
  <c r="M182" i="42"/>
  <c r="L182" i="42"/>
  <c r="F182" i="42"/>
  <c r="AU181" i="42"/>
  <c r="AT181" i="42"/>
  <c r="AS181" i="42"/>
  <c r="AR181" i="42"/>
  <c r="AQ181" i="42"/>
  <c r="AP181" i="42"/>
  <c r="AO181" i="42"/>
  <c r="AN181" i="42"/>
  <c r="AM181" i="42"/>
  <c r="AL181" i="42"/>
  <c r="AK181" i="42"/>
  <c r="AJ181" i="42"/>
  <c r="AI181" i="42"/>
  <c r="AH181" i="42"/>
  <c r="AG181" i="42"/>
  <c r="AF181" i="42"/>
  <c r="AE181" i="42"/>
  <c r="AD181" i="42"/>
  <c r="AC181" i="42"/>
  <c r="AB181" i="42"/>
  <c r="AA181" i="42"/>
  <c r="Z181" i="42"/>
  <c r="Y181" i="42"/>
  <c r="X181" i="42"/>
  <c r="W181" i="42"/>
  <c r="V181" i="42"/>
  <c r="U181" i="42"/>
  <c r="T181" i="42"/>
  <c r="S181" i="42"/>
  <c r="R181" i="42"/>
  <c r="Q181" i="42"/>
  <c r="P181" i="42"/>
  <c r="O181" i="42"/>
  <c r="N181" i="42"/>
  <c r="M181" i="42"/>
  <c r="L181" i="42"/>
  <c r="F181" i="42"/>
  <c r="AU180" i="42"/>
  <c r="AT180" i="42"/>
  <c r="AS180" i="42"/>
  <c r="AR180" i="42"/>
  <c r="AQ180" i="42"/>
  <c r="AP180" i="42"/>
  <c r="AO180" i="42"/>
  <c r="AN180" i="42"/>
  <c r="AM180" i="42"/>
  <c r="AL180" i="42"/>
  <c r="AK180" i="42"/>
  <c r="AJ180" i="42"/>
  <c r="AI180" i="42"/>
  <c r="AH180" i="42"/>
  <c r="AG180" i="42"/>
  <c r="AG178" i="42" s="1"/>
  <c r="AF180" i="42"/>
  <c r="AE180" i="42"/>
  <c r="AD180" i="42"/>
  <c r="AC180" i="42"/>
  <c r="AB180" i="42"/>
  <c r="AA180" i="42"/>
  <c r="Z180" i="42"/>
  <c r="Y180" i="42"/>
  <c r="X180" i="42"/>
  <c r="W180" i="42"/>
  <c r="V180" i="42"/>
  <c r="U180" i="42"/>
  <c r="T180" i="42"/>
  <c r="S180" i="42"/>
  <c r="R180" i="42"/>
  <c r="Q180" i="42"/>
  <c r="Q178" i="42" s="1"/>
  <c r="P180" i="42"/>
  <c r="O180" i="42"/>
  <c r="N180" i="42"/>
  <c r="M180" i="42"/>
  <c r="L180" i="42"/>
  <c r="F180" i="42"/>
  <c r="AU179" i="42"/>
  <c r="AT179" i="42"/>
  <c r="AS179" i="42"/>
  <c r="AR179" i="42"/>
  <c r="AQ179" i="42"/>
  <c r="AQ178" i="42" s="1"/>
  <c r="AP179" i="42"/>
  <c r="AO179" i="42"/>
  <c r="AO178" i="42" s="1"/>
  <c r="AN179" i="42"/>
  <c r="AM179" i="42"/>
  <c r="AL179" i="42"/>
  <c r="AK179" i="42"/>
  <c r="AJ179" i="42"/>
  <c r="AI179" i="42"/>
  <c r="AI178" i="42" s="1"/>
  <c r="AH179" i="42"/>
  <c r="AG179" i="42"/>
  <c r="AF179" i="42"/>
  <c r="AF178" i="42" s="1"/>
  <c r="AE179" i="42"/>
  <c r="AD179" i="42"/>
  <c r="AC179" i="42"/>
  <c r="AB179" i="42"/>
  <c r="AA179" i="42"/>
  <c r="Z179" i="42"/>
  <c r="Z178" i="42" s="1"/>
  <c r="Y179" i="42"/>
  <c r="Y178" i="42" s="1"/>
  <c r="X179" i="42"/>
  <c r="W179" i="42"/>
  <c r="V179" i="42"/>
  <c r="U179" i="42"/>
  <c r="T179" i="42"/>
  <c r="S179" i="42"/>
  <c r="R179" i="42"/>
  <c r="Q179" i="42"/>
  <c r="P179" i="42"/>
  <c r="P178" i="42" s="1"/>
  <c r="O179" i="42"/>
  <c r="N179" i="42"/>
  <c r="M179" i="42"/>
  <c r="L179" i="42"/>
  <c r="F179" i="42"/>
  <c r="AP178" i="42"/>
  <c r="AL178" i="42"/>
  <c r="AJ178" i="42"/>
  <c r="F178" i="42"/>
  <c r="AU177" i="42"/>
  <c r="AT177" i="42"/>
  <c r="AS177" i="42"/>
  <c r="AR177" i="42"/>
  <c r="AQ177" i="42"/>
  <c r="AP177" i="42"/>
  <c r="AO177" i="42"/>
  <c r="AN177" i="42"/>
  <c r="AM177" i="42"/>
  <c r="AL177" i="42"/>
  <c r="AK177" i="42"/>
  <c r="AJ177" i="42"/>
  <c r="AI177" i="42"/>
  <c r="AH177" i="42"/>
  <c r="AG177" i="42"/>
  <c r="AF177" i="42"/>
  <c r="AE177" i="42"/>
  <c r="AD177" i="42"/>
  <c r="AC177" i="42"/>
  <c r="AB177" i="42"/>
  <c r="AA177" i="42"/>
  <c r="Z177" i="42"/>
  <c r="Y177" i="42"/>
  <c r="X177" i="42"/>
  <c r="W177" i="42"/>
  <c r="V177" i="42"/>
  <c r="U177" i="42"/>
  <c r="T177" i="42"/>
  <c r="S177" i="42"/>
  <c r="R177" i="42"/>
  <c r="Q177" i="42"/>
  <c r="P177" i="42"/>
  <c r="O177" i="42"/>
  <c r="N177" i="42"/>
  <c r="M177" i="42"/>
  <c r="L177" i="42"/>
  <c r="F177" i="42"/>
  <c r="AU176" i="42"/>
  <c r="AT176" i="42"/>
  <c r="AS176" i="42"/>
  <c r="AR176" i="42"/>
  <c r="AR174" i="42" s="1"/>
  <c r="AQ176" i="42"/>
  <c r="AP176" i="42"/>
  <c r="AO176" i="42"/>
  <c r="AN176" i="42"/>
  <c r="AM176" i="42"/>
  <c r="AL176" i="42"/>
  <c r="AK176" i="42"/>
  <c r="AJ176" i="42"/>
  <c r="AI176" i="42"/>
  <c r="AH176" i="42"/>
  <c r="AG176" i="42"/>
  <c r="AF176" i="42"/>
  <c r="AE176" i="42"/>
  <c r="AD176" i="42"/>
  <c r="AC176" i="42"/>
  <c r="AB176" i="42"/>
  <c r="AB174" i="42" s="1"/>
  <c r="AA176" i="42"/>
  <c r="Z176" i="42"/>
  <c r="Y176" i="42"/>
  <c r="X176" i="42"/>
  <c r="W176" i="42"/>
  <c r="V176" i="42"/>
  <c r="U176" i="42"/>
  <c r="T176" i="42"/>
  <c r="S176" i="42"/>
  <c r="R176" i="42"/>
  <c r="Q176" i="42"/>
  <c r="P176" i="42"/>
  <c r="O176" i="42"/>
  <c r="N176" i="42"/>
  <c r="M176" i="42"/>
  <c r="L176" i="42"/>
  <c r="F176" i="42"/>
  <c r="AU175" i="42"/>
  <c r="AT175" i="42"/>
  <c r="AS175" i="42"/>
  <c r="AS174" i="42" s="1"/>
  <c r="AR175" i="42"/>
  <c r="AQ175" i="42"/>
  <c r="AQ174" i="42" s="1"/>
  <c r="AP175" i="42"/>
  <c r="AP174" i="42" s="1"/>
  <c r="AO175" i="42"/>
  <c r="AO174" i="42" s="1"/>
  <c r="AN175" i="42"/>
  <c r="AM175" i="42"/>
  <c r="AL175" i="42"/>
  <c r="AK175" i="42"/>
  <c r="AK174" i="42" s="1"/>
  <c r="AJ175" i="42"/>
  <c r="AJ174" i="42" s="1"/>
  <c r="AI175" i="42"/>
  <c r="AI174" i="42" s="1"/>
  <c r="AH175" i="42"/>
  <c r="AH174" i="42" s="1"/>
  <c r="AG175" i="42"/>
  <c r="AG174" i="42" s="1"/>
  <c r="AF175" i="42"/>
  <c r="AE175" i="42"/>
  <c r="AD175" i="42"/>
  <c r="AD174" i="42" s="1"/>
  <c r="AC175" i="42"/>
  <c r="AC174" i="42" s="1"/>
  <c r="AB175" i="42"/>
  <c r="AA175" i="42"/>
  <c r="AA174" i="42" s="1"/>
  <c r="Z175" i="42"/>
  <c r="Z174" i="42" s="1"/>
  <c r="Y175" i="42"/>
  <c r="X175" i="42"/>
  <c r="W175" i="42"/>
  <c r="V175" i="42"/>
  <c r="U175" i="42"/>
  <c r="T175" i="42"/>
  <c r="T174" i="42" s="1"/>
  <c r="S175" i="42"/>
  <c r="S174" i="42" s="1"/>
  <c r="R175" i="42"/>
  <c r="R174" i="42" s="1"/>
  <c r="Q175" i="42"/>
  <c r="P175" i="42"/>
  <c r="O175" i="42"/>
  <c r="O174" i="42" s="1"/>
  <c r="N175" i="42"/>
  <c r="N174" i="42" s="1"/>
  <c r="M175" i="42"/>
  <c r="M174" i="42" s="1"/>
  <c r="L175" i="42"/>
  <c r="F175" i="42"/>
  <c r="AE174" i="42"/>
  <c r="L174" i="42"/>
  <c r="AU173" i="42"/>
  <c r="AT173" i="42"/>
  <c r="AS173" i="42"/>
  <c r="AR173" i="42"/>
  <c r="AQ173" i="42"/>
  <c r="AP173" i="42"/>
  <c r="AO173" i="42"/>
  <c r="AN173" i="42"/>
  <c r="AM173" i="42"/>
  <c r="AL173" i="42"/>
  <c r="AK173" i="42"/>
  <c r="AJ173" i="42"/>
  <c r="AI173" i="42"/>
  <c r="AH173" i="42"/>
  <c r="AG173" i="42"/>
  <c r="AF173" i="42"/>
  <c r="AE173" i="42"/>
  <c r="AD173" i="42"/>
  <c r="AC173" i="42"/>
  <c r="AB173" i="42"/>
  <c r="AA173" i="42"/>
  <c r="Z173" i="42"/>
  <c r="Y173" i="42"/>
  <c r="X173" i="42"/>
  <c r="W173" i="42"/>
  <c r="V173" i="42"/>
  <c r="U173" i="42"/>
  <c r="T173" i="42"/>
  <c r="S173" i="42"/>
  <c r="R173" i="42"/>
  <c r="Q173" i="42"/>
  <c r="P173" i="42"/>
  <c r="O173" i="42"/>
  <c r="N173" i="42"/>
  <c r="M173" i="42"/>
  <c r="L173" i="42"/>
  <c r="F173" i="42"/>
  <c r="AU172" i="42"/>
  <c r="AT172" i="42"/>
  <c r="AS172" i="42"/>
  <c r="AR172" i="42"/>
  <c r="AQ172" i="42"/>
  <c r="AP172" i="42"/>
  <c r="AO172" i="42"/>
  <c r="AN172" i="42"/>
  <c r="AM172" i="42"/>
  <c r="AL172" i="42"/>
  <c r="AK172" i="42"/>
  <c r="AJ172" i="42"/>
  <c r="AI172" i="42"/>
  <c r="AH172" i="42"/>
  <c r="AG172" i="42"/>
  <c r="AF172" i="42"/>
  <c r="AE172" i="42"/>
  <c r="AD172" i="42"/>
  <c r="AC172" i="42"/>
  <c r="AB172" i="42"/>
  <c r="AA172" i="42"/>
  <c r="Z172" i="42"/>
  <c r="Y172" i="42"/>
  <c r="X172" i="42"/>
  <c r="W172" i="42"/>
  <c r="V172" i="42"/>
  <c r="U172" i="42"/>
  <c r="T172" i="42"/>
  <c r="S172" i="42"/>
  <c r="R172" i="42"/>
  <c r="Q172" i="42"/>
  <c r="P172" i="42"/>
  <c r="O172" i="42"/>
  <c r="N172" i="42"/>
  <c r="M172" i="42"/>
  <c r="L172" i="42"/>
  <c r="F172" i="42"/>
  <c r="AU171" i="42"/>
  <c r="AT171" i="42"/>
  <c r="AS171" i="42"/>
  <c r="AR171" i="42"/>
  <c r="AQ171" i="42"/>
  <c r="AP171" i="42"/>
  <c r="AO171" i="42"/>
  <c r="AN171" i="42"/>
  <c r="AM171" i="42"/>
  <c r="AL171" i="42"/>
  <c r="AK171" i="42"/>
  <c r="AJ171" i="42"/>
  <c r="AI171" i="42"/>
  <c r="AH171" i="42"/>
  <c r="AG171" i="42"/>
  <c r="AF171" i="42"/>
  <c r="AF163" i="42" s="1"/>
  <c r="AE171" i="42"/>
  <c r="AD171" i="42"/>
  <c r="AC171" i="42"/>
  <c r="AB171" i="42"/>
  <c r="AA171" i="42"/>
  <c r="Z171" i="42"/>
  <c r="Y171" i="42"/>
  <c r="X171" i="42"/>
  <c r="W171" i="42"/>
  <c r="V171" i="42"/>
  <c r="U171" i="42"/>
  <c r="T171" i="42"/>
  <c r="S171" i="42"/>
  <c r="R171" i="42"/>
  <c r="Q171" i="42"/>
  <c r="P171" i="42"/>
  <c r="O171" i="42"/>
  <c r="N171" i="42"/>
  <c r="M171" i="42"/>
  <c r="L171" i="42"/>
  <c r="F171" i="42"/>
  <c r="AU170" i="42"/>
  <c r="AT170" i="42"/>
  <c r="AS170" i="42"/>
  <c r="AR170" i="42"/>
  <c r="AQ170" i="42"/>
  <c r="AP170" i="42"/>
  <c r="AO170" i="42"/>
  <c r="AN170" i="42"/>
  <c r="AM170" i="42"/>
  <c r="AL170" i="42"/>
  <c r="AK170" i="42"/>
  <c r="AJ170" i="42"/>
  <c r="AI170" i="42"/>
  <c r="AH170" i="42"/>
  <c r="AG170" i="42"/>
  <c r="AF170" i="42"/>
  <c r="AE170" i="42"/>
  <c r="AD170" i="42"/>
  <c r="AC170" i="42"/>
  <c r="AB170" i="42"/>
  <c r="AA170" i="42"/>
  <c r="Z170" i="42"/>
  <c r="Y170" i="42"/>
  <c r="X170" i="42"/>
  <c r="W170" i="42"/>
  <c r="V170" i="42"/>
  <c r="U170" i="42"/>
  <c r="T170" i="42"/>
  <c r="S170" i="42"/>
  <c r="R170" i="42"/>
  <c r="Q170" i="42"/>
  <c r="P170" i="42"/>
  <c r="O170" i="42"/>
  <c r="N170" i="42"/>
  <c r="M170" i="42"/>
  <c r="L170" i="42"/>
  <c r="F170" i="42"/>
  <c r="AU169" i="42"/>
  <c r="AT169" i="42"/>
  <c r="AS169" i="42"/>
  <c r="AR169" i="42"/>
  <c r="AQ169" i="42"/>
  <c r="AP169" i="42"/>
  <c r="AO169" i="42"/>
  <c r="AN169" i="42"/>
  <c r="AM169" i="42"/>
  <c r="AL169" i="42"/>
  <c r="AK169" i="42"/>
  <c r="AJ169" i="42"/>
  <c r="AI169" i="42"/>
  <c r="AH169" i="42"/>
  <c r="AG169" i="42"/>
  <c r="AF169" i="42"/>
  <c r="AE169" i="42"/>
  <c r="AD169" i="42"/>
  <c r="AC169" i="42"/>
  <c r="AB169" i="42"/>
  <c r="AA169" i="42"/>
  <c r="Z169" i="42"/>
  <c r="Y169" i="42"/>
  <c r="X169" i="42"/>
  <c r="W169" i="42"/>
  <c r="V169" i="42"/>
  <c r="U169" i="42"/>
  <c r="T169" i="42"/>
  <c r="S169" i="42"/>
  <c r="R169" i="42"/>
  <c r="Q169" i="42"/>
  <c r="P169" i="42"/>
  <c r="O169" i="42"/>
  <c r="N169" i="42"/>
  <c r="M169" i="42"/>
  <c r="L169" i="42"/>
  <c r="F169" i="42"/>
  <c r="AU168" i="42"/>
  <c r="AT168" i="42"/>
  <c r="AS168" i="42"/>
  <c r="AR168" i="42"/>
  <c r="AQ168" i="42"/>
  <c r="AP168" i="42"/>
  <c r="AO168" i="42"/>
  <c r="AN168" i="42"/>
  <c r="AM168" i="42"/>
  <c r="AL168" i="42"/>
  <c r="AK168" i="42"/>
  <c r="AJ168" i="42"/>
  <c r="AI168" i="42"/>
  <c r="AH168" i="42"/>
  <c r="AG168" i="42"/>
  <c r="AF168" i="42"/>
  <c r="AE168" i="42"/>
  <c r="AD168" i="42"/>
  <c r="AC168" i="42"/>
  <c r="AB168" i="42"/>
  <c r="AA168" i="42"/>
  <c r="Z168" i="42"/>
  <c r="Y168" i="42"/>
  <c r="X168" i="42"/>
  <c r="W168" i="42"/>
  <c r="V168" i="42"/>
  <c r="U168" i="42"/>
  <c r="T168" i="42"/>
  <c r="S168" i="42"/>
  <c r="R168" i="42"/>
  <c r="Q168" i="42"/>
  <c r="P168" i="42"/>
  <c r="O168" i="42"/>
  <c r="N168" i="42"/>
  <c r="M168" i="42"/>
  <c r="L168" i="42"/>
  <c r="F168" i="42"/>
  <c r="AU167" i="42"/>
  <c r="AT167" i="42"/>
  <c r="AS167" i="42"/>
  <c r="AR167" i="42"/>
  <c r="AQ167" i="42"/>
  <c r="AP167" i="42"/>
  <c r="AO167" i="42"/>
  <c r="AN167" i="42"/>
  <c r="AM167" i="42"/>
  <c r="AL167" i="42"/>
  <c r="AK167" i="42"/>
  <c r="AJ167" i="42"/>
  <c r="AI167" i="42"/>
  <c r="AH167" i="42"/>
  <c r="AG167" i="42"/>
  <c r="AF167" i="42"/>
  <c r="AE167" i="42"/>
  <c r="AD167" i="42"/>
  <c r="AC167" i="42"/>
  <c r="AB167" i="42"/>
  <c r="AA167" i="42"/>
  <c r="Z167" i="42"/>
  <c r="Y167" i="42"/>
  <c r="X167" i="42"/>
  <c r="W167" i="42"/>
  <c r="V167" i="42"/>
  <c r="U167" i="42"/>
  <c r="T167" i="42"/>
  <c r="G167" i="42" s="1"/>
  <c r="S167" i="42"/>
  <c r="R167" i="42"/>
  <c r="Q167" i="42"/>
  <c r="P167" i="42"/>
  <c r="O167" i="42"/>
  <c r="N167" i="42"/>
  <c r="M167" i="42"/>
  <c r="L167" i="42"/>
  <c r="F167" i="42"/>
  <c r="AU166" i="42"/>
  <c r="AT166" i="42"/>
  <c r="AS166" i="42"/>
  <c r="AR166" i="42"/>
  <c r="AQ166" i="42"/>
  <c r="AP166" i="42"/>
  <c r="AO166" i="42"/>
  <c r="AN166" i="42"/>
  <c r="AM166" i="42"/>
  <c r="AL166" i="42"/>
  <c r="AK166" i="42"/>
  <c r="AJ166" i="42"/>
  <c r="AI166" i="42"/>
  <c r="AH166" i="42"/>
  <c r="AG166" i="42"/>
  <c r="AF166" i="42"/>
  <c r="AE166" i="42"/>
  <c r="AD166" i="42"/>
  <c r="AC166" i="42"/>
  <c r="AB166" i="42"/>
  <c r="AA166" i="42"/>
  <c r="Z166" i="42"/>
  <c r="Y166" i="42"/>
  <c r="X166" i="42"/>
  <c r="W166" i="42"/>
  <c r="V166" i="42"/>
  <c r="U166" i="42"/>
  <c r="T166" i="42"/>
  <c r="S166" i="42"/>
  <c r="R166" i="42"/>
  <c r="Q166" i="42"/>
  <c r="P166" i="42"/>
  <c r="O166" i="42"/>
  <c r="N166" i="42"/>
  <c r="M166" i="42"/>
  <c r="L166" i="42"/>
  <c r="G166" i="42" s="1"/>
  <c r="F166" i="42"/>
  <c r="AU165" i="42"/>
  <c r="AT165" i="42"/>
  <c r="AS165" i="42"/>
  <c r="AR165" i="42"/>
  <c r="AQ165" i="42"/>
  <c r="AP165" i="42"/>
  <c r="AO165" i="42"/>
  <c r="AN165" i="42"/>
  <c r="AM165" i="42"/>
  <c r="AL165" i="42"/>
  <c r="AK165" i="42"/>
  <c r="AJ165" i="42"/>
  <c r="AI165" i="42"/>
  <c r="AH165" i="42"/>
  <c r="AG165" i="42"/>
  <c r="AF165" i="42"/>
  <c r="AE165" i="42"/>
  <c r="AD165" i="42"/>
  <c r="AC165" i="42"/>
  <c r="AB165" i="42"/>
  <c r="AA165" i="42"/>
  <c r="Z165" i="42"/>
  <c r="Y165" i="42"/>
  <c r="X165" i="42"/>
  <c r="W165" i="42"/>
  <c r="V165" i="42"/>
  <c r="U165" i="42"/>
  <c r="T165" i="42"/>
  <c r="S165" i="42"/>
  <c r="R165" i="42"/>
  <c r="Q165" i="42"/>
  <c r="G165" i="42" s="1"/>
  <c r="P165" i="42"/>
  <c r="O165" i="42"/>
  <c r="N165" i="42"/>
  <c r="M165" i="42"/>
  <c r="L165" i="42"/>
  <c r="F165" i="42"/>
  <c r="AU164" i="42"/>
  <c r="AT164" i="42"/>
  <c r="AS164" i="42"/>
  <c r="AR164" i="42"/>
  <c r="AR163" i="42" s="1"/>
  <c r="AQ164" i="42"/>
  <c r="AQ163" i="42" s="1"/>
  <c r="AP164" i="42"/>
  <c r="AP163" i="42" s="1"/>
  <c r="AO164" i="42"/>
  <c r="AN164" i="42"/>
  <c r="AM164" i="42"/>
  <c r="AL164" i="42"/>
  <c r="AK164" i="42"/>
  <c r="AJ164" i="42"/>
  <c r="AI164" i="42"/>
  <c r="AH164" i="42"/>
  <c r="AG164" i="42"/>
  <c r="AF164" i="42"/>
  <c r="AE164" i="42"/>
  <c r="AD164" i="42"/>
  <c r="AC164" i="42"/>
  <c r="AB164" i="42"/>
  <c r="AA164" i="42"/>
  <c r="Z164" i="42"/>
  <c r="Y164" i="42"/>
  <c r="X164" i="42"/>
  <c r="W164" i="42"/>
  <c r="V164" i="42"/>
  <c r="V163" i="42" s="1"/>
  <c r="U164" i="42"/>
  <c r="T164" i="42"/>
  <c r="S164" i="42"/>
  <c r="R164" i="42"/>
  <c r="Q164" i="42"/>
  <c r="P164" i="42"/>
  <c r="O164" i="42"/>
  <c r="N164" i="42"/>
  <c r="M164" i="42"/>
  <c r="M163" i="42" s="1"/>
  <c r="L164" i="42"/>
  <c r="F164" i="42"/>
  <c r="AU162" i="42"/>
  <c r="AT162" i="42"/>
  <c r="AS162" i="42"/>
  <c r="AR162" i="42"/>
  <c r="AQ162" i="42"/>
  <c r="AP162" i="42"/>
  <c r="AO162" i="42"/>
  <c r="AN162" i="42"/>
  <c r="AM162" i="42"/>
  <c r="AL162" i="42"/>
  <c r="AK162" i="42"/>
  <c r="AJ162" i="42"/>
  <c r="AI162" i="42"/>
  <c r="AH162" i="42"/>
  <c r="AG162" i="42"/>
  <c r="AF162" i="42"/>
  <c r="AE162" i="42"/>
  <c r="AD162" i="42"/>
  <c r="AC162" i="42"/>
  <c r="AB162" i="42"/>
  <c r="AA162" i="42"/>
  <c r="Z162" i="42"/>
  <c r="Y162" i="42"/>
  <c r="X162" i="42"/>
  <c r="W162" i="42"/>
  <c r="V162" i="42"/>
  <c r="U162" i="42"/>
  <c r="T162" i="42"/>
  <c r="S162" i="42"/>
  <c r="R162" i="42"/>
  <c r="Q162" i="42"/>
  <c r="P162" i="42"/>
  <c r="O162" i="42"/>
  <c r="N162" i="42"/>
  <c r="M162" i="42"/>
  <c r="L162" i="42"/>
  <c r="F162" i="42"/>
  <c r="AU161" i="42"/>
  <c r="AT161" i="42"/>
  <c r="AS161" i="42"/>
  <c r="AR161" i="42"/>
  <c r="AQ161" i="42"/>
  <c r="AP161" i="42"/>
  <c r="AO161" i="42"/>
  <c r="AN161" i="42"/>
  <c r="AM161" i="42"/>
  <c r="AL161" i="42"/>
  <c r="AK161" i="42"/>
  <c r="AJ161" i="42"/>
  <c r="AI161" i="42"/>
  <c r="AH161" i="42"/>
  <c r="AG161" i="42"/>
  <c r="AF161" i="42"/>
  <c r="AE161" i="42"/>
  <c r="AD161" i="42"/>
  <c r="AC161" i="42"/>
  <c r="AB161" i="42"/>
  <c r="AA161" i="42"/>
  <c r="Z161" i="42"/>
  <c r="Y161" i="42"/>
  <c r="X161" i="42"/>
  <c r="W161" i="42"/>
  <c r="V161" i="42"/>
  <c r="U161" i="42"/>
  <c r="T161" i="42"/>
  <c r="S161" i="42"/>
  <c r="R161" i="42"/>
  <c r="Q161" i="42"/>
  <c r="P161" i="42"/>
  <c r="O161" i="42"/>
  <c r="N161" i="42"/>
  <c r="M161" i="42"/>
  <c r="L161" i="42"/>
  <c r="F161" i="42"/>
  <c r="AU160" i="42"/>
  <c r="AT160" i="42"/>
  <c r="AS160" i="42"/>
  <c r="AR160" i="42"/>
  <c r="AQ160" i="42"/>
  <c r="AP160" i="42"/>
  <c r="AO160" i="42"/>
  <c r="AN160" i="42"/>
  <c r="AM160" i="42"/>
  <c r="AL160" i="42"/>
  <c r="AK160" i="42"/>
  <c r="AJ160" i="42"/>
  <c r="AI160" i="42"/>
  <c r="AH160" i="42"/>
  <c r="AG160" i="42"/>
  <c r="AF160" i="42"/>
  <c r="AE160" i="42"/>
  <c r="AD160" i="42"/>
  <c r="AC160" i="42"/>
  <c r="AB160" i="42"/>
  <c r="AA160" i="42"/>
  <c r="Z160" i="42"/>
  <c r="Y160" i="42"/>
  <c r="X160" i="42"/>
  <c r="W160" i="42"/>
  <c r="V160" i="42"/>
  <c r="U160" i="42"/>
  <c r="T160" i="42"/>
  <c r="S160" i="42"/>
  <c r="R160" i="42"/>
  <c r="Q160" i="42"/>
  <c r="P160" i="42"/>
  <c r="O160" i="42"/>
  <c r="N160" i="42"/>
  <c r="M160" i="42"/>
  <c r="L160" i="42"/>
  <c r="F160" i="42"/>
  <c r="AU159" i="42"/>
  <c r="AT159" i="42"/>
  <c r="AS159" i="42"/>
  <c r="AR159" i="42"/>
  <c r="AQ159" i="42"/>
  <c r="AP159" i="42"/>
  <c r="AO159" i="42"/>
  <c r="AN159" i="42"/>
  <c r="AM159" i="42"/>
  <c r="AL159" i="42"/>
  <c r="AK159" i="42"/>
  <c r="AJ159" i="42"/>
  <c r="AI159" i="42"/>
  <c r="AH159" i="42"/>
  <c r="AG159" i="42"/>
  <c r="AF159" i="42"/>
  <c r="AE159" i="42"/>
  <c r="AD159" i="42"/>
  <c r="AC159" i="42"/>
  <c r="AB159" i="42"/>
  <c r="AA159" i="42"/>
  <c r="Z159" i="42"/>
  <c r="Y159" i="42"/>
  <c r="X159" i="42"/>
  <c r="W159" i="42"/>
  <c r="V159" i="42"/>
  <c r="U159" i="42"/>
  <c r="T159" i="42"/>
  <c r="S159" i="42"/>
  <c r="R159" i="42"/>
  <c r="Q159" i="42"/>
  <c r="P159" i="42"/>
  <c r="O159" i="42"/>
  <c r="N159" i="42"/>
  <c r="M159" i="42"/>
  <c r="L159" i="42"/>
  <c r="F159" i="42"/>
  <c r="AU158" i="42"/>
  <c r="AT158" i="42"/>
  <c r="AS158" i="42"/>
  <c r="AR158" i="42"/>
  <c r="AQ158" i="42"/>
  <c r="AP158" i="42"/>
  <c r="AO158" i="42"/>
  <c r="AN158" i="42"/>
  <c r="AM158" i="42"/>
  <c r="AL158" i="42"/>
  <c r="AK158" i="42"/>
  <c r="AJ158" i="42"/>
  <c r="AI158" i="42"/>
  <c r="AH158" i="42"/>
  <c r="AG158" i="42"/>
  <c r="AF158" i="42"/>
  <c r="AE158" i="42"/>
  <c r="AD158" i="42"/>
  <c r="AC158" i="42"/>
  <c r="AB158" i="42"/>
  <c r="AA158" i="42"/>
  <c r="Z158" i="42"/>
  <c r="Y158" i="42"/>
  <c r="X158" i="42"/>
  <c r="W158" i="42"/>
  <c r="V158" i="42"/>
  <c r="U158" i="42"/>
  <c r="T158" i="42"/>
  <c r="S158" i="42"/>
  <c r="R158" i="42"/>
  <c r="Q158" i="42"/>
  <c r="P158" i="42"/>
  <c r="O158" i="42"/>
  <c r="N158" i="42"/>
  <c r="M158" i="42"/>
  <c r="L158" i="42"/>
  <c r="F158" i="42"/>
  <c r="AU157" i="42"/>
  <c r="AT157" i="42"/>
  <c r="AS157" i="42"/>
  <c r="AR157" i="42"/>
  <c r="AR154" i="42" s="1"/>
  <c r="AQ157" i="42"/>
  <c r="AP157" i="42"/>
  <c r="AO157" i="42"/>
  <c r="AN157" i="42"/>
  <c r="AN154" i="42" s="1"/>
  <c r="AM157" i="42"/>
  <c r="AL157" i="42"/>
  <c r="AK157" i="42"/>
  <c r="AJ157" i="42"/>
  <c r="AI157" i="42"/>
  <c r="AH157" i="42"/>
  <c r="AG157" i="42"/>
  <c r="AF157" i="42"/>
  <c r="AE157" i="42"/>
  <c r="AD157" i="42"/>
  <c r="AC157" i="42"/>
  <c r="AB157" i="42"/>
  <c r="AB154" i="42" s="1"/>
  <c r="AA157" i="42"/>
  <c r="Z157" i="42"/>
  <c r="Y157" i="42"/>
  <c r="X157" i="42"/>
  <c r="X154" i="42" s="1"/>
  <c r="W157" i="42"/>
  <c r="V157" i="42"/>
  <c r="U157" i="42"/>
  <c r="T157" i="42"/>
  <c r="S157" i="42"/>
  <c r="R157" i="42"/>
  <c r="Q157" i="42"/>
  <c r="P157" i="42"/>
  <c r="O157" i="42"/>
  <c r="N157" i="42"/>
  <c r="M157" i="42"/>
  <c r="L157" i="42"/>
  <c r="L154" i="42" s="1"/>
  <c r="F157" i="42"/>
  <c r="AU156" i="42"/>
  <c r="AT156" i="42"/>
  <c r="AS156" i="42"/>
  <c r="AR156" i="42"/>
  <c r="AQ156" i="42"/>
  <c r="AP156" i="42"/>
  <c r="AO156" i="42"/>
  <c r="AN156" i="42"/>
  <c r="AM156" i="42"/>
  <c r="AL156" i="42"/>
  <c r="AK156" i="42"/>
  <c r="AJ156" i="42"/>
  <c r="AJ154" i="42" s="1"/>
  <c r="AI156" i="42"/>
  <c r="AH156" i="42"/>
  <c r="AG156" i="42"/>
  <c r="AF156" i="42"/>
  <c r="AE156" i="42"/>
  <c r="AD156" i="42"/>
  <c r="AC156" i="42"/>
  <c r="AB156" i="42"/>
  <c r="AA156" i="42"/>
  <c r="Z156" i="42"/>
  <c r="Y156" i="42"/>
  <c r="X156" i="42"/>
  <c r="W156" i="42"/>
  <c r="V156" i="42"/>
  <c r="U156" i="42"/>
  <c r="T156" i="42"/>
  <c r="T154" i="42" s="1"/>
  <c r="S156" i="42"/>
  <c r="R156" i="42"/>
  <c r="Q156" i="42"/>
  <c r="P156" i="42"/>
  <c r="O156" i="42"/>
  <c r="N156" i="42"/>
  <c r="M156" i="42"/>
  <c r="L156" i="42"/>
  <c r="F156" i="42"/>
  <c r="AU155" i="42"/>
  <c r="AT155" i="42"/>
  <c r="AS155" i="42"/>
  <c r="AS154" i="42" s="1"/>
  <c r="AR155" i="42"/>
  <c r="AQ155" i="42"/>
  <c r="AQ154" i="42" s="1"/>
  <c r="AP155" i="42"/>
  <c r="AO155" i="42"/>
  <c r="AN155" i="42"/>
  <c r="AM155" i="42"/>
  <c r="AL155" i="42"/>
  <c r="AK155" i="42"/>
  <c r="AJ155" i="42"/>
  <c r="AI155" i="42"/>
  <c r="AH155" i="42"/>
  <c r="AH154" i="42" s="1"/>
  <c r="AG155" i="42"/>
  <c r="AF155" i="42"/>
  <c r="AE155" i="42"/>
  <c r="AD155" i="42"/>
  <c r="AC155" i="42"/>
  <c r="AC154" i="42" s="1"/>
  <c r="AB155" i="42"/>
  <c r="AA155" i="42"/>
  <c r="AA154" i="42" s="1"/>
  <c r="Z155" i="42"/>
  <c r="Y155" i="42"/>
  <c r="X155" i="42"/>
  <c r="W155" i="42"/>
  <c r="V155" i="42"/>
  <c r="V154" i="42" s="1"/>
  <c r="U155" i="42"/>
  <c r="T155" i="42"/>
  <c r="S155" i="42"/>
  <c r="R155" i="42"/>
  <c r="Q155" i="42"/>
  <c r="P155" i="42"/>
  <c r="O155" i="42"/>
  <c r="N155" i="42"/>
  <c r="M155" i="42"/>
  <c r="L155" i="42"/>
  <c r="G155" i="42"/>
  <c r="F155" i="42"/>
  <c r="AU151" i="42"/>
  <c r="AT151" i="42"/>
  <c r="AS151" i="42"/>
  <c r="AR151" i="42"/>
  <c r="AQ151" i="42"/>
  <c r="AP151" i="42"/>
  <c r="AO151" i="42"/>
  <c r="AN151" i="42"/>
  <c r="AM151" i="42"/>
  <c r="AL151" i="42"/>
  <c r="AK151" i="42"/>
  <c r="AJ151" i="42"/>
  <c r="AI151" i="42"/>
  <c r="AH151" i="42"/>
  <c r="AG151" i="42"/>
  <c r="AF151" i="42"/>
  <c r="AE151" i="42"/>
  <c r="AD151" i="42"/>
  <c r="AC151" i="42"/>
  <c r="AB151" i="42"/>
  <c r="AA151" i="42"/>
  <c r="Z151" i="42"/>
  <c r="Y151" i="42"/>
  <c r="X151" i="42"/>
  <c r="W151" i="42"/>
  <c r="V151" i="42"/>
  <c r="U151" i="42"/>
  <c r="T151" i="42"/>
  <c r="S151" i="42"/>
  <c r="R151" i="42"/>
  <c r="Q151" i="42"/>
  <c r="P151" i="42"/>
  <c r="O151" i="42"/>
  <c r="N151" i="42"/>
  <c r="M151" i="42"/>
  <c r="L151" i="42"/>
  <c r="F151" i="42"/>
  <c r="AU150" i="42"/>
  <c r="AT150" i="42"/>
  <c r="AS150" i="42"/>
  <c r="AR150" i="42"/>
  <c r="AQ150" i="42"/>
  <c r="AP150" i="42"/>
  <c r="AO150" i="42"/>
  <c r="AN150" i="42"/>
  <c r="AM150" i="42"/>
  <c r="AL150" i="42"/>
  <c r="AK150" i="42"/>
  <c r="AJ150" i="42"/>
  <c r="AI150" i="42"/>
  <c r="AH150" i="42"/>
  <c r="AG150" i="42"/>
  <c r="AF150" i="42"/>
  <c r="AE150" i="42"/>
  <c r="AD150" i="42"/>
  <c r="AC150" i="42"/>
  <c r="AB150" i="42"/>
  <c r="AA150" i="42"/>
  <c r="Z150" i="42"/>
  <c r="Y150" i="42"/>
  <c r="X150" i="42"/>
  <c r="W150" i="42"/>
  <c r="V150" i="42"/>
  <c r="U150" i="42"/>
  <c r="T150" i="42"/>
  <c r="S150" i="42"/>
  <c r="R150" i="42"/>
  <c r="Q150" i="42"/>
  <c r="P150" i="42"/>
  <c r="O150" i="42"/>
  <c r="N150" i="42"/>
  <c r="M150" i="42"/>
  <c r="L150" i="42"/>
  <c r="G150" i="42" s="1"/>
  <c r="F150" i="42"/>
  <c r="AU149" i="42"/>
  <c r="AT149" i="42"/>
  <c r="AS149" i="42"/>
  <c r="AR149" i="42"/>
  <c r="AQ149" i="42"/>
  <c r="AP149" i="42"/>
  <c r="AO149" i="42"/>
  <c r="AN149" i="42"/>
  <c r="AM149" i="42"/>
  <c r="AL149" i="42"/>
  <c r="AK149" i="42"/>
  <c r="AJ149" i="42"/>
  <c r="AI149" i="42"/>
  <c r="AH149" i="42"/>
  <c r="AG149" i="42"/>
  <c r="AF149" i="42"/>
  <c r="AE149" i="42"/>
  <c r="AD149" i="42"/>
  <c r="AC149" i="42"/>
  <c r="AB149" i="42"/>
  <c r="AA149" i="42"/>
  <c r="Z149" i="42"/>
  <c r="Y149" i="42"/>
  <c r="X149" i="42"/>
  <c r="W149" i="42"/>
  <c r="V149" i="42"/>
  <c r="U149" i="42"/>
  <c r="T149" i="42"/>
  <c r="S149" i="42"/>
  <c r="R149" i="42"/>
  <c r="Q149" i="42"/>
  <c r="P149" i="42"/>
  <c r="O149" i="42"/>
  <c r="N149" i="42"/>
  <c r="M149" i="42"/>
  <c r="L149" i="42"/>
  <c r="F149" i="42"/>
  <c r="AU148" i="42"/>
  <c r="AT148" i="42"/>
  <c r="AS148" i="42"/>
  <c r="AR148" i="42"/>
  <c r="AQ148" i="42"/>
  <c r="AP148" i="42"/>
  <c r="AO148" i="42"/>
  <c r="AN148" i="42"/>
  <c r="AM148" i="42"/>
  <c r="AL148" i="42"/>
  <c r="AK148" i="42"/>
  <c r="AJ148" i="42"/>
  <c r="AI148" i="42"/>
  <c r="AH148" i="42"/>
  <c r="AG148" i="42"/>
  <c r="AF148" i="42"/>
  <c r="AE148" i="42"/>
  <c r="AD148" i="42"/>
  <c r="AC148" i="42"/>
  <c r="AB148" i="42"/>
  <c r="AA148" i="42"/>
  <c r="Z148" i="42"/>
  <c r="Y148" i="42"/>
  <c r="X148" i="42"/>
  <c r="W148" i="42"/>
  <c r="V148" i="42"/>
  <c r="U148" i="42"/>
  <c r="T148" i="42"/>
  <c r="S148" i="42"/>
  <c r="R148" i="42"/>
  <c r="Q148" i="42"/>
  <c r="P148" i="42"/>
  <c r="O148" i="42"/>
  <c r="N148" i="42"/>
  <c r="M148" i="42"/>
  <c r="L148" i="42"/>
  <c r="F148" i="42"/>
  <c r="AU147" i="42"/>
  <c r="AT147" i="42"/>
  <c r="AS147" i="42"/>
  <c r="AR147" i="42"/>
  <c r="AQ147" i="42"/>
  <c r="AP147" i="42"/>
  <c r="AO147" i="42"/>
  <c r="AN147" i="42"/>
  <c r="AM147" i="42"/>
  <c r="AL147" i="42"/>
  <c r="AK147" i="42"/>
  <c r="AJ147" i="42"/>
  <c r="AI147" i="42"/>
  <c r="AH147" i="42"/>
  <c r="AG147" i="42"/>
  <c r="AF147" i="42"/>
  <c r="AE147" i="42"/>
  <c r="AD147" i="42"/>
  <c r="AC147" i="42"/>
  <c r="AB147" i="42"/>
  <c r="AA147" i="42"/>
  <c r="Z147" i="42"/>
  <c r="Y147" i="42"/>
  <c r="X147" i="42"/>
  <c r="W147" i="42"/>
  <c r="V147" i="42"/>
  <c r="U147" i="42"/>
  <c r="T147" i="42"/>
  <c r="S147" i="42"/>
  <c r="R147" i="42"/>
  <c r="Q147" i="42"/>
  <c r="P147" i="42"/>
  <c r="O147" i="42"/>
  <c r="N147" i="42"/>
  <c r="M147" i="42"/>
  <c r="L147" i="42"/>
  <c r="F147" i="42"/>
  <c r="AU146" i="42"/>
  <c r="AT146" i="42"/>
  <c r="AS146" i="42"/>
  <c r="AR146" i="42"/>
  <c r="AQ146" i="42"/>
  <c r="AP146" i="42"/>
  <c r="AO146" i="42"/>
  <c r="AN146" i="42"/>
  <c r="AM146" i="42"/>
  <c r="AL146" i="42"/>
  <c r="AK146" i="42"/>
  <c r="AJ146" i="42"/>
  <c r="AI146" i="42"/>
  <c r="AH146" i="42"/>
  <c r="AG146" i="42"/>
  <c r="AF146" i="42"/>
  <c r="AE146" i="42"/>
  <c r="AD146" i="42"/>
  <c r="AC146" i="42"/>
  <c r="AB146" i="42"/>
  <c r="AA146" i="42"/>
  <c r="Z146" i="42"/>
  <c r="Y146" i="42"/>
  <c r="X146" i="42"/>
  <c r="W146" i="42"/>
  <c r="V146" i="42"/>
  <c r="U146" i="42"/>
  <c r="T146" i="42"/>
  <c r="S146" i="42"/>
  <c r="R146" i="42"/>
  <c r="Q146" i="42"/>
  <c r="P146" i="42"/>
  <c r="O146" i="42"/>
  <c r="N146" i="42"/>
  <c r="M146" i="42"/>
  <c r="L146" i="42"/>
  <c r="F146" i="42"/>
  <c r="AU145" i="42"/>
  <c r="AT145" i="42"/>
  <c r="AS145" i="42"/>
  <c r="AR145" i="42"/>
  <c r="AQ145" i="42"/>
  <c r="AP145" i="42"/>
  <c r="AO145" i="42"/>
  <c r="AN145" i="42"/>
  <c r="AM145" i="42"/>
  <c r="AL145" i="42"/>
  <c r="AK145" i="42"/>
  <c r="AJ145" i="42"/>
  <c r="AI145" i="42"/>
  <c r="AH145" i="42"/>
  <c r="AG145" i="42"/>
  <c r="AF145" i="42"/>
  <c r="AE145" i="42"/>
  <c r="AD145" i="42"/>
  <c r="AC145" i="42"/>
  <c r="AB145" i="42"/>
  <c r="AA145" i="42"/>
  <c r="Z145" i="42"/>
  <c r="Y145" i="42"/>
  <c r="X145" i="42"/>
  <c r="W145" i="42"/>
  <c r="V145" i="42"/>
  <c r="U145" i="42"/>
  <c r="T145" i="42"/>
  <c r="S145" i="42"/>
  <c r="R145" i="42"/>
  <c r="Q145" i="42"/>
  <c r="P145" i="42"/>
  <c r="O145" i="42"/>
  <c r="N145" i="42"/>
  <c r="M145" i="42"/>
  <c r="L145" i="42"/>
  <c r="G145" i="42" s="1"/>
  <c r="F145" i="42"/>
  <c r="AU144" i="42"/>
  <c r="AT144" i="42"/>
  <c r="AS144" i="42"/>
  <c r="AR144" i="42"/>
  <c r="AQ144" i="42"/>
  <c r="AP144" i="42"/>
  <c r="AO144" i="42"/>
  <c r="AN144" i="42"/>
  <c r="AM144" i="42"/>
  <c r="AL144" i="42"/>
  <c r="AK144" i="42"/>
  <c r="AJ144" i="42"/>
  <c r="AI144" i="42"/>
  <c r="AH144" i="42"/>
  <c r="AG144" i="42"/>
  <c r="AF144" i="42"/>
  <c r="AE144" i="42"/>
  <c r="AD144" i="42"/>
  <c r="AC144" i="42"/>
  <c r="AB144" i="42"/>
  <c r="AA144" i="42"/>
  <c r="Z144" i="42"/>
  <c r="Y144" i="42"/>
  <c r="X144" i="42"/>
  <c r="W144" i="42"/>
  <c r="V144" i="42"/>
  <c r="U144" i="42"/>
  <c r="T144" i="42"/>
  <c r="S144" i="42"/>
  <c r="R144" i="42"/>
  <c r="Q144" i="42"/>
  <c r="P144" i="42"/>
  <c r="O144" i="42"/>
  <c r="N144" i="42"/>
  <c r="M144" i="42"/>
  <c r="L144" i="42"/>
  <c r="F144" i="42"/>
  <c r="AU143" i="42"/>
  <c r="AT143" i="42"/>
  <c r="AS143" i="42"/>
  <c r="AR143" i="42"/>
  <c r="AQ143" i="42"/>
  <c r="AP143" i="42"/>
  <c r="AO143" i="42"/>
  <c r="AN143" i="42"/>
  <c r="AM143" i="42"/>
  <c r="AL143" i="42"/>
  <c r="AK143" i="42"/>
  <c r="AJ143" i="42"/>
  <c r="AI143" i="42"/>
  <c r="AH143" i="42"/>
  <c r="AG143" i="42"/>
  <c r="AF143" i="42"/>
  <c r="AE143" i="42"/>
  <c r="AD143" i="42"/>
  <c r="AC143" i="42"/>
  <c r="AB143" i="42"/>
  <c r="AA143" i="42"/>
  <c r="Z143" i="42"/>
  <c r="Y143" i="42"/>
  <c r="X143" i="42"/>
  <c r="W143" i="42"/>
  <c r="V143" i="42"/>
  <c r="U143" i="42"/>
  <c r="T143" i="42"/>
  <c r="S143" i="42"/>
  <c r="R143" i="42"/>
  <c r="Q143" i="42"/>
  <c r="P143" i="42"/>
  <c r="O143" i="42"/>
  <c r="N143" i="42"/>
  <c r="M143" i="42"/>
  <c r="L143" i="42"/>
  <c r="F143" i="42"/>
  <c r="AU142" i="42"/>
  <c r="AT142" i="42"/>
  <c r="AS142" i="42"/>
  <c r="AR142" i="42"/>
  <c r="AQ142" i="42"/>
  <c r="AP142" i="42"/>
  <c r="AO142" i="42"/>
  <c r="AN142" i="42"/>
  <c r="AM142" i="42"/>
  <c r="AL142" i="42"/>
  <c r="AK142" i="42"/>
  <c r="AJ142" i="42"/>
  <c r="AI142" i="42"/>
  <c r="AH142" i="42"/>
  <c r="AG142" i="42"/>
  <c r="AF142" i="42"/>
  <c r="AE142" i="42"/>
  <c r="AD142" i="42"/>
  <c r="AC142" i="42"/>
  <c r="AB142" i="42"/>
  <c r="AA142" i="42"/>
  <c r="Z142" i="42"/>
  <c r="Y142" i="42"/>
  <c r="X142" i="42"/>
  <c r="W142" i="42"/>
  <c r="V142" i="42"/>
  <c r="U142" i="42"/>
  <c r="T142" i="42"/>
  <c r="S142" i="42"/>
  <c r="R142" i="42"/>
  <c r="Q142" i="42"/>
  <c r="P142" i="42"/>
  <c r="O142" i="42"/>
  <c r="N142" i="42"/>
  <c r="M142" i="42"/>
  <c r="L142" i="42"/>
  <c r="F142" i="42"/>
  <c r="AU141" i="42"/>
  <c r="AT141" i="42"/>
  <c r="AS141" i="42"/>
  <c r="AR141" i="42"/>
  <c r="AQ141" i="42"/>
  <c r="AP141" i="42"/>
  <c r="AO141" i="42"/>
  <c r="AN141" i="42"/>
  <c r="AM141" i="42"/>
  <c r="AL141" i="42"/>
  <c r="AK141" i="42"/>
  <c r="AJ141" i="42"/>
  <c r="AI141" i="42"/>
  <c r="AH141" i="42"/>
  <c r="AG141" i="42"/>
  <c r="AF141" i="42"/>
  <c r="AE141" i="42"/>
  <c r="AD141" i="42"/>
  <c r="AC141" i="42"/>
  <c r="AB141" i="42"/>
  <c r="AA141" i="42"/>
  <c r="Z141" i="42"/>
  <c r="Y141" i="42"/>
  <c r="X141" i="42"/>
  <c r="W141" i="42"/>
  <c r="V141" i="42"/>
  <c r="U141" i="42"/>
  <c r="T141" i="42"/>
  <c r="S141" i="42"/>
  <c r="R141" i="42"/>
  <c r="Q141" i="42"/>
  <c r="P141" i="42"/>
  <c r="O141" i="42"/>
  <c r="N141" i="42"/>
  <c r="M141" i="42"/>
  <c r="L141" i="42"/>
  <c r="G141" i="42" s="1"/>
  <c r="F141" i="42"/>
  <c r="AU140" i="42"/>
  <c r="AT140" i="42"/>
  <c r="AS140" i="42"/>
  <c r="AR140" i="42"/>
  <c r="AQ140" i="42"/>
  <c r="AP140" i="42"/>
  <c r="AO140" i="42"/>
  <c r="AN140" i="42"/>
  <c r="AM140" i="42"/>
  <c r="AL140" i="42"/>
  <c r="AK140" i="42"/>
  <c r="AJ140" i="42"/>
  <c r="AI140" i="42"/>
  <c r="AH140" i="42"/>
  <c r="AG140" i="42"/>
  <c r="AF140" i="42"/>
  <c r="AE140" i="42"/>
  <c r="AD140" i="42"/>
  <c r="AC140" i="42"/>
  <c r="AB140" i="42"/>
  <c r="AA140" i="42"/>
  <c r="Z140" i="42"/>
  <c r="Y140" i="42"/>
  <c r="X140" i="42"/>
  <c r="W140" i="42"/>
  <c r="V140" i="42"/>
  <c r="U140" i="42"/>
  <c r="T140" i="42"/>
  <c r="S140" i="42"/>
  <c r="R140" i="42"/>
  <c r="Q140" i="42"/>
  <c r="P140" i="42"/>
  <c r="O140" i="42"/>
  <c r="N140" i="42"/>
  <c r="M140" i="42"/>
  <c r="L140" i="42"/>
  <c r="G140" i="42" s="1"/>
  <c r="F140" i="42"/>
  <c r="AU139" i="42"/>
  <c r="AT139" i="42"/>
  <c r="AS139" i="42"/>
  <c r="AR139" i="42"/>
  <c r="AQ139" i="42"/>
  <c r="AP139" i="42"/>
  <c r="AO139" i="42"/>
  <c r="AN139" i="42"/>
  <c r="AM139" i="42"/>
  <c r="AL139" i="42"/>
  <c r="AK139" i="42"/>
  <c r="AJ139" i="42"/>
  <c r="AI139" i="42"/>
  <c r="AH139" i="42"/>
  <c r="AG139" i="42"/>
  <c r="AF139" i="42"/>
  <c r="AE139" i="42"/>
  <c r="AD139" i="42"/>
  <c r="AC139" i="42"/>
  <c r="AB139" i="42"/>
  <c r="AA139" i="42"/>
  <c r="Z139" i="42"/>
  <c r="Y139" i="42"/>
  <c r="X139" i="42"/>
  <c r="W139" i="42"/>
  <c r="V139" i="42"/>
  <c r="U139" i="42"/>
  <c r="T139" i="42"/>
  <c r="S139" i="42"/>
  <c r="R139" i="42"/>
  <c r="Q139" i="42"/>
  <c r="P139" i="42"/>
  <c r="O139" i="42"/>
  <c r="N139" i="42"/>
  <c r="M139" i="42"/>
  <c r="L139" i="42"/>
  <c r="F139" i="42"/>
  <c r="AU138" i="42"/>
  <c r="AT138" i="42"/>
  <c r="AS138" i="42"/>
  <c r="AR138" i="42"/>
  <c r="AQ138" i="42"/>
  <c r="AP138" i="42"/>
  <c r="AO138" i="42"/>
  <c r="AN138" i="42"/>
  <c r="AM138" i="42"/>
  <c r="AL138" i="42"/>
  <c r="AK138" i="42"/>
  <c r="AJ138" i="42"/>
  <c r="AI138" i="42"/>
  <c r="AH138" i="42"/>
  <c r="AG138" i="42"/>
  <c r="AF138" i="42"/>
  <c r="AE138" i="42"/>
  <c r="AD138" i="42"/>
  <c r="AC138" i="42"/>
  <c r="AB138" i="42"/>
  <c r="AA138" i="42"/>
  <c r="Z138" i="42"/>
  <c r="Y138" i="42"/>
  <c r="X138" i="42"/>
  <c r="W138" i="42"/>
  <c r="V138" i="42"/>
  <c r="U138" i="42"/>
  <c r="T138" i="42"/>
  <c r="S138" i="42"/>
  <c r="R138" i="42"/>
  <c r="Q138" i="42"/>
  <c r="P138" i="42"/>
  <c r="O138" i="42"/>
  <c r="N138" i="42"/>
  <c r="M138" i="42"/>
  <c r="L138" i="42"/>
  <c r="F138" i="42"/>
  <c r="AU137" i="42"/>
  <c r="AT137" i="42"/>
  <c r="AS137" i="42"/>
  <c r="AR137" i="42"/>
  <c r="AQ137" i="42"/>
  <c r="AP137" i="42"/>
  <c r="AO137" i="42"/>
  <c r="AN137" i="42"/>
  <c r="AM137" i="42"/>
  <c r="AL137" i="42"/>
  <c r="AK137" i="42"/>
  <c r="AJ137" i="42"/>
  <c r="AI137" i="42"/>
  <c r="AH137" i="42"/>
  <c r="AG137" i="42"/>
  <c r="AF137" i="42"/>
  <c r="AE137" i="42"/>
  <c r="AD137" i="42"/>
  <c r="AC137" i="42"/>
  <c r="AB137" i="42"/>
  <c r="AA137" i="42"/>
  <c r="Z137" i="42"/>
  <c r="Y137" i="42"/>
  <c r="X137" i="42"/>
  <c r="W137" i="42"/>
  <c r="V137" i="42"/>
  <c r="U137" i="42"/>
  <c r="T137" i="42"/>
  <c r="S137" i="42"/>
  <c r="R137" i="42"/>
  <c r="Q137" i="42"/>
  <c r="P137" i="42"/>
  <c r="O137" i="42"/>
  <c r="N137" i="42"/>
  <c r="M137" i="42"/>
  <c r="L137" i="42"/>
  <c r="F137" i="42"/>
  <c r="AU136" i="42"/>
  <c r="AT136" i="42"/>
  <c r="AT135" i="42" s="1"/>
  <c r="AS136" i="42"/>
  <c r="AR136" i="42"/>
  <c r="AQ136" i="42"/>
  <c r="AP136" i="42"/>
  <c r="AO136" i="42"/>
  <c r="AN136" i="42"/>
  <c r="AM136" i="42"/>
  <c r="AL136" i="42"/>
  <c r="AK136" i="42"/>
  <c r="AJ136" i="42"/>
  <c r="AI136" i="42"/>
  <c r="AH136" i="42"/>
  <c r="AG136" i="42"/>
  <c r="AG135" i="42" s="1"/>
  <c r="AF136" i="42"/>
  <c r="AE136" i="42"/>
  <c r="AD136" i="42"/>
  <c r="AD135" i="42" s="1"/>
  <c r="AC136" i="42"/>
  <c r="AB136" i="42"/>
  <c r="AA136" i="42"/>
  <c r="Z136" i="42"/>
  <c r="Y136" i="42"/>
  <c r="X136" i="42"/>
  <c r="W136" i="42"/>
  <c r="V136" i="42"/>
  <c r="V135" i="42" s="1"/>
  <c r="U136" i="42"/>
  <c r="T136" i="42"/>
  <c r="S136" i="42"/>
  <c r="R136" i="42"/>
  <c r="Q136" i="42"/>
  <c r="P136" i="42"/>
  <c r="O136" i="42"/>
  <c r="N136" i="42"/>
  <c r="N135" i="42" s="1"/>
  <c r="M136" i="42"/>
  <c r="L136" i="42"/>
  <c r="F136" i="42"/>
  <c r="AH135" i="42"/>
  <c r="Y135" i="42"/>
  <c r="X135" i="42"/>
  <c r="M135" i="42"/>
  <c r="AU134" i="42"/>
  <c r="AT134" i="42"/>
  <c r="AS134" i="42"/>
  <c r="AR134" i="42"/>
  <c r="AQ134" i="42"/>
  <c r="AP134" i="42"/>
  <c r="AO134" i="42"/>
  <c r="AN134" i="42"/>
  <c r="AM134" i="42"/>
  <c r="AL134" i="42"/>
  <c r="AK134" i="42"/>
  <c r="AJ134" i="42"/>
  <c r="AI134" i="42"/>
  <c r="AH134" i="42"/>
  <c r="AG134" i="42"/>
  <c r="AF134" i="42"/>
  <c r="AE134" i="42"/>
  <c r="AD134" i="42"/>
  <c r="AC134" i="42"/>
  <c r="AB134" i="42"/>
  <c r="AA134" i="42"/>
  <c r="Z134" i="42"/>
  <c r="Y134" i="42"/>
  <c r="X134" i="42"/>
  <c r="W134" i="42"/>
  <c r="V134" i="42"/>
  <c r="U134" i="42"/>
  <c r="T134" i="42"/>
  <c r="S134" i="42"/>
  <c r="R134" i="42"/>
  <c r="Q134" i="42"/>
  <c r="P134" i="42"/>
  <c r="O134" i="42"/>
  <c r="N134" i="42"/>
  <c r="M134" i="42"/>
  <c r="L134" i="42"/>
  <c r="G125" i="42"/>
  <c r="G76" i="42"/>
  <c r="G75" i="42"/>
  <c r="G74" i="42"/>
  <c r="G73" i="42"/>
  <c r="G72" i="42"/>
  <c r="G71" i="42"/>
  <c r="G70" i="42"/>
  <c r="G69" i="42"/>
  <c r="G68" i="42"/>
  <c r="G66" i="42" s="1"/>
  <c r="G67" i="42"/>
  <c r="G65" i="42"/>
  <c r="G64" i="42"/>
  <c r="G63" i="42"/>
  <c r="G62" i="42"/>
  <c r="G61" i="42"/>
  <c r="G60" i="42"/>
  <c r="G59" i="42"/>
  <c r="G58" i="42"/>
  <c r="G57" i="42"/>
  <c r="G56" i="42"/>
  <c r="G55" i="42" s="1"/>
  <c r="G54" i="42"/>
  <c r="G53" i="42"/>
  <c r="G52" i="42"/>
  <c r="G51" i="42"/>
  <c r="G50" i="42"/>
  <c r="G49" i="42"/>
  <c r="G48" i="42"/>
  <c r="G47" i="42"/>
  <c r="G46" i="42" s="1"/>
  <c r="G45" i="42" s="1"/>
  <c r="G43" i="42"/>
  <c r="G42" i="42"/>
  <c r="G41" i="42"/>
  <c r="G40" i="42"/>
  <c r="G39" i="42"/>
  <c r="G38" i="42"/>
  <c r="G37" i="42"/>
  <c r="G36" i="42"/>
  <c r="G35" i="42"/>
  <c r="G34" i="42"/>
  <c r="G33" i="42"/>
  <c r="G32" i="42"/>
  <c r="G31" i="42"/>
  <c r="G30" i="42"/>
  <c r="G29" i="42"/>
  <c r="G28" i="42"/>
  <c r="G26" i="42"/>
  <c r="C23" i="42"/>
  <c r="C22" i="42"/>
  <c r="D130" i="42" s="1"/>
  <c r="C21" i="42"/>
  <c r="L20" i="42"/>
  <c r="C20" i="42"/>
  <c r="C19" i="42"/>
  <c r="C18" i="42"/>
  <c r="C17" i="42"/>
  <c r="L13" i="42"/>
  <c r="C12" i="42"/>
  <c r="C130" i="42" s="1"/>
  <c r="F130" i="42" s="1"/>
  <c r="F129" i="42" s="1"/>
  <c r="E8" i="42"/>
  <c r="D8" i="42"/>
  <c r="E7" i="42"/>
  <c r="D7" i="42"/>
  <c r="E6" i="42"/>
  <c r="D6" i="42"/>
  <c r="E5" i="42"/>
  <c r="D5" i="42"/>
  <c r="E4" i="42"/>
  <c r="D4" i="42"/>
  <c r="F110" i="37"/>
  <c r="J26" i="43" l="1"/>
  <c r="L6" i="37" s="1"/>
  <c r="J27" i="43"/>
  <c r="L7" i="37" s="1"/>
  <c r="J28" i="43"/>
  <c r="L8" i="37" s="1"/>
  <c r="J24" i="43"/>
  <c r="L4" i="37" s="1"/>
  <c r="L69" i="37" s="1"/>
  <c r="J25" i="43"/>
  <c r="L5" i="37" s="1"/>
  <c r="C161" i="43"/>
  <c r="G100" i="43"/>
  <c r="P174" i="42"/>
  <c r="AF174" i="42"/>
  <c r="Q135" i="42"/>
  <c r="G162" i="42"/>
  <c r="G160" i="42"/>
  <c r="U154" i="42"/>
  <c r="U153" i="42" s="1"/>
  <c r="AQ153" i="42"/>
  <c r="AQ213" i="42" s="1"/>
  <c r="Q174" i="42"/>
  <c r="R178" i="42"/>
  <c r="AH178" i="42"/>
  <c r="G181" i="42"/>
  <c r="H149" i="42"/>
  <c r="H147" i="42"/>
  <c r="H155" i="42"/>
  <c r="W154" i="42"/>
  <c r="AJ135" i="42"/>
  <c r="Y154" i="42"/>
  <c r="AO154" i="42"/>
  <c r="Q154" i="42"/>
  <c r="AG154" i="42"/>
  <c r="Z163" i="42"/>
  <c r="H158" i="42"/>
  <c r="G148" i="42"/>
  <c r="G143" i="42"/>
  <c r="H150" i="42"/>
  <c r="H141" i="42"/>
  <c r="G168" i="42"/>
  <c r="AC163" i="42"/>
  <c r="AS163" i="42"/>
  <c r="Y174" i="42"/>
  <c r="F8" i="42"/>
  <c r="AC135" i="42"/>
  <c r="AE163" i="42"/>
  <c r="AU174" i="42"/>
  <c r="G184" i="42"/>
  <c r="AK178" i="42"/>
  <c r="AK163" i="42"/>
  <c r="AM178" i="42"/>
  <c r="AA163" i="42"/>
  <c r="AE135" i="42"/>
  <c r="L163" i="42"/>
  <c r="AB163" i="42"/>
  <c r="O178" i="42"/>
  <c r="K23" i="43"/>
  <c r="L3" i="37"/>
  <c r="L10" i="37" s="1"/>
  <c r="B101" i="43"/>
  <c r="D156" i="43"/>
  <c r="K106" i="43"/>
  <c r="E155" i="43" s="1"/>
  <c r="K39" i="43"/>
  <c r="K107" i="43" s="1"/>
  <c r="E156" i="43" s="1"/>
  <c r="L38" i="43"/>
  <c r="K40" i="43"/>
  <c r="K22" i="43"/>
  <c r="M2" i="37" s="1"/>
  <c r="J108" i="43"/>
  <c r="J37" i="43"/>
  <c r="J105" i="43" s="1"/>
  <c r="J20" i="43"/>
  <c r="B100" i="43"/>
  <c r="F59" i="43"/>
  <c r="B165" i="43"/>
  <c r="B167" i="43" s="1"/>
  <c r="M21" i="43"/>
  <c r="L240" i="42"/>
  <c r="L237" i="42" s="1"/>
  <c r="AQ235" i="42"/>
  <c r="H172" i="42"/>
  <c r="F163" i="42"/>
  <c r="H177" i="42"/>
  <c r="F174" i="42"/>
  <c r="L200" i="42"/>
  <c r="AP154" i="42"/>
  <c r="AP153" i="42" s="1"/>
  <c r="AA153" i="42"/>
  <c r="AN163" i="42"/>
  <c r="AN153" i="42"/>
  <c r="Y163" i="42"/>
  <c r="U217" i="42"/>
  <c r="AK217" i="42"/>
  <c r="U174" i="42"/>
  <c r="G175" i="42"/>
  <c r="W135" i="42"/>
  <c r="Z154" i="42"/>
  <c r="Z153" i="42" s="1"/>
  <c r="G158" i="42"/>
  <c r="X163" i="42"/>
  <c r="X153" i="42" s="1"/>
  <c r="AO163" i="42"/>
  <c r="AO153" i="42"/>
  <c r="Y153" i="42"/>
  <c r="U178" i="42"/>
  <c r="G242" i="42"/>
  <c r="L221" i="42"/>
  <c r="L202" i="42" s="1"/>
  <c r="M202" i="42" s="1"/>
  <c r="N202" i="42" s="1"/>
  <c r="O202" i="42" s="1"/>
  <c r="P202" i="42" s="1"/>
  <c r="Q202" i="42" s="1"/>
  <c r="R202" i="42" s="1"/>
  <c r="S202" i="42" s="1"/>
  <c r="T202" i="42" s="1"/>
  <c r="U202" i="42" s="1"/>
  <c r="V202" i="42" s="1"/>
  <c r="W202" i="42" s="1"/>
  <c r="X202" i="42" s="1"/>
  <c r="Y202" i="42" s="1"/>
  <c r="Z202" i="42" s="1"/>
  <c r="AA202" i="42" s="1"/>
  <c r="AB202" i="42" s="1"/>
  <c r="AC202" i="42" s="1"/>
  <c r="AD202" i="42" s="1"/>
  <c r="AE202" i="42" s="1"/>
  <c r="AF202" i="42" s="1"/>
  <c r="AG202" i="42" s="1"/>
  <c r="AH202" i="42" s="1"/>
  <c r="AI202" i="42" s="1"/>
  <c r="AJ202" i="42" s="1"/>
  <c r="AK202" i="42" s="1"/>
  <c r="AL202" i="42" s="1"/>
  <c r="AM202" i="42" s="1"/>
  <c r="AN202" i="42" s="1"/>
  <c r="AO202" i="42" s="1"/>
  <c r="AP202" i="42" s="1"/>
  <c r="AQ202" i="42" s="1"/>
  <c r="AR202" i="42" s="1"/>
  <c r="AS202" i="42" s="1"/>
  <c r="AT202" i="42" s="1"/>
  <c r="AU202" i="42" s="1"/>
  <c r="H173" i="42"/>
  <c r="H156" i="42"/>
  <c r="H184" i="42"/>
  <c r="H170" i="42"/>
  <c r="H165" i="42"/>
  <c r="H182" i="42"/>
  <c r="H146" i="42"/>
  <c r="H181" i="42"/>
  <c r="H169" i="42"/>
  <c r="H140" i="42"/>
  <c r="H145" i="42"/>
  <c r="H162" i="42"/>
  <c r="H136" i="42"/>
  <c r="AA135" i="42"/>
  <c r="G139" i="42"/>
  <c r="H183" i="42"/>
  <c r="AB135" i="42"/>
  <c r="AR135" i="42"/>
  <c r="G142" i="42"/>
  <c r="AS135" i="42"/>
  <c r="AQ135" i="42"/>
  <c r="L135" i="42"/>
  <c r="G136" i="42"/>
  <c r="AM135" i="42"/>
  <c r="H148" i="42"/>
  <c r="G173" i="42"/>
  <c r="H175" i="42"/>
  <c r="G177" i="42"/>
  <c r="C134" i="42"/>
  <c r="F134" i="42" s="1"/>
  <c r="G134" i="42"/>
  <c r="AL154" i="42"/>
  <c r="G157" i="42"/>
  <c r="AB153" i="42"/>
  <c r="G170" i="42"/>
  <c r="AU163" i="42"/>
  <c r="P135" i="42"/>
  <c r="AF135" i="42"/>
  <c r="H137" i="42"/>
  <c r="H143" i="42"/>
  <c r="W153" i="42"/>
  <c r="R154" i="42"/>
  <c r="H171" i="42"/>
  <c r="G172" i="42"/>
  <c r="T178" i="42"/>
  <c r="S154" i="42"/>
  <c r="S153" i="42" s="1"/>
  <c r="AI154" i="42"/>
  <c r="AI153" i="42" s="1"/>
  <c r="G171" i="42"/>
  <c r="AJ217" i="42"/>
  <c r="P218" i="42"/>
  <c r="AF218" i="42"/>
  <c r="AG217" i="42"/>
  <c r="AS218" i="42"/>
  <c r="G137" i="42"/>
  <c r="O135" i="42"/>
  <c r="AU135" i="42"/>
  <c r="V178" i="42"/>
  <c r="G183" i="42"/>
  <c r="Q217" i="42"/>
  <c r="M218" i="42"/>
  <c r="M201" i="42" s="1"/>
  <c r="N201" i="42" s="1"/>
  <c r="O201" i="42" s="1"/>
  <c r="AC218" i="42"/>
  <c r="G27" i="42"/>
  <c r="G25" i="42" s="1"/>
  <c r="H138" i="42"/>
  <c r="H144" i="42"/>
  <c r="G169" i="42"/>
  <c r="S178" i="42"/>
  <c r="G156" i="42"/>
  <c r="G159" i="42"/>
  <c r="AO135" i="42"/>
  <c r="T135" i="42"/>
  <c r="G138" i="42"/>
  <c r="G144" i="42"/>
  <c r="H164" i="42"/>
  <c r="H167" i="42"/>
  <c r="G147" i="42"/>
  <c r="H139" i="42"/>
  <c r="AK154" i="42"/>
  <c r="AK153" i="42" s="1"/>
  <c r="H157" i="42"/>
  <c r="W163" i="42"/>
  <c r="H179" i="42"/>
  <c r="AA178" i="42"/>
  <c r="AM154" i="42"/>
  <c r="H161" i="42"/>
  <c r="G164" i="42"/>
  <c r="AL163" i="42"/>
  <c r="AT174" i="42"/>
  <c r="AL135" i="42"/>
  <c r="M154" i="42"/>
  <c r="M153" i="42" s="1"/>
  <c r="R135" i="42"/>
  <c r="H151" i="42"/>
  <c r="G161" i="42"/>
  <c r="N163" i="42"/>
  <c r="AD163" i="42"/>
  <c r="AT163" i="42"/>
  <c r="N178" i="42"/>
  <c r="G179" i="42"/>
  <c r="AD178" i="42"/>
  <c r="AT178" i="42"/>
  <c r="W178" i="42"/>
  <c r="AN135" i="42"/>
  <c r="S135" i="42"/>
  <c r="AI135" i="42"/>
  <c r="G151" i="42"/>
  <c r="O154" i="42"/>
  <c r="AE154" i="42"/>
  <c r="AE153" i="42" s="1"/>
  <c r="AU154" i="42"/>
  <c r="AU153" i="42" s="1"/>
  <c r="O163" i="42"/>
  <c r="G176" i="42"/>
  <c r="AE178" i="42"/>
  <c r="AU178" i="42"/>
  <c r="AM163" i="42"/>
  <c r="F135" i="42"/>
  <c r="G146" i="42"/>
  <c r="F154" i="42"/>
  <c r="F153" i="42" s="1"/>
  <c r="P163" i="42"/>
  <c r="T163" i="42"/>
  <c r="T153" i="42" s="1"/>
  <c r="AJ163" i="42"/>
  <c r="H180" i="42"/>
  <c r="G182" i="42"/>
  <c r="Z135" i="42"/>
  <c r="AP135" i="42"/>
  <c r="U135" i="42"/>
  <c r="AK135" i="42"/>
  <c r="Q163" i="42"/>
  <c r="AG163" i="42"/>
  <c r="U163" i="42"/>
  <c r="G180" i="42"/>
  <c r="N154" i="42"/>
  <c r="N153" i="42" s="1"/>
  <c r="AD154" i="42"/>
  <c r="AD153" i="42" s="1"/>
  <c r="AT154" i="42"/>
  <c r="X178" i="42"/>
  <c r="AN178" i="42"/>
  <c r="G149" i="42"/>
  <c r="P154" i="42"/>
  <c r="P153" i="42" s="1"/>
  <c r="AF154" i="42"/>
  <c r="AF153" i="42" s="1"/>
  <c r="R163" i="42"/>
  <c r="AH163" i="42"/>
  <c r="AH153" i="42" s="1"/>
  <c r="V174" i="42"/>
  <c r="V153" i="42" s="1"/>
  <c r="AL174" i="42"/>
  <c r="Y218" i="42"/>
  <c r="H142" i="42"/>
  <c r="S163" i="42"/>
  <c r="AI163" i="42"/>
  <c r="W174" i="42"/>
  <c r="AM174" i="42"/>
  <c r="AJ153" i="42"/>
  <c r="H168" i="42"/>
  <c r="X174" i="42"/>
  <c r="AN174" i="42"/>
  <c r="L178" i="42"/>
  <c r="L153" i="42" s="1"/>
  <c r="AB178" i="42"/>
  <c r="AR178" i="42"/>
  <c r="AR153" i="42" s="1"/>
  <c r="AO218" i="42"/>
  <c r="H159" i="42"/>
  <c r="M178" i="42"/>
  <c r="AC178" i="42"/>
  <c r="AC153" i="42" s="1"/>
  <c r="AS178" i="42"/>
  <c r="AS153" i="42" s="1"/>
  <c r="G239" i="42"/>
  <c r="AI217" i="42"/>
  <c r="V217" i="42"/>
  <c r="AL217" i="42"/>
  <c r="G241" i="42"/>
  <c r="G238" i="42"/>
  <c r="L111" i="43" l="1"/>
  <c r="L110" i="43"/>
  <c r="K24" i="43"/>
  <c r="M4" i="37" s="1"/>
  <c r="M69" i="37" s="1"/>
  <c r="K26" i="43"/>
  <c r="M6" i="37" s="1"/>
  <c r="K28" i="43"/>
  <c r="M8" i="37" s="1"/>
  <c r="K27" i="43"/>
  <c r="M7" i="37" s="1"/>
  <c r="K25" i="43"/>
  <c r="M5" i="37" s="1"/>
  <c r="D154" i="43"/>
  <c r="L193" i="37"/>
  <c r="C23" i="34"/>
  <c r="C2" i="34"/>
  <c r="C1" i="34" s="1"/>
  <c r="L146" i="37"/>
  <c r="L160" i="37" s="1"/>
  <c r="C5" i="34" s="1"/>
  <c r="M3" i="37"/>
  <c r="M10" i="37" s="1"/>
  <c r="L183" i="37"/>
  <c r="L67" i="37"/>
  <c r="L70" i="37" s="1"/>
  <c r="L191" i="37"/>
  <c r="L23" i="43"/>
  <c r="B102" i="43"/>
  <c r="AG153" i="42"/>
  <c r="Q153" i="42"/>
  <c r="AL153" i="42"/>
  <c r="AL235" i="42" s="1"/>
  <c r="P201" i="42"/>
  <c r="Q201" i="42" s="1"/>
  <c r="R201" i="42" s="1"/>
  <c r="S201" i="42" s="1"/>
  <c r="T201" i="42" s="1"/>
  <c r="U201" i="42" s="1"/>
  <c r="V201" i="42" s="1"/>
  <c r="W201" i="42" s="1"/>
  <c r="X201" i="42" s="1"/>
  <c r="Y201" i="42" s="1"/>
  <c r="Z201" i="42" s="1"/>
  <c r="AA201" i="42" s="1"/>
  <c r="AB201" i="42" s="1"/>
  <c r="AC201" i="42" s="1"/>
  <c r="AD201" i="42" s="1"/>
  <c r="AE201" i="42" s="1"/>
  <c r="AF201" i="42" s="1"/>
  <c r="AG201" i="42" s="1"/>
  <c r="AH201" i="42" s="1"/>
  <c r="AI201" i="42" s="1"/>
  <c r="AJ201" i="42" s="1"/>
  <c r="AK201" i="42" s="1"/>
  <c r="AL201" i="42" s="1"/>
  <c r="AM201" i="42" s="1"/>
  <c r="AN201" i="42" s="1"/>
  <c r="AO201" i="42" s="1"/>
  <c r="AP201" i="42" s="1"/>
  <c r="AQ201" i="42" s="1"/>
  <c r="AR201" i="42" s="1"/>
  <c r="AS201" i="42" s="1"/>
  <c r="AT201" i="42" s="1"/>
  <c r="AU201" i="42" s="1"/>
  <c r="L192" i="37"/>
  <c r="M27" i="37"/>
  <c r="L126" i="37"/>
  <c r="L122" i="37"/>
  <c r="L112" i="37"/>
  <c r="L68" i="37"/>
  <c r="L145" i="37" s="1"/>
  <c r="L127" i="37"/>
  <c r="L123" i="37"/>
  <c r="L106" i="37"/>
  <c r="L125" i="37"/>
  <c r="L114" i="37"/>
  <c r="L105" i="37"/>
  <c r="L100" i="37"/>
  <c r="L98" i="37"/>
  <c r="L96" i="37"/>
  <c r="L94" i="37"/>
  <c r="L92" i="37"/>
  <c r="L90" i="37"/>
  <c r="L88" i="37"/>
  <c r="L86" i="37"/>
  <c r="L120" i="37"/>
  <c r="L110" i="37"/>
  <c r="L121" i="37"/>
  <c r="L111" i="37"/>
  <c r="L130" i="37"/>
  <c r="L95" i="37"/>
  <c r="L87" i="37"/>
  <c r="L133" i="37"/>
  <c r="L101" i="37"/>
  <c r="L93" i="37"/>
  <c r="L84" i="37"/>
  <c r="L129" i="37"/>
  <c r="L118" i="37"/>
  <c r="L119" i="37"/>
  <c r="L109" i="37"/>
  <c r="L107" i="37"/>
  <c r="L108" i="37"/>
  <c r="L97" i="37"/>
  <c r="L89" i="37"/>
  <c r="L117" i="37"/>
  <c r="L91" i="37"/>
  <c r="L134" i="37"/>
  <c r="L116" i="37"/>
  <c r="L195" i="37"/>
  <c r="C17" i="34" s="1"/>
  <c r="L194" i="37"/>
  <c r="L131" i="37"/>
  <c r="L132" i="37"/>
  <c r="L115" i="37"/>
  <c r="L99" i="37"/>
  <c r="K108" i="43"/>
  <c r="E157" i="43" s="1"/>
  <c r="K20" i="43"/>
  <c r="K37" i="43"/>
  <c r="K105" i="43" s="1"/>
  <c r="E154" i="43" s="1"/>
  <c r="L39" i="43"/>
  <c r="L107" i="43" s="1"/>
  <c r="F156" i="43" s="1"/>
  <c r="L40" i="43"/>
  <c r="M38" i="43"/>
  <c r="L22" i="43"/>
  <c r="N2" i="37" s="1"/>
  <c r="L106" i="43"/>
  <c r="F155" i="43" s="1"/>
  <c r="N21" i="43"/>
  <c r="D157" i="43"/>
  <c r="T235" i="42"/>
  <c r="T213" i="42"/>
  <c r="L235" i="42"/>
  <c r="L213" i="42"/>
  <c r="L257" i="42"/>
  <c r="M257" i="42" s="1"/>
  <c r="N257" i="42" s="1"/>
  <c r="O257" i="42" s="1"/>
  <c r="P257" i="42" s="1"/>
  <c r="Q257" i="42" s="1"/>
  <c r="AH213" i="42"/>
  <c r="AH235" i="42"/>
  <c r="AF213" i="42"/>
  <c r="AF235" i="42"/>
  <c r="AC213" i="42"/>
  <c r="AC235" i="42"/>
  <c r="AG213" i="42"/>
  <c r="AG235" i="42"/>
  <c r="V235" i="42"/>
  <c r="V213" i="42"/>
  <c r="M235" i="42"/>
  <c r="M213" i="42"/>
  <c r="AA213" i="42"/>
  <c r="AA235" i="42"/>
  <c r="AS235" i="42"/>
  <c r="AS213" i="42"/>
  <c r="X213" i="42"/>
  <c r="X235" i="42"/>
  <c r="AK213" i="42"/>
  <c r="AK235" i="42"/>
  <c r="AD235" i="42"/>
  <c r="AD213" i="42"/>
  <c r="AI213" i="42"/>
  <c r="AI235" i="42"/>
  <c r="Q235" i="42"/>
  <c r="Q213" i="42"/>
  <c r="P235" i="42"/>
  <c r="P213" i="42"/>
  <c r="U235" i="42"/>
  <c r="U213" i="42"/>
  <c r="S235" i="42"/>
  <c r="S213" i="42"/>
  <c r="R153" i="42"/>
  <c r="Z235" i="42"/>
  <c r="Z213" i="42"/>
  <c r="AU235" i="42"/>
  <c r="AU213" i="42"/>
  <c r="AN235" i="42"/>
  <c r="AN213" i="42"/>
  <c r="AE235" i="42"/>
  <c r="AE213" i="42"/>
  <c r="G154" i="42"/>
  <c r="W235" i="42"/>
  <c r="W213" i="42"/>
  <c r="Y235" i="42"/>
  <c r="Y213" i="42"/>
  <c r="AR235" i="42"/>
  <c r="AR213" i="42"/>
  <c r="N235" i="42"/>
  <c r="N213" i="42"/>
  <c r="G178" i="42"/>
  <c r="G174" i="42"/>
  <c r="AP235" i="42"/>
  <c r="AP213" i="42"/>
  <c r="G133" i="42"/>
  <c r="AO235" i="42"/>
  <c r="AO213" i="42"/>
  <c r="L296" i="42"/>
  <c r="M296" i="42" s="1"/>
  <c r="G296" i="42"/>
  <c r="L247" i="42"/>
  <c r="F241" i="42"/>
  <c r="F243" i="42" s="1"/>
  <c r="H134" i="42"/>
  <c r="F133" i="42"/>
  <c r="D188" i="42"/>
  <c r="G163" i="42"/>
  <c r="AT153" i="42"/>
  <c r="G135" i="42"/>
  <c r="O153" i="42"/>
  <c r="AM153" i="42"/>
  <c r="AB235" i="42"/>
  <c r="AB213" i="42"/>
  <c r="G295" i="42"/>
  <c r="F238" i="42"/>
  <c r="L295" i="42"/>
  <c r="L294" i="42" s="1"/>
  <c r="AJ213" i="42"/>
  <c r="AJ235" i="42"/>
  <c r="L199" i="42"/>
  <c r="M200" i="42"/>
  <c r="L216" i="42"/>
  <c r="L109" i="43" l="1"/>
  <c r="M110" i="43"/>
  <c r="M111" i="43"/>
  <c r="M112" i="43"/>
  <c r="L26" i="43"/>
  <c r="N6" i="37" s="1"/>
  <c r="L24" i="43"/>
  <c r="N4" i="37" s="1"/>
  <c r="N69" i="37" s="1"/>
  <c r="L25" i="43"/>
  <c r="N5" i="37" s="1"/>
  <c r="L27" i="43"/>
  <c r="N7" i="37" s="1"/>
  <c r="L28" i="43"/>
  <c r="N8" i="37" s="1"/>
  <c r="M123" i="37"/>
  <c r="C16" i="34"/>
  <c r="M183" i="37"/>
  <c r="M131" i="37"/>
  <c r="M68" i="37"/>
  <c r="M145" i="37" s="1"/>
  <c r="M159" i="37" s="1"/>
  <c r="D4" i="34" s="1"/>
  <c r="M133" i="37"/>
  <c r="M121" i="37"/>
  <c r="M126" i="37"/>
  <c r="M116" i="37"/>
  <c r="M91" i="37"/>
  <c r="M87" i="37"/>
  <c r="M132" i="37"/>
  <c r="M93" i="37"/>
  <c r="M95" i="37"/>
  <c r="M99" i="37"/>
  <c r="M115" i="37"/>
  <c r="M122" i="37"/>
  <c r="M88" i="37"/>
  <c r="M120" i="37"/>
  <c r="L170" i="37"/>
  <c r="L152" i="37" s="1"/>
  <c r="C14" i="34"/>
  <c r="L171" i="37"/>
  <c r="L136" i="37" s="1"/>
  <c r="L214" i="37" s="1"/>
  <c r="C15" i="34"/>
  <c r="D2" i="34"/>
  <c r="D1" i="34" s="1"/>
  <c r="L169" i="37"/>
  <c r="L151" i="37" s="1"/>
  <c r="C13" i="34"/>
  <c r="D23" i="34"/>
  <c r="M94" i="37"/>
  <c r="L124" i="37"/>
  <c r="M89" i="37"/>
  <c r="M98" i="37"/>
  <c r="M106" i="37"/>
  <c r="M100" i="37"/>
  <c r="M101" i="37"/>
  <c r="M191" i="37"/>
  <c r="M130" i="37"/>
  <c r="M108" i="37"/>
  <c r="M107" i="37"/>
  <c r="M117" i="37"/>
  <c r="M194" i="37"/>
  <c r="D16" i="34" s="1"/>
  <c r="M105" i="37"/>
  <c r="M192" i="37"/>
  <c r="D14" i="34" s="1"/>
  <c r="M129" i="37"/>
  <c r="M118" i="37"/>
  <c r="M114" i="37"/>
  <c r="M195" i="37"/>
  <c r="D17" i="34" s="1"/>
  <c r="M84" i="37"/>
  <c r="M112" i="37"/>
  <c r="M86" i="37"/>
  <c r="M134" i="37"/>
  <c r="M97" i="37"/>
  <c r="M125" i="37"/>
  <c r="M127" i="37"/>
  <c r="M109" i="37"/>
  <c r="M90" i="37"/>
  <c r="M110" i="37"/>
  <c r="M92" i="37"/>
  <c r="M111" i="37"/>
  <c r="M119" i="37"/>
  <c r="M96" i="37"/>
  <c r="N3" i="37"/>
  <c r="N10" i="37" s="1"/>
  <c r="M146" i="37"/>
  <c r="M23" i="43"/>
  <c r="L159" i="37"/>
  <c r="C4" i="34" s="1"/>
  <c r="L182" i="37"/>
  <c r="AL213" i="42"/>
  <c r="M40" i="43"/>
  <c r="M106" i="43"/>
  <c r="G155" i="43" s="1"/>
  <c r="M22" i="43"/>
  <c r="O2" i="37" s="1"/>
  <c r="M39" i="43"/>
  <c r="M107" i="43" s="1"/>
  <c r="G156" i="43" s="1"/>
  <c r="N38" i="43"/>
  <c r="L108" i="43"/>
  <c r="L20" i="43"/>
  <c r="L37" i="43"/>
  <c r="L105" i="43" s="1"/>
  <c r="F154" i="43" s="1"/>
  <c r="O21" i="43"/>
  <c r="AM235" i="42"/>
  <c r="AM213" i="42"/>
  <c r="M297" i="42"/>
  <c r="M199" i="42"/>
  <c r="N200" i="42"/>
  <c r="AT235" i="42"/>
  <c r="AT213" i="42"/>
  <c r="R257" i="42"/>
  <c r="S257" i="42" s="1"/>
  <c r="T257" i="42" s="1"/>
  <c r="U257" i="42" s="1"/>
  <c r="V257" i="42" s="1"/>
  <c r="W257" i="42" s="1"/>
  <c r="X257" i="42" s="1"/>
  <c r="Y257" i="42" s="1"/>
  <c r="Z257" i="42" s="1"/>
  <c r="AA257" i="42" s="1"/>
  <c r="AB257" i="42" s="1"/>
  <c r="AC257" i="42" s="1"/>
  <c r="AD257" i="42" s="1"/>
  <c r="AE257" i="42" s="1"/>
  <c r="AF257" i="42" s="1"/>
  <c r="AG257" i="42" s="1"/>
  <c r="AH257" i="42" s="1"/>
  <c r="AI257" i="42" s="1"/>
  <c r="AJ257" i="42" s="1"/>
  <c r="AK257" i="42" s="1"/>
  <c r="AL257" i="42" s="1"/>
  <c r="AM257" i="42" s="1"/>
  <c r="AN257" i="42" s="1"/>
  <c r="AO257" i="42" s="1"/>
  <c r="AP257" i="42" s="1"/>
  <c r="AQ257" i="42" s="1"/>
  <c r="AR257" i="42" s="1"/>
  <c r="AS257" i="42" s="1"/>
  <c r="AT257" i="42" s="1"/>
  <c r="AU257" i="42" s="1"/>
  <c r="L302" i="42"/>
  <c r="G302" i="42"/>
  <c r="O235" i="42"/>
  <c r="O213" i="42"/>
  <c r="R235" i="42"/>
  <c r="R213" i="42"/>
  <c r="L260" i="42"/>
  <c r="L198" i="42"/>
  <c r="M219" i="42"/>
  <c r="G153" i="42"/>
  <c r="M109" i="43" l="1"/>
  <c r="N112" i="43"/>
  <c r="N111" i="43"/>
  <c r="N113" i="43"/>
  <c r="N110" i="43"/>
  <c r="M27" i="43"/>
  <c r="O7" i="37" s="1"/>
  <c r="M28" i="43"/>
  <c r="O8" i="37" s="1"/>
  <c r="M25" i="43"/>
  <c r="O5" i="37" s="1"/>
  <c r="M24" i="43"/>
  <c r="O4" i="37" s="1"/>
  <c r="O69" i="37" s="1"/>
  <c r="M26" i="43"/>
  <c r="O6" i="37" s="1"/>
  <c r="M104" i="37"/>
  <c r="C12" i="34"/>
  <c r="L150" i="37"/>
  <c r="M193" i="37" s="1"/>
  <c r="N121" i="37"/>
  <c r="E2" i="34"/>
  <c r="E1" i="34" s="1"/>
  <c r="E23" i="34"/>
  <c r="F23" i="34" s="1"/>
  <c r="M169" i="37"/>
  <c r="D13" i="34"/>
  <c r="N126" i="37"/>
  <c r="N98" i="37"/>
  <c r="N195" i="37"/>
  <c r="E17" i="34" s="1"/>
  <c r="N125" i="37"/>
  <c r="N111" i="37"/>
  <c r="N117" i="37"/>
  <c r="N100" i="37"/>
  <c r="N120" i="37"/>
  <c r="N192" i="37"/>
  <c r="E14" i="34" s="1"/>
  <c r="N97" i="37"/>
  <c r="N133" i="37"/>
  <c r="N84" i="37"/>
  <c r="N131" i="37"/>
  <c r="N194" i="37"/>
  <c r="E16" i="34" s="1"/>
  <c r="N122" i="37"/>
  <c r="N68" i="37"/>
  <c r="N127" i="37"/>
  <c r="N183" i="37"/>
  <c r="N89" i="37"/>
  <c r="N86" i="37"/>
  <c r="N90" i="37"/>
  <c r="N191" i="37"/>
  <c r="E13" i="34" s="1"/>
  <c r="N134" i="37"/>
  <c r="N96" i="37"/>
  <c r="N91" i="37"/>
  <c r="N115" i="37"/>
  <c r="N129" i="37"/>
  <c r="N119" i="37"/>
  <c r="N112" i="37"/>
  <c r="N88" i="37"/>
  <c r="N110" i="37"/>
  <c r="N94" i="37"/>
  <c r="N101" i="37"/>
  <c r="N118" i="37"/>
  <c r="N87" i="37"/>
  <c r="N92" i="37"/>
  <c r="N106" i="37"/>
  <c r="N114" i="37"/>
  <c r="N108" i="37"/>
  <c r="N105" i="37"/>
  <c r="N107" i="37"/>
  <c r="N109" i="37"/>
  <c r="N132" i="37"/>
  <c r="N116" i="37"/>
  <c r="N93" i="37"/>
  <c r="N123" i="37"/>
  <c r="N95" i="37"/>
  <c r="N99" i="37"/>
  <c r="N130" i="37"/>
  <c r="N146" i="37"/>
  <c r="N160" i="37" s="1"/>
  <c r="E5" i="34" s="1"/>
  <c r="N23" i="43"/>
  <c r="M160" i="37"/>
  <c r="D5" i="34" s="1"/>
  <c r="O3" i="37"/>
  <c r="O10" i="37" s="1"/>
  <c r="F157" i="43"/>
  <c r="O38" i="43"/>
  <c r="N106" i="43"/>
  <c r="H155" i="43" s="1"/>
  <c r="N40" i="43"/>
  <c r="N22" i="43"/>
  <c r="P2" i="37" s="1"/>
  <c r="N39" i="43"/>
  <c r="N107" i="43" s="1"/>
  <c r="P21" i="43"/>
  <c r="M108" i="43"/>
  <c r="G157" i="43" s="1"/>
  <c r="M20" i="43"/>
  <c r="M37" i="43"/>
  <c r="M105" i="43" s="1"/>
  <c r="M186" i="42"/>
  <c r="M240" i="42"/>
  <c r="M216" i="42"/>
  <c r="L259" i="42"/>
  <c r="L267" i="42" s="1"/>
  <c r="N219" i="42"/>
  <c r="M260" i="42"/>
  <c r="M198" i="42"/>
  <c r="L304" i="42"/>
  <c r="G304" i="42"/>
  <c r="G235" i="42"/>
  <c r="O200" i="42"/>
  <c r="N199" i="42"/>
  <c r="N109" i="43" l="1"/>
  <c r="O113" i="43"/>
  <c r="O114" i="43"/>
  <c r="O110" i="43"/>
  <c r="O112" i="43"/>
  <c r="O111" i="43"/>
  <c r="N24" i="43"/>
  <c r="P4" i="37" s="1"/>
  <c r="P69" i="37" s="1"/>
  <c r="N26" i="43"/>
  <c r="P6" i="37" s="1"/>
  <c r="N27" i="43"/>
  <c r="P7" i="37" s="1"/>
  <c r="N28" i="43"/>
  <c r="P8" i="37" s="1"/>
  <c r="N25" i="43"/>
  <c r="P5" i="37" s="1"/>
  <c r="P3" i="37"/>
  <c r="P10" i="37" s="1"/>
  <c r="G154" i="43"/>
  <c r="O23" i="43"/>
  <c r="N104" i="37"/>
  <c r="L213" i="37"/>
  <c r="O194" i="37"/>
  <c r="F16" i="34" s="1"/>
  <c r="F2" i="34"/>
  <c r="F1" i="34" s="1"/>
  <c r="M171" i="37"/>
  <c r="M136" i="37" s="1"/>
  <c r="M214" i="37" s="1"/>
  <c r="D15" i="34"/>
  <c r="O90" i="37"/>
  <c r="O116" i="37"/>
  <c r="O119" i="37"/>
  <c r="O130" i="37"/>
  <c r="O127" i="37"/>
  <c r="O99" i="37"/>
  <c r="O112" i="37"/>
  <c r="O111" i="37"/>
  <c r="O88" i="37"/>
  <c r="O107" i="37"/>
  <c r="O106" i="37"/>
  <c r="O108" i="37"/>
  <c r="O91" i="37"/>
  <c r="O68" i="37"/>
  <c r="O121" i="37"/>
  <c r="O117" i="37"/>
  <c r="O92" i="37"/>
  <c r="O97" i="37"/>
  <c r="O134" i="37"/>
  <c r="O86" i="37"/>
  <c r="O93" i="37"/>
  <c r="O100" i="37"/>
  <c r="O118" i="37"/>
  <c r="O131" i="37"/>
  <c r="O191" i="37"/>
  <c r="F13" i="34" s="1"/>
  <c r="O89" i="37"/>
  <c r="O114" i="37"/>
  <c r="O95" i="37"/>
  <c r="O98" i="37"/>
  <c r="O109" i="37"/>
  <c r="O133" i="37"/>
  <c r="O123" i="37"/>
  <c r="O122" i="37"/>
  <c r="O126" i="37"/>
  <c r="O96" i="37"/>
  <c r="O195" i="37"/>
  <c r="F17" i="34" s="1"/>
  <c r="O105" i="37"/>
  <c r="O87" i="37"/>
  <c r="O129" i="37"/>
  <c r="O120" i="37"/>
  <c r="O101" i="37"/>
  <c r="O94" i="37"/>
  <c r="O192" i="37"/>
  <c r="F14" i="34" s="1"/>
  <c r="O115" i="37"/>
  <c r="O125" i="37"/>
  <c r="O110" i="37"/>
  <c r="O84" i="37"/>
  <c r="O132" i="37"/>
  <c r="O183" i="37"/>
  <c r="O146" i="37"/>
  <c r="H156" i="43"/>
  <c r="N108" i="43"/>
  <c r="H157" i="43" s="1"/>
  <c r="N20" i="43"/>
  <c r="N37" i="43"/>
  <c r="N105" i="43" s="1"/>
  <c r="Q21" i="43"/>
  <c r="P38" i="43"/>
  <c r="O106" i="43"/>
  <c r="I155" i="43" s="1"/>
  <c r="O22" i="43"/>
  <c r="Q2" i="37" s="1"/>
  <c r="O39" i="43"/>
  <c r="O107" i="43" s="1"/>
  <c r="I156" i="43" s="1"/>
  <c r="O40" i="43"/>
  <c r="N186" i="42"/>
  <c r="N261" i="42" s="1"/>
  <c r="N240" i="42"/>
  <c r="N237" i="42" s="1"/>
  <c r="N216" i="42"/>
  <c r="M304" i="42"/>
  <c r="M237" i="42"/>
  <c r="M261" i="42"/>
  <c r="M259" i="42" s="1"/>
  <c r="M267" i="42" s="1"/>
  <c r="O219" i="42"/>
  <c r="N260" i="42"/>
  <c r="N198" i="42"/>
  <c r="P200" i="42"/>
  <c r="O199" i="42"/>
  <c r="H154" i="43" l="1"/>
  <c r="O109" i="43"/>
  <c r="P114" i="43"/>
  <c r="P110" i="43"/>
  <c r="P111" i="43"/>
  <c r="P112" i="43"/>
  <c r="P113" i="43"/>
  <c r="P115" i="43"/>
  <c r="O28" i="43"/>
  <c r="Q8" i="37" s="1"/>
  <c r="O24" i="43"/>
  <c r="Q4" i="37" s="1"/>
  <c r="Q69" i="37" s="1"/>
  <c r="O26" i="43"/>
  <c r="Q6" i="37" s="1"/>
  <c r="O27" i="43"/>
  <c r="Q7" i="37" s="1"/>
  <c r="O25" i="43"/>
  <c r="Q5" i="37" s="1"/>
  <c r="P183" i="37"/>
  <c r="P116" i="37"/>
  <c r="P133" i="37"/>
  <c r="P130" i="37"/>
  <c r="P84" i="37"/>
  <c r="P89" i="37"/>
  <c r="P195" i="37"/>
  <c r="G17" i="34" s="1"/>
  <c r="P194" i="37"/>
  <c r="G16" i="34" s="1"/>
  <c r="P117" i="37"/>
  <c r="P106" i="37"/>
  <c r="P127" i="37"/>
  <c r="P105" i="37"/>
  <c r="P114" i="37"/>
  <c r="P126" i="37"/>
  <c r="P131" i="37"/>
  <c r="P95" i="37"/>
  <c r="P96" i="37"/>
  <c r="P99" i="37"/>
  <c r="P192" i="37"/>
  <c r="G14" i="34" s="1"/>
  <c r="P86" i="37"/>
  <c r="P123" i="37"/>
  <c r="P100" i="37"/>
  <c r="P122" i="37"/>
  <c r="P97" i="37"/>
  <c r="P129" i="37"/>
  <c r="P101" i="37"/>
  <c r="P68" i="37"/>
  <c r="P110" i="37"/>
  <c r="P107" i="37"/>
  <c r="P121" i="37"/>
  <c r="P90" i="37"/>
  <c r="P120" i="37"/>
  <c r="P132" i="37"/>
  <c r="G2" i="34"/>
  <c r="G1" i="34" s="1"/>
  <c r="P92" i="37"/>
  <c r="P93" i="37"/>
  <c r="P134" i="37"/>
  <c r="P115" i="37"/>
  <c r="P191" i="37"/>
  <c r="G13" i="34" s="1"/>
  <c r="P98" i="37"/>
  <c r="P118" i="37"/>
  <c r="P91" i="37"/>
  <c r="P119" i="37"/>
  <c r="P94" i="37"/>
  <c r="P87" i="37"/>
  <c r="P109" i="37"/>
  <c r="P88" i="37"/>
  <c r="P125" i="37"/>
  <c r="P108" i="37"/>
  <c r="P112" i="37"/>
  <c r="P111" i="37"/>
  <c r="P23" i="43"/>
  <c r="P146" i="37"/>
  <c r="P160" i="37" s="1"/>
  <c r="G5" i="34" s="1"/>
  <c r="Q3" i="37"/>
  <c r="Q133" i="37" s="1"/>
  <c r="O104" i="37"/>
  <c r="D12" i="34"/>
  <c r="O160" i="37"/>
  <c r="F5" i="34" s="1"/>
  <c r="O20" i="43"/>
  <c r="O37" i="43"/>
  <c r="O105" i="43" s="1"/>
  <c r="I154" i="43" s="1"/>
  <c r="O108" i="43"/>
  <c r="I157" i="43" s="1"/>
  <c r="P106" i="43"/>
  <c r="J155" i="43" s="1"/>
  <c r="P39" i="43"/>
  <c r="P107" i="43" s="1"/>
  <c r="J156" i="43" s="1"/>
  <c r="P22" i="43"/>
  <c r="R2" i="37" s="1"/>
  <c r="Q38" i="43"/>
  <c r="P40" i="43"/>
  <c r="R21" i="43"/>
  <c r="N259" i="42"/>
  <c r="N267" i="42" s="1"/>
  <c r="O240" i="42"/>
  <c r="O186" i="42"/>
  <c r="O216" i="42"/>
  <c r="Q200" i="42"/>
  <c r="P199" i="42"/>
  <c r="P219" i="42"/>
  <c r="O260" i="42"/>
  <c r="O198" i="42"/>
  <c r="P109" i="43" l="1"/>
  <c r="Q112" i="43"/>
  <c r="Q114" i="43"/>
  <c r="Q111" i="43"/>
  <c r="Q113" i="43"/>
  <c r="Q115" i="43"/>
  <c r="Q116" i="43"/>
  <c r="Q110" i="43"/>
  <c r="P24" i="43"/>
  <c r="R4" i="37" s="1"/>
  <c r="R69" i="37" s="1"/>
  <c r="P27" i="43"/>
  <c r="R7" i="37" s="1"/>
  <c r="P28" i="43"/>
  <c r="R8" i="37" s="1"/>
  <c r="P25" i="43"/>
  <c r="R5" i="37" s="1"/>
  <c r="P26" i="43"/>
  <c r="R6" i="37" s="1"/>
  <c r="P104" i="37"/>
  <c r="Q96" i="37"/>
  <c r="Q108" i="37"/>
  <c r="Q106" i="37"/>
  <c r="Q10" i="37"/>
  <c r="R3" i="37"/>
  <c r="R118" i="37" s="1"/>
  <c r="Q23" i="43"/>
  <c r="Q122" i="37"/>
  <c r="Q130" i="37"/>
  <c r="Q101" i="37"/>
  <c r="Q117" i="37"/>
  <c r="Q100" i="37"/>
  <c r="Q132" i="37"/>
  <c r="Q97" i="37"/>
  <c r="Q91" i="37"/>
  <c r="Q183" i="37"/>
  <c r="Q126" i="37"/>
  <c r="Q191" i="37"/>
  <c r="H13" i="34" s="1"/>
  <c r="Q105" i="37"/>
  <c r="Q98" i="37"/>
  <c r="Q107" i="37"/>
  <c r="Q118" i="37"/>
  <c r="Q134" i="37"/>
  <c r="Q90" i="37"/>
  <c r="Q116" i="37"/>
  <c r="Q93" i="37"/>
  <c r="Q89" i="37"/>
  <c r="Q99" i="37"/>
  <c r="Q195" i="37"/>
  <c r="H17" i="34" s="1"/>
  <c r="Q114" i="37"/>
  <c r="Q109" i="37"/>
  <c r="Q112" i="37"/>
  <c r="Q92" i="37"/>
  <c r="Q121" i="37"/>
  <c r="Q68" i="37"/>
  <c r="Q131" i="37"/>
  <c r="Q110" i="37"/>
  <c r="Q129" i="37"/>
  <c r="H2" i="34"/>
  <c r="H1" i="34" s="1"/>
  <c r="Q146" i="37"/>
  <c r="Q160" i="37" s="1"/>
  <c r="H5" i="34" s="1"/>
  <c r="Q194" i="37"/>
  <c r="H16" i="34" s="1"/>
  <c r="Q88" i="37"/>
  <c r="Q123" i="37"/>
  <c r="Q87" i="37"/>
  <c r="Q111" i="37"/>
  <c r="Q84" i="37"/>
  <c r="Q125" i="37"/>
  <c r="Q94" i="37"/>
  <c r="Q192" i="37"/>
  <c r="H14" i="34" s="1"/>
  <c r="Q119" i="37"/>
  <c r="Q95" i="37"/>
  <c r="Q120" i="37"/>
  <c r="Q86" i="37"/>
  <c r="Q115" i="37"/>
  <c r="Q127" i="37"/>
  <c r="S21" i="43"/>
  <c r="Q106" i="43"/>
  <c r="K155" i="43" s="1"/>
  <c r="Q39" i="43"/>
  <c r="Q107" i="43" s="1"/>
  <c r="K156" i="43" s="1"/>
  <c r="Q22" i="43"/>
  <c r="S2" i="37" s="1"/>
  <c r="R38" i="43"/>
  <c r="Q40" i="43"/>
  <c r="P37" i="43"/>
  <c r="P105" i="43" s="1"/>
  <c r="J154" i="43" s="1"/>
  <c r="P20" i="43"/>
  <c r="P108" i="43"/>
  <c r="P240" i="42"/>
  <c r="P237" i="42" s="1"/>
  <c r="P186" i="42"/>
  <c r="P261" i="42" s="1"/>
  <c r="P216" i="42"/>
  <c r="O237" i="42"/>
  <c r="R200" i="42"/>
  <c r="Q199" i="42"/>
  <c r="Q219" i="42"/>
  <c r="P260" i="42"/>
  <c r="P198" i="42"/>
  <c r="O261" i="42"/>
  <c r="Q109" i="43" l="1"/>
  <c r="R110" i="43"/>
  <c r="R113" i="43"/>
  <c r="R114" i="43"/>
  <c r="R115" i="43"/>
  <c r="R112" i="43"/>
  <c r="R116" i="43"/>
  <c r="R117" i="43"/>
  <c r="R111" i="43"/>
  <c r="Q24" i="43"/>
  <c r="S4" i="37" s="1"/>
  <c r="S69" i="37" s="1"/>
  <c r="Q28" i="43"/>
  <c r="S8" i="37" s="1"/>
  <c r="Q25" i="43"/>
  <c r="S5" i="37" s="1"/>
  <c r="Q26" i="43"/>
  <c r="S6" i="37" s="1"/>
  <c r="Q27" i="43"/>
  <c r="S7" i="37" s="1"/>
  <c r="R98" i="37"/>
  <c r="R131" i="37"/>
  <c r="R10" i="37"/>
  <c r="R134" i="37"/>
  <c r="R111" i="37"/>
  <c r="I2" i="34"/>
  <c r="I1" i="34" s="1"/>
  <c r="R129" i="37"/>
  <c r="R88" i="37"/>
  <c r="R122" i="37"/>
  <c r="R93" i="37"/>
  <c r="R91" i="37"/>
  <c r="R132" i="37"/>
  <c r="R120" i="37"/>
  <c r="R119" i="37"/>
  <c r="R96" i="37"/>
  <c r="R116" i="37"/>
  <c r="R68" i="37"/>
  <c r="R94" i="37"/>
  <c r="R125" i="37"/>
  <c r="R126" i="37"/>
  <c r="R90" i="37"/>
  <c r="R89" i="37"/>
  <c r="R194" i="37"/>
  <c r="I16" i="34" s="1"/>
  <c r="R123" i="37"/>
  <c r="R106" i="37"/>
  <c r="R146" i="37"/>
  <c r="R160" i="37" s="1"/>
  <c r="I5" i="34" s="1"/>
  <c r="R105" i="37"/>
  <c r="R84" i="37"/>
  <c r="R87" i="37"/>
  <c r="R127" i="37"/>
  <c r="R133" i="37"/>
  <c r="R195" i="37"/>
  <c r="I17" i="34" s="1"/>
  <c r="R117" i="37"/>
  <c r="R99" i="37"/>
  <c r="R92" i="37"/>
  <c r="R114" i="37"/>
  <c r="R108" i="37"/>
  <c r="R130" i="37"/>
  <c r="R95" i="37"/>
  <c r="R110" i="37"/>
  <c r="R112" i="37"/>
  <c r="R121" i="37"/>
  <c r="R107" i="37"/>
  <c r="R183" i="37"/>
  <c r="R97" i="37"/>
  <c r="R100" i="37"/>
  <c r="R86" i="37"/>
  <c r="R115" i="37"/>
  <c r="R191" i="37"/>
  <c r="I13" i="34" s="1"/>
  <c r="R109" i="37"/>
  <c r="R101" i="37"/>
  <c r="R192" i="37"/>
  <c r="I14" i="34" s="1"/>
  <c r="R23" i="43"/>
  <c r="S3" i="37"/>
  <c r="S86" i="37" s="1"/>
  <c r="Q104" i="37"/>
  <c r="Q37" i="43"/>
  <c r="Q105" i="43" s="1"/>
  <c r="K154" i="43" s="1"/>
  <c r="Q20" i="43"/>
  <c r="Q108" i="43"/>
  <c r="K157" i="43" s="1"/>
  <c r="J157" i="43"/>
  <c r="R106" i="43"/>
  <c r="L155" i="43" s="1"/>
  <c r="R40" i="43"/>
  <c r="R22" i="43"/>
  <c r="T2" i="37" s="1"/>
  <c r="S38" i="43"/>
  <c r="R39" i="43"/>
  <c r="R107" i="43" s="1"/>
  <c r="L156" i="43" s="1"/>
  <c r="T21" i="43"/>
  <c r="P259" i="42"/>
  <c r="P267" i="42" s="1"/>
  <c r="S200" i="42"/>
  <c r="R199" i="42"/>
  <c r="Q240" i="42"/>
  <c r="Q186" i="42"/>
  <c r="Q216" i="42"/>
  <c r="O259" i="42"/>
  <c r="R219" i="42"/>
  <c r="Q260" i="42"/>
  <c r="Q198" i="42"/>
  <c r="R109" i="43" l="1"/>
  <c r="S111" i="43"/>
  <c r="S113" i="43"/>
  <c r="S112" i="43"/>
  <c r="S114" i="43"/>
  <c r="S115" i="43"/>
  <c r="S116" i="43"/>
  <c r="S117" i="43"/>
  <c r="S110" i="43"/>
  <c r="S118" i="43"/>
  <c r="R27" i="43"/>
  <c r="T7" i="37" s="1"/>
  <c r="R24" i="43"/>
  <c r="T4" i="37" s="1"/>
  <c r="T69" i="37" s="1"/>
  <c r="R28" i="43"/>
  <c r="T8" i="37" s="1"/>
  <c r="R25" i="43"/>
  <c r="T5" i="37" s="1"/>
  <c r="R26" i="43"/>
  <c r="T6" i="37" s="1"/>
  <c r="S125" i="37"/>
  <c r="S110" i="37"/>
  <c r="S111" i="37"/>
  <c r="S68" i="37"/>
  <c r="S87" i="37"/>
  <c r="S96" i="37"/>
  <c r="S100" i="37"/>
  <c r="S10" i="37"/>
  <c r="S23" i="43"/>
  <c r="S112" i="37"/>
  <c r="S127" i="37"/>
  <c r="R104" i="37"/>
  <c r="S183" i="37"/>
  <c r="S146" i="37"/>
  <c r="S160" i="37" s="1"/>
  <c r="J5" i="34" s="1"/>
  <c r="S84" i="37"/>
  <c r="S191" i="37"/>
  <c r="J13" i="34" s="1"/>
  <c r="S119" i="37"/>
  <c r="S108" i="37"/>
  <c r="S133" i="37"/>
  <c r="S114" i="37"/>
  <c r="T3" i="37"/>
  <c r="S194" i="37"/>
  <c r="J16" i="34" s="1"/>
  <c r="S101" i="37"/>
  <c r="S122" i="37"/>
  <c r="S134" i="37"/>
  <c r="S129" i="37"/>
  <c r="S195" i="37"/>
  <c r="J17" i="34" s="1"/>
  <c r="S91" i="37"/>
  <c r="S93" i="37"/>
  <c r="S131" i="37"/>
  <c r="S92" i="37"/>
  <c r="S105" i="37"/>
  <c r="S120" i="37"/>
  <c r="S97" i="37"/>
  <c r="J2" i="34"/>
  <c r="J1" i="34" s="1"/>
  <c r="S99" i="37"/>
  <c r="S95" i="37"/>
  <c r="S90" i="37"/>
  <c r="S115" i="37"/>
  <c r="S126" i="37"/>
  <c r="S107" i="37"/>
  <c r="S88" i="37"/>
  <c r="S98" i="37"/>
  <c r="S192" i="37"/>
  <c r="J14" i="34" s="1"/>
  <c r="S109" i="37"/>
  <c r="S117" i="37"/>
  <c r="S89" i="37"/>
  <c r="S94" i="37"/>
  <c r="S132" i="37"/>
  <c r="S121" i="37"/>
  <c r="S106" i="37"/>
  <c r="S116" i="37"/>
  <c r="S123" i="37"/>
  <c r="S130" i="37"/>
  <c r="S118" i="37"/>
  <c r="T38" i="43"/>
  <c r="S22" i="43"/>
  <c r="U2" i="37" s="1"/>
  <c r="S40" i="43"/>
  <c r="S106" i="43"/>
  <c r="M155" i="43" s="1"/>
  <c r="S39" i="43"/>
  <c r="S107" i="43" s="1"/>
  <c r="M156" i="43" s="1"/>
  <c r="R37" i="43"/>
  <c r="R105" i="43" s="1"/>
  <c r="L154" i="43" s="1"/>
  <c r="R20" i="43"/>
  <c r="R108" i="43"/>
  <c r="L157" i="43" s="1"/>
  <c r="U21" i="43"/>
  <c r="Q261" i="42"/>
  <c r="Q259" i="42" s="1"/>
  <c r="Q267" i="42" s="1"/>
  <c r="Q237" i="42"/>
  <c r="R205" i="42"/>
  <c r="R260" i="42"/>
  <c r="R198" i="42"/>
  <c r="S219" i="42"/>
  <c r="T200" i="42"/>
  <c r="S199" i="42"/>
  <c r="O267" i="42"/>
  <c r="R240" i="42"/>
  <c r="R237" i="42" s="1"/>
  <c r="R216" i="42"/>
  <c r="R186" i="42"/>
  <c r="R261" i="42" s="1"/>
  <c r="S109" i="43" l="1"/>
  <c r="T111" i="43"/>
  <c r="T113" i="43"/>
  <c r="T119" i="43"/>
  <c r="T110" i="43"/>
  <c r="T117" i="43"/>
  <c r="T118" i="43"/>
  <c r="T112" i="43"/>
  <c r="T114" i="43"/>
  <c r="T115" i="43"/>
  <c r="T116" i="43"/>
  <c r="S28" i="43"/>
  <c r="U8" i="37" s="1"/>
  <c r="S24" i="43"/>
  <c r="U4" i="37" s="1"/>
  <c r="U69" i="37" s="1"/>
  <c r="S27" i="43"/>
  <c r="U7" i="37" s="1"/>
  <c r="S25" i="43"/>
  <c r="U5" i="37" s="1"/>
  <c r="S26" i="43"/>
  <c r="U6" i="37" s="1"/>
  <c r="U3" i="37"/>
  <c r="U10" i="37" s="1"/>
  <c r="T23" i="43"/>
  <c r="T194" i="37"/>
  <c r="K16" i="34" s="1"/>
  <c r="T10" i="37"/>
  <c r="T183" i="37"/>
  <c r="T134" i="37"/>
  <c r="T195" i="37"/>
  <c r="K17" i="34" s="1"/>
  <c r="T110" i="37"/>
  <c r="T89" i="37"/>
  <c r="T122" i="37"/>
  <c r="T192" i="37"/>
  <c r="K14" i="34" s="1"/>
  <c r="T125" i="37"/>
  <c r="T96" i="37"/>
  <c r="T191" i="37"/>
  <c r="K13" i="34" s="1"/>
  <c r="T132" i="37"/>
  <c r="T68" i="37"/>
  <c r="T129" i="37"/>
  <c r="T93" i="37"/>
  <c r="T119" i="37"/>
  <c r="T105" i="37"/>
  <c r="T120" i="37"/>
  <c r="T133" i="37"/>
  <c r="T130" i="37"/>
  <c r="T112" i="37"/>
  <c r="T131" i="37"/>
  <c r="T121" i="37"/>
  <c r="T101" i="37"/>
  <c r="T115" i="37"/>
  <c r="T111" i="37"/>
  <c r="T108" i="37"/>
  <c r="S104" i="37"/>
  <c r="T116" i="37"/>
  <c r="T117" i="37"/>
  <c r="T123" i="37"/>
  <c r="T87" i="37"/>
  <c r="K2" i="34"/>
  <c r="K1" i="34" s="1"/>
  <c r="T97" i="37"/>
  <c r="T106" i="37"/>
  <c r="T92" i="37"/>
  <c r="T88" i="37"/>
  <c r="T100" i="37"/>
  <c r="T127" i="37"/>
  <c r="T95" i="37"/>
  <c r="T126" i="37"/>
  <c r="T94" i="37"/>
  <c r="T84" i="37"/>
  <c r="T109" i="37"/>
  <c r="T99" i="37"/>
  <c r="T114" i="37"/>
  <c r="T146" i="37"/>
  <c r="T160" i="37" s="1"/>
  <c r="K5" i="34" s="1"/>
  <c r="T86" i="37"/>
  <c r="T107" i="37"/>
  <c r="T118" i="37"/>
  <c r="T90" i="37"/>
  <c r="T98" i="37"/>
  <c r="T91" i="37"/>
  <c r="S37" i="43"/>
  <c r="S105" i="43" s="1"/>
  <c r="M154" i="43" s="1"/>
  <c r="S108" i="43"/>
  <c r="M157" i="43" s="1"/>
  <c r="S20" i="43"/>
  <c r="V21" i="43"/>
  <c r="T40" i="43"/>
  <c r="T22" i="43"/>
  <c r="V2" i="37" s="1"/>
  <c r="U38" i="43"/>
  <c r="T106" i="43"/>
  <c r="N155" i="43" s="1"/>
  <c r="T39" i="43"/>
  <c r="T107" i="43" s="1"/>
  <c r="N156" i="43" s="1"/>
  <c r="U200" i="42"/>
  <c r="T199" i="42"/>
  <c r="S240" i="42"/>
  <c r="S186" i="42"/>
  <c r="S216" i="42"/>
  <c r="S260" i="42"/>
  <c r="S198" i="42"/>
  <c r="T219" i="42"/>
  <c r="R259" i="42"/>
  <c r="R267" i="42" s="1"/>
  <c r="T109" i="43" l="1"/>
  <c r="U116" i="43"/>
  <c r="U117" i="43"/>
  <c r="U118" i="43"/>
  <c r="U120" i="43"/>
  <c r="U119" i="43"/>
  <c r="U110" i="43"/>
  <c r="U113" i="43"/>
  <c r="U114" i="43"/>
  <c r="U115" i="43"/>
  <c r="U111" i="43"/>
  <c r="U112" i="43"/>
  <c r="U23" i="43"/>
  <c r="W3" i="37" s="1"/>
  <c r="W10" i="37" s="1"/>
  <c r="T24" i="43"/>
  <c r="V4" i="37" s="1"/>
  <c r="V69" i="37" s="1"/>
  <c r="T25" i="43"/>
  <c r="V5" i="37" s="1"/>
  <c r="T28" i="43"/>
  <c r="V8" i="37" s="1"/>
  <c r="T27" i="43"/>
  <c r="V7" i="37" s="1"/>
  <c r="T26" i="43"/>
  <c r="V6" i="37" s="1"/>
  <c r="U134" i="37"/>
  <c r="U88" i="37"/>
  <c r="U108" i="37"/>
  <c r="U117" i="37"/>
  <c r="U99" i="37"/>
  <c r="U125" i="37"/>
  <c r="U97" i="37"/>
  <c r="U126" i="37"/>
  <c r="U194" i="37"/>
  <c r="L16" i="34" s="1"/>
  <c r="U110" i="37"/>
  <c r="U195" i="37"/>
  <c r="L17" i="34" s="1"/>
  <c r="U86" i="37"/>
  <c r="U127" i="37"/>
  <c r="U91" i="37"/>
  <c r="U114" i="37"/>
  <c r="U89" i="37"/>
  <c r="U192" i="37"/>
  <c r="L14" i="34" s="1"/>
  <c r="U94" i="37"/>
  <c r="U68" i="37"/>
  <c r="U96" i="37"/>
  <c r="U133" i="37"/>
  <c r="U105" i="37"/>
  <c r="U92" i="37"/>
  <c r="U116" i="37"/>
  <c r="U100" i="37"/>
  <c r="U123" i="37"/>
  <c r="U101" i="37"/>
  <c r="U107" i="37"/>
  <c r="U120" i="37"/>
  <c r="U119" i="37"/>
  <c r="U132" i="37"/>
  <c r="U106" i="37"/>
  <c r="U191" i="37"/>
  <c r="L13" i="34" s="1"/>
  <c r="U115" i="37"/>
  <c r="U112" i="37"/>
  <c r="U109" i="37"/>
  <c r="U121" i="37"/>
  <c r="U111" i="37"/>
  <c r="U183" i="37"/>
  <c r="U95" i="37"/>
  <c r="U90" i="37"/>
  <c r="U98" i="37"/>
  <c r="U118" i="37"/>
  <c r="U87" i="37"/>
  <c r="U84" i="37"/>
  <c r="U131" i="37"/>
  <c r="U129" i="37"/>
  <c r="U130" i="37"/>
  <c r="U93" i="37"/>
  <c r="U122" i="37"/>
  <c r="L2" i="34"/>
  <c r="L1" i="34" s="1"/>
  <c r="V3" i="37"/>
  <c r="V10" i="37" s="1"/>
  <c r="U146" i="37"/>
  <c r="U160" i="37" s="1"/>
  <c r="L5" i="34" s="1"/>
  <c r="T104" i="37"/>
  <c r="U22" i="43"/>
  <c r="W2" i="37" s="1"/>
  <c r="V38" i="43"/>
  <c r="U106" i="43"/>
  <c r="O155" i="43" s="1"/>
  <c r="U40" i="43"/>
  <c r="U39" i="43"/>
  <c r="U107" i="43" s="1"/>
  <c r="O156" i="43" s="1"/>
  <c r="T37" i="43"/>
  <c r="T105" i="43" s="1"/>
  <c r="N154" i="43" s="1"/>
  <c r="T108" i="43"/>
  <c r="N157" i="43" s="1"/>
  <c r="T20" i="43"/>
  <c r="W21" i="43"/>
  <c r="S261" i="42"/>
  <c r="S259" i="42" s="1"/>
  <c r="T260" i="42"/>
  <c r="T198" i="42"/>
  <c r="U219" i="42"/>
  <c r="V200" i="42"/>
  <c r="U199" i="42"/>
  <c r="T240" i="42"/>
  <c r="T237" i="42" s="1"/>
  <c r="T216" i="42"/>
  <c r="T186" i="42"/>
  <c r="S237" i="42"/>
  <c r="U109" i="43" l="1"/>
  <c r="V112" i="43"/>
  <c r="V114" i="43"/>
  <c r="V116" i="43"/>
  <c r="V113" i="43"/>
  <c r="V115" i="43"/>
  <c r="V117" i="43"/>
  <c r="V118" i="43"/>
  <c r="V111" i="43"/>
  <c r="V119" i="43"/>
  <c r="V120" i="43"/>
  <c r="V121" i="43"/>
  <c r="V110" i="43"/>
  <c r="V23" i="43"/>
  <c r="X3" i="37" s="1"/>
  <c r="X10" i="37" s="1"/>
  <c r="U26" i="43"/>
  <c r="W6" i="37" s="1"/>
  <c r="U28" i="43"/>
  <c r="W8" i="37" s="1"/>
  <c r="U24" i="43"/>
  <c r="W4" i="37" s="1"/>
  <c r="W69" i="37" s="1"/>
  <c r="W183" i="37" s="1"/>
  <c r="U27" i="43"/>
  <c r="W7" i="37" s="1"/>
  <c r="U25" i="43"/>
  <c r="W5" i="37" s="1"/>
  <c r="U104" i="37"/>
  <c r="V88" i="37"/>
  <c r="V100" i="37"/>
  <c r="V194" i="37"/>
  <c r="M16" i="34" s="1"/>
  <c r="V114" i="37"/>
  <c r="V191" i="37"/>
  <c r="M13" i="34" s="1"/>
  <c r="V106" i="37"/>
  <c r="V107" i="37"/>
  <c r="V126" i="37"/>
  <c r="V87" i="37"/>
  <c r="V111" i="37"/>
  <c r="M2" i="34"/>
  <c r="M1" i="34" s="1"/>
  <c r="V134" i="37"/>
  <c r="V120" i="37"/>
  <c r="V133" i="37"/>
  <c r="V117" i="37"/>
  <c r="V112" i="37"/>
  <c r="V123" i="37"/>
  <c r="V129" i="37"/>
  <c r="V121" i="37"/>
  <c r="V122" i="37"/>
  <c r="V125" i="37"/>
  <c r="V105" i="37"/>
  <c r="V131" i="37"/>
  <c r="V130" i="37"/>
  <c r="V97" i="37"/>
  <c r="V110" i="37"/>
  <c r="V108" i="37"/>
  <c r="V92" i="37"/>
  <c r="V86" i="37"/>
  <c r="V195" i="37"/>
  <c r="M17" i="34" s="1"/>
  <c r="V91" i="37"/>
  <c r="V127" i="37"/>
  <c r="V132" i="37"/>
  <c r="V146" i="37"/>
  <c r="V160" i="37" s="1"/>
  <c r="M5" i="34" s="1"/>
  <c r="V99" i="37"/>
  <c r="V84" i="37"/>
  <c r="V89" i="37"/>
  <c r="V115" i="37"/>
  <c r="V109" i="37"/>
  <c r="V96" i="37"/>
  <c r="V118" i="37"/>
  <c r="V90" i="37"/>
  <c r="V183" i="37"/>
  <c r="V95" i="37"/>
  <c r="V116" i="37"/>
  <c r="V68" i="37"/>
  <c r="V98" i="37"/>
  <c r="V192" i="37"/>
  <c r="M14" i="34" s="1"/>
  <c r="V119" i="37"/>
  <c r="V101" i="37"/>
  <c r="V94" i="37"/>
  <c r="V93" i="37"/>
  <c r="W97" i="37"/>
  <c r="N2" i="34"/>
  <c r="N1" i="34" s="1"/>
  <c r="W195" i="37"/>
  <c r="N17" i="34" s="1"/>
  <c r="W105" i="37"/>
  <c r="W112" i="37"/>
  <c r="W96" i="37"/>
  <c r="W114" i="37"/>
  <c r="W90" i="37"/>
  <c r="W68" i="37"/>
  <c r="W127" i="37"/>
  <c r="W131" i="37"/>
  <c r="W91" i="37"/>
  <c r="W107" i="37"/>
  <c r="W95" i="37"/>
  <c r="W88" i="37"/>
  <c r="W93" i="37"/>
  <c r="W115" i="37"/>
  <c r="W92" i="37"/>
  <c r="W191" i="37"/>
  <c r="N13" i="34" s="1"/>
  <c r="W99" i="37"/>
  <c r="W118" i="37"/>
  <c r="W129" i="37"/>
  <c r="W134" i="37"/>
  <c r="W110" i="37"/>
  <c r="W132" i="37"/>
  <c r="W94" i="37"/>
  <c r="W111" i="37"/>
  <c r="W117" i="37"/>
  <c r="W119" i="37"/>
  <c r="W122" i="37"/>
  <c r="W123" i="37"/>
  <c r="W108" i="37"/>
  <c r="W84" i="37"/>
  <c r="W116" i="37"/>
  <c r="W98" i="37"/>
  <c r="W87" i="37"/>
  <c r="W100" i="37"/>
  <c r="W106" i="37"/>
  <c r="W121" i="37"/>
  <c r="W89" i="37"/>
  <c r="W86" i="37"/>
  <c r="W120" i="37"/>
  <c r="W126" i="37"/>
  <c r="W194" i="37"/>
  <c r="N16" i="34" s="1"/>
  <c r="W109" i="37"/>
  <c r="W125" i="37"/>
  <c r="W130" i="37"/>
  <c r="W192" i="37"/>
  <c r="N14" i="34" s="1"/>
  <c r="W133" i="37"/>
  <c r="W101" i="37"/>
  <c r="U37" i="43"/>
  <c r="U105" i="43" s="1"/>
  <c r="O154" i="43" s="1"/>
  <c r="U108" i="43"/>
  <c r="O157" i="43" s="1"/>
  <c r="U20" i="43"/>
  <c r="X21" i="43"/>
  <c r="V40" i="43"/>
  <c r="V22" i="43"/>
  <c r="X2" i="37" s="1"/>
  <c r="W38" i="43"/>
  <c r="V39" i="43"/>
  <c r="V107" i="43" s="1"/>
  <c r="P156" i="43" s="1"/>
  <c r="V106" i="43"/>
  <c r="P155" i="43" s="1"/>
  <c r="S267" i="42"/>
  <c r="T261" i="42"/>
  <c r="T259" i="42" s="1"/>
  <c r="T267" i="42" s="1"/>
  <c r="V199" i="42"/>
  <c r="W200" i="42"/>
  <c r="U240" i="42"/>
  <c r="U237" i="42" s="1"/>
  <c r="U186" i="42"/>
  <c r="U216" i="42"/>
  <c r="U260" i="42"/>
  <c r="U198" i="42"/>
  <c r="V219" i="42"/>
  <c r="V109" i="43" l="1"/>
  <c r="W111" i="43"/>
  <c r="W113" i="43"/>
  <c r="W112" i="43"/>
  <c r="W114" i="43"/>
  <c r="W115" i="43"/>
  <c r="W116" i="43"/>
  <c r="W117" i="43"/>
  <c r="W119" i="43"/>
  <c r="W118" i="43"/>
  <c r="W110" i="43"/>
  <c r="W120" i="43"/>
  <c r="W121" i="43"/>
  <c r="W122" i="43"/>
  <c r="V24" i="43"/>
  <c r="X4" i="37" s="1"/>
  <c r="X69" i="37" s="1"/>
  <c r="X183" i="37" s="1"/>
  <c r="V26" i="43"/>
  <c r="X6" i="37" s="1"/>
  <c r="V28" i="43"/>
  <c r="X8" i="37" s="1"/>
  <c r="V25" i="43"/>
  <c r="X5" i="37" s="1"/>
  <c r="V27" i="43"/>
  <c r="X7" i="37" s="1"/>
  <c r="W23" i="43"/>
  <c r="Y3" i="37" s="1"/>
  <c r="Y10" i="37" s="1"/>
  <c r="W146" i="37"/>
  <c r="W160" i="37" s="1"/>
  <c r="N5" i="34" s="1"/>
  <c r="V104" i="37"/>
  <c r="W104" i="37"/>
  <c r="X195" i="37"/>
  <c r="X173" i="37" s="1"/>
  <c r="W173" i="37"/>
  <c r="X194" i="37"/>
  <c r="O16" i="34" s="1"/>
  <c r="O2" i="34"/>
  <c r="O1" i="34" s="1"/>
  <c r="X95" i="37"/>
  <c r="X129" i="37"/>
  <c r="X87" i="37"/>
  <c r="X133" i="37"/>
  <c r="X110" i="37"/>
  <c r="X68" i="37"/>
  <c r="X114" i="37"/>
  <c r="X119" i="37"/>
  <c r="X116" i="37"/>
  <c r="X94" i="37"/>
  <c r="X93" i="37"/>
  <c r="X88" i="37"/>
  <c r="X126" i="37"/>
  <c r="X107" i="37"/>
  <c r="X121" i="37"/>
  <c r="X90" i="37"/>
  <c r="X98" i="37"/>
  <c r="X192" i="37"/>
  <c r="O14" i="34" s="1"/>
  <c r="X134" i="37"/>
  <c r="X191" i="37"/>
  <c r="O13" i="34" s="1"/>
  <c r="X105" i="37"/>
  <c r="X96" i="37"/>
  <c r="X109" i="37"/>
  <c r="X84" i="37"/>
  <c r="X122" i="37"/>
  <c r="X112" i="37"/>
  <c r="X97" i="37"/>
  <c r="X118" i="37"/>
  <c r="X120" i="37"/>
  <c r="X123" i="37"/>
  <c r="X125" i="37"/>
  <c r="X101" i="37"/>
  <c r="X86" i="37"/>
  <c r="X132" i="37"/>
  <c r="X91" i="37"/>
  <c r="X92" i="37"/>
  <c r="X115" i="37"/>
  <c r="X89" i="37"/>
  <c r="X99" i="37"/>
  <c r="X111" i="37"/>
  <c r="X108" i="37"/>
  <c r="X130" i="37"/>
  <c r="X100" i="37"/>
  <c r="X106" i="37"/>
  <c r="X131" i="37"/>
  <c r="X127" i="37"/>
  <c r="X117" i="37"/>
  <c r="W40" i="43"/>
  <c r="W106" i="43"/>
  <c r="Q155" i="43" s="1"/>
  <c r="W22" i="43"/>
  <c r="Y2" i="37" s="1"/>
  <c r="X38" i="43"/>
  <c r="W39" i="43"/>
  <c r="W107" i="43" s="1"/>
  <c r="Q156" i="43" s="1"/>
  <c r="V37" i="43"/>
  <c r="V105" i="43" s="1"/>
  <c r="P154" i="43" s="1"/>
  <c r="V108" i="43"/>
  <c r="P157" i="43" s="1"/>
  <c r="V20" i="43"/>
  <c r="Y21" i="43"/>
  <c r="X200" i="42"/>
  <c r="W199" i="42"/>
  <c r="V260" i="42"/>
  <c r="V198" i="42"/>
  <c r="W219" i="42"/>
  <c r="V240" i="42"/>
  <c r="V237" i="42" s="1"/>
  <c r="V186" i="42"/>
  <c r="V216" i="42"/>
  <c r="U261" i="42"/>
  <c r="U259" i="42" s="1"/>
  <c r="U267" i="42" s="1"/>
  <c r="W109" i="43" l="1"/>
  <c r="X123" i="43"/>
  <c r="X110" i="43"/>
  <c r="X111" i="43"/>
  <c r="X112" i="43"/>
  <c r="X113" i="43"/>
  <c r="X114" i="43"/>
  <c r="X121" i="43"/>
  <c r="X122" i="43"/>
  <c r="X118" i="43"/>
  <c r="X120" i="43"/>
  <c r="X119" i="43"/>
  <c r="X115" i="43"/>
  <c r="X116" i="43"/>
  <c r="X117" i="43"/>
  <c r="X23" i="43"/>
  <c r="X26" i="43" s="1"/>
  <c r="Z6" i="37" s="1"/>
  <c r="W28" i="43"/>
  <c r="Y8" i="37" s="1"/>
  <c r="W24" i="43"/>
  <c r="Y4" i="37" s="1"/>
  <c r="Y69" i="37" s="1"/>
  <c r="G69" i="37" s="1"/>
  <c r="W26" i="43"/>
  <c r="Y6" i="37" s="1"/>
  <c r="W27" i="43"/>
  <c r="Y7" i="37" s="1"/>
  <c r="W25" i="43"/>
  <c r="Y5" i="37" s="1"/>
  <c r="X146" i="37"/>
  <c r="X160" i="37" s="1"/>
  <c r="O5" i="34" s="1"/>
  <c r="O17" i="34"/>
  <c r="X104" i="37"/>
  <c r="Y195" i="37"/>
  <c r="Y173" i="37" s="1"/>
  <c r="Y121" i="37"/>
  <c r="P2" i="34"/>
  <c r="P1" i="34" s="1"/>
  <c r="Y84" i="37"/>
  <c r="Y115" i="37"/>
  <c r="Y117" i="37"/>
  <c r="Y114" i="37"/>
  <c r="Y107" i="37"/>
  <c r="Y89" i="37"/>
  <c r="Y131" i="37"/>
  <c r="Y194" i="37"/>
  <c r="Y106" i="37"/>
  <c r="Y105" i="37"/>
  <c r="Y93" i="37"/>
  <c r="Y134" i="37"/>
  <c r="Y98" i="37"/>
  <c r="Y99" i="37"/>
  <c r="Y109" i="37"/>
  <c r="Y101" i="37"/>
  <c r="Y91" i="37"/>
  <c r="Y97" i="37"/>
  <c r="Y127" i="37"/>
  <c r="Y118" i="37"/>
  <c r="Y108" i="37"/>
  <c r="Y191" i="37"/>
  <c r="P13" i="34" s="1"/>
  <c r="Y116" i="37"/>
  <c r="Y95" i="37"/>
  <c r="Y192" i="37"/>
  <c r="P14" i="34" s="1"/>
  <c r="Y133" i="37"/>
  <c r="Y92" i="37"/>
  <c r="Y123" i="37"/>
  <c r="Y90" i="37"/>
  <c r="Y110" i="37"/>
  <c r="Y88" i="37"/>
  <c r="Y87" i="37"/>
  <c r="Y86" i="37"/>
  <c r="Y132" i="37"/>
  <c r="Y122" i="37"/>
  <c r="Y119" i="37"/>
  <c r="Y96" i="37"/>
  <c r="Y126" i="37"/>
  <c r="Y68" i="37"/>
  <c r="Y125" i="37"/>
  <c r="Y112" i="37"/>
  <c r="Y120" i="37"/>
  <c r="Y100" i="37"/>
  <c r="Y129" i="37"/>
  <c r="Y130" i="37"/>
  <c r="Y94" i="37"/>
  <c r="Y111" i="37"/>
  <c r="Z21" i="43"/>
  <c r="X40" i="43"/>
  <c r="X106" i="43"/>
  <c r="R155" i="43" s="1"/>
  <c r="X39" i="43"/>
  <c r="X107" i="43" s="1"/>
  <c r="R156" i="43" s="1"/>
  <c r="Y38" i="43"/>
  <c r="X22" i="43"/>
  <c r="Z2" i="37" s="1"/>
  <c r="W37" i="43"/>
  <c r="W105" i="43" s="1"/>
  <c r="W108" i="43"/>
  <c r="Q157" i="43" s="1"/>
  <c r="W20" i="43"/>
  <c r="V261" i="42"/>
  <c r="V259" i="42" s="1"/>
  <c r="W240" i="42"/>
  <c r="W237" i="42" s="1"/>
  <c r="W216" i="42"/>
  <c r="W186" i="42"/>
  <c r="W198" i="42"/>
  <c r="W260" i="42"/>
  <c r="X219" i="42"/>
  <c r="Y200" i="42"/>
  <c r="X199" i="42"/>
  <c r="X109" i="43" l="1"/>
  <c r="Y122" i="43"/>
  <c r="Y123" i="43"/>
  <c r="Y124" i="43"/>
  <c r="Y110" i="43"/>
  <c r="Y111" i="43"/>
  <c r="Y112" i="43"/>
  <c r="Y113" i="43"/>
  <c r="Y114" i="43"/>
  <c r="Y115" i="43"/>
  <c r="Y116" i="43"/>
  <c r="Y117" i="43"/>
  <c r="Y118" i="43"/>
  <c r="Y119" i="43"/>
  <c r="Y120" i="43"/>
  <c r="Y121" i="43"/>
  <c r="Z3" i="37"/>
  <c r="Z10" i="37" s="1"/>
  <c r="X25" i="43"/>
  <c r="Z5" i="37" s="1"/>
  <c r="X28" i="43"/>
  <c r="Z8" i="37" s="1"/>
  <c r="X24" i="43"/>
  <c r="Z4" i="37" s="1"/>
  <c r="X27" i="43"/>
  <c r="Z7" i="37" s="1"/>
  <c r="Y23" i="43"/>
  <c r="Y26" i="43" s="1"/>
  <c r="AA6" i="37" s="1"/>
  <c r="Y183" i="37"/>
  <c r="Y146" i="37"/>
  <c r="Y160" i="37" s="1"/>
  <c r="P5" i="34" s="1"/>
  <c r="Q154" i="43"/>
  <c r="P17" i="34"/>
  <c r="Y104" i="37"/>
  <c r="P16" i="34"/>
  <c r="Y106" i="43"/>
  <c r="S155" i="43" s="1"/>
  <c r="Y39" i="43"/>
  <c r="Y107" i="43" s="1"/>
  <c r="S156" i="43" s="1"/>
  <c r="Z38" i="43"/>
  <c r="Y40" i="43"/>
  <c r="Y22" i="43"/>
  <c r="AA2" i="37" s="1"/>
  <c r="X108" i="43"/>
  <c r="R157" i="43" s="1"/>
  <c r="X37" i="43"/>
  <c r="X105" i="43" s="1"/>
  <c r="R154" i="43" s="1"/>
  <c r="X20" i="43"/>
  <c r="AA21" i="43"/>
  <c r="V267" i="42"/>
  <c r="Y199" i="42"/>
  <c r="Z200" i="42"/>
  <c r="X240" i="42"/>
  <c r="X237" i="42" s="1"/>
  <c r="X186" i="42"/>
  <c r="X216" i="42"/>
  <c r="X260" i="42"/>
  <c r="Y219" i="42"/>
  <c r="X198" i="42"/>
  <c r="W261" i="42"/>
  <c r="W259" i="42" s="1"/>
  <c r="Y28" i="43" l="1"/>
  <c r="AA8" i="37" s="1"/>
  <c r="Z23" i="43"/>
  <c r="AB3" i="37" s="1"/>
  <c r="AB10" i="37" s="1"/>
  <c r="Y109" i="43"/>
  <c r="Z123" i="37"/>
  <c r="Z120" i="37"/>
  <c r="Z122" i="43"/>
  <c r="Z124" i="43"/>
  <c r="Z110" i="43"/>
  <c r="Z123" i="43"/>
  <c r="Z125" i="43"/>
  <c r="Z111" i="43"/>
  <c r="Z112" i="43"/>
  <c r="Z121" i="43"/>
  <c r="Z113" i="43"/>
  <c r="Z117" i="43"/>
  <c r="Z119" i="43"/>
  <c r="Z118" i="43"/>
  <c r="Z114" i="43"/>
  <c r="Z115" i="43"/>
  <c r="Z116" i="43"/>
  <c r="Z120" i="43"/>
  <c r="Z84" i="37"/>
  <c r="Z96" i="37"/>
  <c r="AA3" i="37"/>
  <c r="AA10" i="37" s="1"/>
  <c r="Q2" i="34"/>
  <c r="Q1" i="34" s="1"/>
  <c r="Z132" i="37"/>
  <c r="Z115" i="37"/>
  <c r="Z97" i="37"/>
  <c r="Z130" i="37"/>
  <c r="Z99" i="37"/>
  <c r="Z68" i="37"/>
  <c r="Z95" i="37"/>
  <c r="Z131" i="37"/>
  <c r="Z98" i="37"/>
  <c r="Z101" i="37"/>
  <c r="Z134" i="37"/>
  <c r="Z109" i="37"/>
  <c r="Z195" i="37"/>
  <c r="Q17" i="34" s="1"/>
  <c r="Z118" i="37"/>
  <c r="Z89" i="37"/>
  <c r="Z129" i="37"/>
  <c r="Z111" i="37"/>
  <c r="Z133" i="37"/>
  <c r="Z93" i="37"/>
  <c r="Z127" i="37"/>
  <c r="Z88" i="37"/>
  <c r="Z191" i="37"/>
  <c r="Q13" i="34" s="1"/>
  <c r="Z91" i="37"/>
  <c r="Z110" i="37"/>
  <c r="Z192" i="37"/>
  <c r="Q14" i="34" s="1"/>
  <c r="Z125" i="37"/>
  <c r="Z117" i="37"/>
  <c r="Z90" i="37"/>
  <c r="Z106" i="37"/>
  <c r="Z92" i="37"/>
  <c r="Z94" i="37"/>
  <c r="Z100" i="37"/>
  <c r="Z114" i="37"/>
  <c r="Z107" i="37"/>
  <c r="Z122" i="37"/>
  <c r="Z119" i="37"/>
  <c r="Z194" i="37"/>
  <c r="Q16" i="34" s="1"/>
  <c r="Z121" i="37"/>
  <c r="Z183" i="37"/>
  <c r="Z108" i="37"/>
  <c r="Z86" i="37"/>
  <c r="Z112" i="37"/>
  <c r="Z105" i="37"/>
  <c r="Z87" i="37"/>
  <c r="Z126" i="37"/>
  <c r="Z116" i="37"/>
  <c r="Y24" i="43"/>
  <c r="AA4" i="37" s="1"/>
  <c r="Y25" i="43"/>
  <c r="AA5" i="37" s="1"/>
  <c r="Y27" i="43"/>
  <c r="AA7" i="37" s="1"/>
  <c r="Z146" i="37"/>
  <c r="Z160" i="37" s="1"/>
  <c r="Q5" i="34" s="1"/>
  <c r="AB21" i="43"/>
  <c r="Y108" i="43"/>
  <c r="S157" i="43" s="1"/>
  <c r="Y37" i="43"/>
  <c r="Y105" i="43" s="1"/>
  <c r="Y20" i="43"/>
  <c r="Z106" i="43"/>
  <c r="T155" i="43" s="1"/>
  <c r="Z39" i="43"/>
  <c r="Z107" i="43" s="1"/>
  <c r="T156" i="43" s="1"/>
  <c r="AA38" i="43"/>
  <c r="Z40" i="43"/>
  <c r="Z22" i="43"/>
  <c r="AB2" i="37" s="1"/>
  <c r="W267" i="42"/>
  <c r="X261" i="42"/>
  <c r="X259" i="42" s="1"/>
  <c r="X267" i="42" s="1"/>
  <c r="Z199" i="42"/>
  <c r="AA200" i="42"/>
  <c r="Y260" i="42"/>
  <c r="Y198" i="42"/>
  <c r="Z219" i="42"/>
  <c r="Y186" i="42"/>
  <c r="Y240" i="42"/>
  <c r="Y237" i="42" s="1"/>
  <c r="Y216" i="42"/>
  <c r="AA23" i="43" l="1"/>
  <c r="AC3" i="37" s="1"/>
  <c r="AC10" i="37" s="1"/>
  <c r="Z28" i="43"/>
  <c r="AB8" i="37" s="1"/>
  <c r="Z27" i="43"/>
  <c r="AB7" i="37" s="1"/>
  <c r="Z26" i="43"/>
  <c r="AB6" i="37" s="1"/>
  <c r="Z25" i="43"/>
  <c r="AB5" i="37" s="1"/>
  <c r="Z24" i="43"/>
  <c r="AB4" i="37" s="1"/>
  <c r="AA134" i="37"/>
  <c r="AA95" i="37"/>
  <c r="AA121" i="37"/>
  <c r="AA118" i="37"/>
  <c r="AA91" i="37"/>
  <c r="AA194" i="37"/>
  <c r="R16" i="34" s="1"/>
  <c r="AA117" i="37"/>
  <c r="AA195" i="37"/>
  <c r="R17" i="34" s="1"/>
  <c r="AA125" i="37"/>
  <c r="AA120" i="37"/>
  <c r="AA98" i="37"/>
  <c r="AA100" i="37"/>
  <c r="AA109" i="37"/>
  <c r="AA115" i="37"/>
  <c r="AA111" i="37"/>
  <c r="AA68" i="37"/>
  <c r="AA84" i="37"/>
  <c r="AA105" i="37"/>
  <c r="AA89" i="37"/>
  <c r="AA122" i="37"/>
  <c r="AA86" i="37"/>
  <c r="AA107" i="37"/>
  <c r="Z109" i="43"/>
  <c r="AA92" i="37"/>
  <c r="AA133" i="37"/>
  <c r="AA191" i="37"/>
  <c r="R13" i="34" s="1"/>
  <c r="AA97" i="37"/>
  <c r="AA123" i="43"/>
  <c r="AA125" i="43"/>
  <c r="AA111" i="43"/>
  <c r="AA124" i="43"/>
  <c r="AA110" i="43"/>
  <c r="AA126" i="43"/>
  <c r="AA112" i="43"/>
  <c r="AA113" i="43"/>
  <c r="AA114" i="43"/>
  <c r="AA115" i="43"/>
  <c r="AA116" i="43"/>
  <c r="AA117" i="43"/>
  <c r="AA118" i="43"/>
  <c r="AA119" i="43"/>
  <c r="AA120" i="43"/>
  <c r="AA121" i="43"/>
  <c r="AA122" i="43"/>
  <c r="AA94" i="37"/>
  <c r="AA131" i="37"/>
  <c r="AA106" i="37"/>
  <c r="AA96" i="37"/>
  <c r="AA88" i="37"/>
  <c r="AA108" i="37"/>
  <c r="AA129" i="37"/>
  <c r="AA127" i="37"/>
  <c r="AA112" i="37"/>
  <c r="AA110" i="37"/>
  <c r="AA87" i="37"/>
  <c r="AA132" i="37"/>
  <c r="AA90" i="37"/>
  <c r="AA130" i="37"/>
  <c r="AA116" i="37"/>
  <c r="AA101" i="37"/>
  <c r="AA192" i="37"/>
  <c r="R14" i="34" s="1"/>
  <c r="AA123" i="37"/>
  <c r="AA99" i="37"/>
  <c r="AA119" i="37"/>
  <c r="R2" i="34"/>
  <c r="R1" i="34" s="1"/>
  <c r="AA114" i="37"/>
  <c r="AA93" i="37"/>
  <c r="AA126" i="37"/>
  <c r="AA183" i="37"/>
  <c r="Z104" i="37"/>
  <c r="AA27" i="43"/>
  <c r="AC7" i="37" s="1"/>
  <c r="AA28" i="43"/>
  <c r="AC8" i="37" s="1"/>
  <c r="AA146" i="37"/>
  <c r="AA160" i="37" s="1"/>
  <c r="R5" i="34" s="1"/>
  <c r="S154" i="43"/>
  <c r="AB183" i="37"/>
  <c r="S2" i="34"/>
  <c r="S1" i="34" s="1"/>
  <c r="AB109" i="37"/>
  <c r="AB101" i="37"/>
  <c r="AB191" i="37"/>
  <c r="S13" i="34" s="1"/>
  <c r="AB194" i="37"/>
  <c r="S16" i="34" s="1"/>
  <c r="AB195" i="37"/>
  <c r="S17" i="34" s="1"/>
  <c r="AB108" i="37"/>
  <c r="AB92" i="37"/>
  <c r="AB99" i="37"/>
  <c r="AB133" i="37"/>
  <c r="AB192" i="37"/>
  <c r="S14" i="34" s="1"/>
  <c r="AB96" i="37"/>
  <c r="AB87" i="37"/>
  <c r="AB129" i="37"/>
  <c r="AB95" i="37"/>
  <c r="AB107" i="37"/>
  <c r="AB132" i="37"/>
  <c r="AB125" i="37"/>
  <c r="AB112" i="37"/>
  <c r="AB119" i="37"/>
  <c r="AB120" i="37"/>
  <c r="AB100" i="37"/>
  <c r="AB111" i="37"/>
  <c r="AB106" i="37"/>
  <c r="AB134" i="37"/>
  <c r="AB131" i="37"/>
  <c r="AB127" i="37"/>
  <c r="AB86" i="37"/>
  <c r="AB84" i="37"/>
  <c r="AB118" i="37"/>
  <c r="AB117" i="37"/>
  <c r="AB89" i="37"/>
  <c r="AB105" i="37"/>
  <c r="AB115" i="37"/>
  <c r="AB121" i="37"/>
  <c r="AB93" i="37"/>
  <c r="AB88" i="37"/>
  <c r="AB91" i="37"/>
  <c r="AB122" i="37"/>
  <c r="AB68" i="37"/>
  <c r="AB97" i="37"/>
  <c r="AB90" i="37"/>
  <c r="AB130" i="37"/>
  <c r="AB116" i="37"/>
  <c r="AB114" i="37"/>
  <c r="AB110" i="37"/>
  <c r="AB94" i="37"/>
  <c r="AB123" i="37"/>
  <c r="AB98" i="37"/>
  <c r="AB126" i="37"/>
  <c r="Z108" i="43"/>
  <c r="T157" i="43" s="1"/>
  <c r="Z37" i="43"/>
  <c r="Z105" i="43" s="1"/>
  <c r="T154" i="43" s="1"/>
  <c r="Z20" i="43"/>
  <c r="AA106" i="43"/>
  <c r="U155" i="43" s="1"/>
  <c r="AA39" i="43"/>
  <c r="AA107" i="43" s="1"/>
  <c r="U156" i="43" s="1"/>
  <c r="AB38" i="43"/>
  <c r="AA40" i="43"/>
  <c r="AA22" i="43"/>
  <c r="AC2" i="37" s="1"/>
  <c r="AC21" i="43"/>
  <c r="AB23" i="43"/>
  <c r="Z186" i="42"/>
  <c r="Z240" i="42"/>
  <c r="Z237" i="42" s="1"/>
  <c r="Z216" i="42"/>
  <c r="Z198" i="42"/>
  <c r="AA219" i="42"/>
  <c r="Z260" i="42"/>
  <c r="AA199" i="42"/>
  <c r="AB200" i="42"/>
  <c r="Y261" i="42"/>
  <c r="Y259" i="42" s="1"/>
  <c r="Y267" i="42" s="1"/>
  <c r="AA26" i="43" l="1"/>
  <c r="AC6" i="37" s="1"/>
  <c r="AA25" i="43"/>
  <c r="AC5" i="37" s="1"/>
  <c r="AA24" i="43"/>
  <c r="AC4" i="37" s="1"/>
  <c r="AA104" i="37"/>
  <c r="AA109" i="43"/>
  <c r="AB125" i="43"/>
  <c r="AB111" i="43"/>
  <c r="AB113" i="43"/>
  <c r="AB116" i="43"/>
  <c r="AB126" i="43"/>
  <c r="AB127" i="43"/>
  <c r="AB112" i="43"/>
  <c r="AB110" i="43"/>
  <c r="AB114" i="43"/>
  <c r="AB115" i="43"/>
  <c r="AB117" i="43"/>
  <c r="AB121" i="43"/>
  <c r="AB123" i="43"/>
  <c r="AB118" i="43"/>
  <c r="AB119" i="43"/>
  <c r="AB120" i="43"/>
  <c r="AB122" i="43"/>
  <c r="AB124" i="43"/>
  <c r="AB25" i="43"/>
  <c r="AD5" i="37" s="1"/>
  <c r="AB26" i="43"/>
  <c r="AD6" i="37" s="1"/>
  <c r="AB27" i="43"/>
  <c r="AD7" i="37" s="1"/>
  <c r="AB28" i="43"/>
  <c r="AD8" i="37" s="1"/>
  <c r="AB24" i="43"/>
  <c r="AD4" i="37" s="1"/>
  <c r="AB146" i="37"/>
  <c r="AB160" i="37" s="1"/>
  <c r="S5" i="34" s="1"/>
  <c r="AB104" i="37"/>
  <c r="AC183" i="37"/>
  <c r="T2" i="34"/>
  <c r="T1" i="34" s="1"/>
  <c r="AC110" i="37"/>
  <c r="AC111" i="37"/>
  <c r="AC112" i="37"/>
  <c r="AC122" i="37"/>
  <c r="AC119" i="37"/>
  <c r="AC134" i="37"/>
  <c r="AC120" i="37"/>
  <c r="AC101" i="37"/>
  <c r="AC109" i="37"/>
  <c r="AC88" i="37"/>
  <c r="AC133" i="37"/>
  <c r="AC93" i="37"/>
  <c r="AC107" i="37"/>
  <c r="AC90" i="37"/>
  <c r="AC108" i="37"/>
  <c r="AC131" i="37"/>
  <c r="AC121" i="37"/>
  <c r="AC94" i="37"/>
  <c r="AC125" i="37"/>
  <c r="AC191" i="37"/>
  <c r="T13" i="34" s="1"/>
  <c r="AC68" i="37"/>
  <c r="AC126" i="37"/>
  <c r="AC92" i="37"/>
  <c r="AC129" i="37"/>
  <c r="AC95" i="37"/>
  <c r="AC106" i="37"/>
  <c r="AC130" i="37"/>
  <c r="AC116" i="37"/>
  <c r="AC89" i="37"/>
  <c r="AC84" i="37"/>
  <c r="AC96" i="37"/>
  <c r="AC132" i="37"/>
  <c r="AC87" i="37"/>
  <c r="AC99" i="37"/>
  <c r="AC97" i="37"/>
  <c r="AC105" i="37"/>
  <c r="AC98" i="37"/>
  <c r="AC192" i="37"/>
  <c r="T14" i="34" s="1"/>
  <c r="AC117" i="37"/>
  <c r="AC118" i="37"/>
  <c r="AC114" i="37"/>
  <c r="AC100" i="37"/>
  <c r="AC195" i="37"/>
  <c r="T17" i="34" s="1"/>
  <c r="AC115" i="37"/>
  <c r="AC91" i="37"/>
  <c r="AC127" i="37"/>
  <c r="AC194" i="37"/>
  <c r="T16" i="34" s="1"/>
  <c r="AC86" i="37"/>
  <c r="AC123" i="37"/>
  <c r="AD3" i="37"/>
  <c r="AD10" i="37" s="1"/>
  <c r="AD21" i="43"/>
  <c r="AC23" i="43"/>
  <c r="AB39" i="43"/>
  <c r="AB107" i="43" s="1"/>
  <c r="V156" i="43" s="1"/>
  <c r="AB40" i="43"/>
  <c r="AB106" i="43"/>
  <c r="V155" i="43" s="1"/>
  <c r="AB22" i="43"/>
  <c r="AD2" i="37" s="1"/>
  <c r="AC38" i="43"/>
  <c r="AA108" i="43"/>
  <c r="U157" i="43" s="1"/>
  <c r="AA20" i="43"/>
  <c r="AA37" i="43"/>
  <c r="AA105" i="43" s="1"/>
  <c r="U154" i="43" s="1"/>
  <c r="Z261" i="42"/>
  <c r="Z259" i="42" s="1"/>
  <c r="Z267" i="42" s="1"/>
  <c r="AB199" i="42"/>
  <c r="AC200" i="42"/>
  <c r="AA186" i="42"/>
  <c r="AA240" i="42"/>
  <c r="AA237" i="42" s="1"/>
  <c r="AA216" i="42"/>
  <c r="AB219" i="42"/>
  <c r="AA260" i="42"/>
  <c r="AA198" i="42"/>
  <c r="AB109" i="43" l="1"/>
  <c r="AC112" i="43"/>
  <c r="AC128" i="43"/>
  <c r="AC113" i="43"/>
  <c r="AC110" i="43"/>
  <c r="AC114" i="43"/>
  <c r="AC115" i="43"/>
  <c r="AC116" i="43"/>
  <c r="AC117" i="43"/>
  <c r="AC118" i="43"/>
  <c r="AC119" i="43"/>
  <c r="AC120" i="43"/>
  <c r="AC121" i="43"/>
  <c r="AC122" i="43"/>
  <c r="AC124" i="43"/>
  <c r="AC111" i="43"/>
  <c r="AC123" i="43"/>
  <c r="AC125" i="43"/>
  <c r="AC126" i="43"/>
  <c r="AC127" i="43"/>
  <c r="AC25" i="43"/>
  <c r="AE5" i="37" s="1"/>
  <c r="AC26" i="43"/>
  <c r="AE6" i="37" s="1"/>
  <c r="AC24" i="43"/>
  <c r="AE4" i="37" s="1"/>
  <c r="AC27" i="43"/>
  <c r="AE7" i="37" s="1"/>
  <c r="AC28" i="43"/>
  <c r="AE8" i="37" s="1"/>
  <c r="AC146" i="37"/>
  <c r="AC160" i="37" s="1"/>
  <c r="T5" i="34" s="1"/>
  <c r="AC104" i="37"/>
  <c r="AD183" i="37"/>
  <c r="U2" i="34"/>
  <c r="U1" i="34" s="1"/>
  <c r="AD101" i="37"/>
  <c r="AD107" i="37"/>
  <c r="AD93" i="37"/>
  <c r="AD87" i="37"/>
  <c r="AD96" i="37"/>
  <c r="AD133" i="37"/>
  <c r="AD106" i="37"/>
  <c r="AD119" i="37"/>
  <c r="AD95" i="37"/>
  <c r="AD130" i="37"/>
  <c r="AD115" i="37"/>
  <c r="AD120" i="37"/>
  <c r="AD129" i="37"/>
  <c r="AD134" i="37"/>
  <c r="AD116" i="37"/>
  <c r="AD100" i="37"/>
  <c r="AD84" i="37"/>
  <c r="AD191" i="37"/>
  <c r="U13" i="34" s="1"/>
  <c r="AD194" i="37"/>
  <c r="U16" i="34" s="1"/>
  <c r="AD121" i="37"/>
  <c r="AD86" i="37"/>
  <c r="AD132" i="37"/>
  <c r="AD111" i="37"/>
  <c r="AD192" i="37"/>
  <c r="U14" i="34" s="1"/>
  <c r="AD88" i="37"/>
  <c r="AD117" i="37"/>
  <c r="AD125" i="37"/>
  <c r="AD97" i="37"/>
  <c r="AD90" i="37"/>
  <c r="AD195" i="37"/>
  <c r="U17" i="34" s="1"/>
  <c r="AD105" i="37"/>
  <c r="AD114" i="37"/>
  <c r="AD99" i="37"/>
  <c r="AD108" i="37"/>
  <c r="AD123" i="37"/>
  <c r="AD92" i="37"/>
  <c r="AD109" i="37"/>
  <c r="AD91" i="37"/>
  <c r="AD98" i="37"/>
  <c r="AD110" i="37"/>
  <c r="AD122" i="37"/>
  <c r="AD89" i="37"/>
  <c r="AD131" i="37"/>
  <c r="AD112" i="37"/>
  <c r="AD127" i="37"/>
  <c r="AD68" i="37"/>
  <c r="AD126" i="37"/>
  <c r="AD94" i="37"/>
  <c r="AD118" i="37"/>
  <c r="AE3" i="37"/>
  <c r="AE10" i="37" s="1"/>
  <c r="AB108" i="43"/>
  <c r="V157" i="43" s="1"/>
  <c r="AB20" i="43"/>
  <c r="AB37" i="43"/>
  <c r="AB105" i="43" s="1"/>
  <c r="AC39" i="43"/>
  <c r="AC107" i="43" s="1"/>
  <c r="W156" i="43" s="1"/>
  <c r="AC40" i="43"/>
  <c r="AC106" i="43"/>
  <c r="W155" i="43" s="1"/>
  <c r="AD38" i="43"/>
  <c r="AC22" i="43"/>
  <c r="AE2" i="37" s="1"/>
  <c r="AE21" i="43"/>
  <c r="AD23" i="43"/>
  <c r="AC199" i="42"/>
  <c r="AD200" i="42"/>
  <c r="AB186" i="42"/>
  <c r="AB240" i="42"/>
  <c r="AB237" i="42" s="1"/>
  <c r="AB216" i="42"/>
  <c r="AC219" i="42"/>
  <c r="AB198" i="42"/>
  <c r="AB260" i="42"/>
  <c r="AA261" i="42"/>
  <c r="AA259" i="42" s="1"/>
  <c r="AC109" i="43" l="1"/>
  <c r="AD116" i="43"/>
  <c r="AD118" i="43"/>
  <c r="AD123" i="43"/>
  <c r="AD117" i="43"/>
  <c r="AD120" i="43"/>
  <c r="AD119" i="43"/>
  <c r="AD121" i="43"/>
  <c r="AD122" i="43"/>
  <c r="AD126" i="43"/>
  <c r="AD111" i="43"/>
  <c r="AD112" i="43"/>
  <c r="AD127" i="43"/>
  <c r="AD129" i="43"/>
  <c r="AD113" i="43"/>
  <c r="AD114" i="43"/>
  <c r="AD115" i="43"/>
  <c r="AD124" i="43"/>
  <c r="AD125" i="43"/>
  <c r="AD128" i="43"/>
  <c r="AD110" i="43"/>
  <c r="AD24" i="43"/>
  <c r="AF4" i="37" s="1"/>
  <c r="AD25" i="43"/>
  <c r="AF5" i="37" s="1"/>
  <c r="AD26" i="43"/>
  <c r="AF6" i="37" s="1"/>
  <c r="AD27" i="43"/>
  <c r="AF7" i="37" s="1"/>
  <c r="AD28" i="43"/>
  <c r="AF8" i="37" s="1"/>
  <c r="AD146" i="37"/>
  <c r="AD160" i="37" s="1"/>
  <c r="U5" i="34" s="1"/>
  <c r="V154" i="43"/>
  <c r="AD104" i="37"/>
  <c r="AE183" i="37"/>
  <c r="AE116" i="37"/>
  <c r="V2" i="34"/>
  <c r="V1" i="34" s="1"/>
  <c r="AE90" i="37"/>
  <c r="AE131" i="37"/>
  <c r="AE115" i="37"/>
  <c r="AE93" i="37"/>
  <c r="AE133" i="37"/>
  <c r="AE92" i="37"/>
  <c r="AE130" i="37"/>
  <c r="AE112" i="37"/>
  <c r="AE129" i="37"/>
  <c r="AE106" i="37"/>
  <c r="AE192" i="37"/>
  <c r="V14" i="34" s="1"/>
  <c r="AE94" i="37"/>
  <c r="AE108" i="37"/>
  <c r="AE101" i="37"/>
  <c r="AE194" i="37"/>
  <c r="V16" i="34" s="1"/>
  <c r="AE119" i="37"/>
  <c r="AE195" i="37"/>
  <c r="V17" i="34" s="1"/>
  <c r="AE96" i="37"/>
  <c r="AE121" i="37"/>
  <c r="AE97" i="37"/>
  <c r="AE91" i="37"/>
  <c r="AE120" i="37"/>
  <c r="AE110" i="37"/>
  <c r="AE95" i="37"/>
  <c r="AE109" i="37"/>
  <c r="AE98" i="37"/>
  <c r="AE87" i="37"/>
  <c r="AE125" i="37"/>
  <c r="AE99" i="37"/>
  <c r="AE123" i="37"/>
  <c r="AE84" i="37"/>
  <c r="AE118" i="37"/>
  <c r="AE100" i="37"/>
  <c r="AE68" i="37"/>
  <c r="AE89" i="37"/>
  <c r="AE105" i="37"/>
  <c r="AE127" i="37"/>
  <c r="AE126" i="37"/>
  <c r="AE117" i="37"/>
  <c r="AE86" i="37"/>
  <c r="AE134" i="37"/>
  <c r="AE132" i="37"/>
  <c r="AE114" i="37"/>
  <c r="AE122" i="37"/>
  <c r="AE111" i="37"/>
  <c r="AE191" i="37"/>
  <c r="V13" i="34" s="1"/>
  <c r="AE107" i="37"/>
  <c r="AE88" i="37"/>
  <c r="AF3" i="37"/>
  <c r="AF10" i="37" s="1"/>
  <c r="AC108" i="43"/>
  <c r="W157" i="43" s="1"/>
  <c r="AC20" i="43"/>
  <c r="AC37" i="43"/>
  <c r="AC105" i="43" s="1"/>
  <c r="W154" i="43" s="1"/>
  <c r="AE38" i="43"/>
  <c r="AD39" i="43"/>
  <c r="AD107" i="43" s="1"/>
  <c r="X156" i="43" s="1"/>
  <c r="AD40" i="43"/>
  <c r="AD106" i="43"/>
  <c r="X155" i="43" s="1"/>
  <c r="AD22" i="43"/>
  <c r="AF2" i="37" s="1"/>
  <c r="AE23" i="43"/>
  <c r="AF21" i="43"/>
  <c r="AA267" i="42"/>
  <c r="AC186" i="42"/>
  <c r="AC240" i="42"/>
  <c r="AC237" i="42" s="1"/>
  <c r="AC216" i="42"/>
  <c r="AB261" i="42"/>
  <c r="AB259" i="42" s="1"/>
  <c r="AD199" i="42"/>
  <c r="AE200" i="42"/>
  <c r="AD219" i="42"/>
  <c r="AC198" i="42"/>
  <c r="AC260" i="42"/>
  <c r="AD109" i="43" l="1"/>
  <c r="AE121" i="43"/>
  <c r="AE123" i="43"/>
  <c r="AE125" i="43"/>
  <c r="AE112" i="43"/>
  <c r="AE122" i="43"/>
  <c r="AE124" i="43"/>
  <c r="AE126" i="43"/>
  <c r="AE111" i="43"/>
  <c r="AE127" i="43"/>
  <c r="AE128" i="43"/>
  <c r="AE129" i="43"/>
  <c r="AE110" i="43"/>
  <c r="AE113" i="43"/>
  <c r="AE115" i="43"/>
  <c r="AE116" i="43"/>
  <c r="AE130" i="43"/>
  <c r="AE119" i="43"/>
  <c r="AE114" i="43"/>
  <c r="AE117" i="43"/>
  <c r="AE118" i="43"/>
  <c r="AE120" i="43"/>
  <c r="AE28" i="43"/>
  <c r="AG8" i="37" s="1"/>
  <c r="AE25" i="43"/>
  <c r="AG5" i="37" s="1"/>
  <c r="AE24" i="43"/>
  <c r="AG4" i="37" s="1"/>
  <c r="AE26" i="43"/>
  <c r="AG6" i="37" s="1"/>
  <c r="AE27" i="43"/>
  <c r="AG7" i="37" s="1"/>
  <c r="AE146" i="37"/>
  <c r="AE160" i="37" s="1"/>
  <c r="V5" i="34" s="1"/>
  <c r="AE104" i="37"/>
  <c r="AF183" i="37"/>
  <c r="W2" i="34"/>
  <c r="W1" i="34" s="1"/>
  <c r="AF114" i="37"/>
  <c r="AF131" i="37"/>
  <c r="AF84" i="37"/>
  <c r="AF86" i="37"/>
  <c r="AF94" i="37"/>
  <c r="AF129" i="37"/>
  <c r="AF115" i="37"/>
  <c r="AF116" i="37"/>
  <c r="AF126" i="37"/>
  <c r="AF191" i="37"/>
  <c r="W13" i="34" s="1"/>
  <c r="AF121" i="37"/>
  <c r="AF123" i="37"/>
  <c r="AF101" i="37"/>
  <c r="AF88" i="37"/>
  <c r="AF89" i="37"/>
  <c r="AF90" i="37"/>
  <c r="AF95" i="37"/>
  <c r="AF109" i="37"/>
  <c r="AF133" i="37"/>
  <c r="AF132" i="37"/>
  <c r="AF97" i="37"/>
  <c r="AF125" i="37"/>
  <c r="AF96" i="37"/>
  <c r="AF105" i="37"/>
  <c r="AF195" i="37"/>
  <c r="W17" i="34" s="1"/>
  <c r="AF99" i="37"/>
  <c r="AF111" i="37"/>
  <c r="AF92" i="37"/>
  <c r="AF98" i="37"/>
  <c r="AF119" i="37"/>
  <c r="AF108" i="37"/>
  <c r="AF122" i="37"/>
  <c r="AF91" i="37"/>
  <c r="AF93" i="37"/>
  <c r="AF107" i="37"/>
  <c r="AF192" i="37"/>
  <c r="W14" i="34" s="1"/>
  <c r="AF130" i="37"/>
  <c r="AF100" i="37"/>
  <c r="AF68" i="37"/>
  <c r="AF194" i="37"/>
  <c r="W16" i="34" s="1"/>
  <c r="AF117" i="37"/>
  <c r="AF118" i="37"/>
  <c r="AF112" i="37"/>
  <c r="AF110" i="37"/>
  <c r="AF127" i="37"/>
  <c r="AF87" i="37"/>
  <c r="AF106" i="37"/>
  <c r="AF134" i="37"/>
  <c r="AG3" i="37"/>
  <c r="AG10" i="37" s="1"/>
  <c r="AF120" i="37"/>
  <c r="AD108" i="43"/>
  <c r="X157" i="43" s="1"/>
  <c r="AD20" i="43"/>
  <c r="AD37" i="43"/>
  <c r="AD105" i="43" s="1"/>
  <c r="X154" i="43" s="1"/>
  <c r="AF38" i="43"/>
  <c r="AE40" i="43"/>
  <c r="AE106" i="43"/>
  <c r="Y155" i="43" s="1"/>
  <c r="AE39" i="43"/>
  <c r="AE107" i="43" s="1"/>
  <c r="Y156" i="43" s="1"/>
  <c r="AE22" i="43"/>
  <c r="AG2" i="37" s="1"/>
  <c r="AF23" i="43"/>
  <c r="AG21" i="43"/>
  <c r="AH21" i="43" s="1"/>
  <c r="AB267" i="42"/>
  <c r="AC261" i="42"/>
  <c r="AC259" i="42" s="1"/>
  <c r="AC267" i="42" s="1"/>
  <c r="AD186" i="42"/>
  <c r="AD240" i="42"/>
  <c r="AD237" i="42" s="1"/>
  <c r="AD216" i="42"/>
  <c r="AE219" i="42"/>
  <c r="AD198" i="42"/>
  <c r="AD260" i="42"/>
  <c r="AE199" i="42"/>
  <c r="AF200" i="42"/>
  <c r="AE109" i="43" l="1"/>
  <c r="AF111" i="43"/>
  <c r="AF127" i="43"/>
  <c r="AF113" i="43"/>
  <c r="AF131" i="43"/>
  <c r="AF112" i="43"/>
  <c r="AF128" i="43"/>
  <c r="AF129" i="43"/>
  <c r="AF114" i="43"/>
  <c r="AF130" i="43"/>
  <c r="AF115" i="43"/>
  <c r="AF118" i="43"/>
  <c r="AF116" i="43"/>
  <c r="AF110" i="43"/>
  <c r="AF117" i="43"/>
  <c r="AF119" i="43"/>
  <c r="AF120" i="43"/>
  <c r="AF123" i="43"/>
  <c r="AF121" i="43"/>
  <c r="AF122" i="43"/>
  <c r="AF124" i="43"/>
  <c r="AF125" i="43"/>
  <c r="AF126" i="43"/>
  <c r="AF25" i="43"/>
  <c r="AH5" i="37" s="1"/>
  <c r="AF28" i="43"/>
  <c r="AH8" i="37" s="1"/>
  <c r="AF26" i="43"/>
  <c r="AH6" i="37" s="1"/>
  <c r="AF24" i="43"/>
  <c r="AH4" i="37" s="1"/>
  <c r="AF27" i="43"/>
  <c r="AH7" i="37" s="1"/>
  <c r="AF146" i="37"/>
  <c r="AF160" i="37" s="1"/>
  <c r="W5" i="34" s="1"/>
  <c r="AF104" i="37"/>
  <c r="AG129" i="37"/>
  <c r="AG130" i="37"/>
  <c r="AG183" i="37"/>
  <c r="X2" i="34"/>
  <c r="X1" i="34" s="1"/>
  <c r="AG97" i="37"/>
  <c r="AG110" i="37"/>
  <c r="AG126" i="37"/>
  <c r="AG125" i="37"/>
  <c r="AG91" i="37"/>
  <c r="AG99" i="37"/>
  <c r="AG117" i="37"/>
  <c r="AG107" i="37"/>
  <c r="AG122" i="37"/>
  <c r="AG87" i="37"/>
  <c r="AG115" i="37"/>
  <c r="AG98" i="37"/>
  <c r="AG195" i="37"/>
  <c r="X17" i="34" s="1"/>
  <c r="AG119" i="37"/>
  <c r="AG109" i="37"/>
  <c r="AG191" i="37"/>
  <c r="X13" i="34" s="1"/>
  <c r="AG68" i="37"/>
  <c r="AG106" i="37"/>
  <c r="AG90" i="37"/>
  <c r="AG194" i="37"/>
  <c r="X16" i="34" s="1"/>
  <c r="AG95" i="37"/>
  <c r="AG118" i="37"/>
  <c r="AG116" i="37"/>
  <c r="AG134" i="37"/>
  <c r="AG131" i="37"/>
  <c r="AG96" i="37"/>
  <c r="AG92" i="37"/>
  <c r="AG94" i="37"/>
  <c r="AG86" i="37"/>
  <c r="AG121" i="37"/>
  <c r="AG105" i="37"/>
  <c r="AG111" i="37"/>
  <c r="AG89" i="37"/>
  <c r="AG132" i="37"/>
  <c r="AG93" i="37"/>
  <c r="AG112" i="37"/>
  <c r="AG123" i="37"/>
  <c r="AG114" i="37"/>
  <c r="AG192" i="37"/>
  <c r="X14" i="34" s="1"/>
  <c r="AG133" i="37"/>
  <c r="AG120" i="37"/>
  <c r="AG108" i="37"/>
  <c r="AG100" i="37"/>
  <c r="AG101" i="37"/>
  <c r="AG127" i="37"/>
  <c r="AG84" i="37"/>
  <c r="AG88" i="37"/>
  <c r="AH3" i="37"/>
  <c r="AH10" i="37" s="1"/>
  <c r="AF40" i="43"/>
  <c r="AG38" i="43"/>
  <c r="AF106" i="43"/>
  <c r="Z155" i="43" s="1"/>
  <c r="AF39" i="43"/>
  <c r="AF107" i="43" s="1"/>
  <c r="Z156" i="43" s="1"/>
  <c r="AF22" i="43"/>
  <c r="AH2" i="37" s="1"/>
  <c r="AG23" i="43"/>
  <c r="AE20" i="43"/>
  <c r="AE108" i="43"/>
  <c r="Y157" i="43" s="1"/>
  <c r="AE37" i="43"/>
  <c r="AE105" i="43" s="1"/>
  <c r="Y154" i="43" s="1"/>
  <c r="AG200" i="42"/>
  <c r="AF199" i="42"/>
  <c r="AE186" i="42"/>
  <c r="AE240" i="42"/>
  <c r="AE237" i="42" s="1"/>
  <c r="AE216" i="42"/>
  <c r="AD261" i="42"/>
  <c r="AD259" i="42" s="1"/>
  <c r="AD267" i="42" s="1"/>
  <c r="AF219" i="42"/>
  <c r="AE198" i="42"/>
  <c r="AE260" i="42"/>
  <c r="AF109" i="43" l="1"/>
  <c r="AG118" i="43"/>
  <c r="AG120" i="43"/>
  <c r="AG119" i="43"/>
  <c r="AG122" i="43"/>
  <c r="AG125" i="43"/>
  <c r="AG121" i="43"/>
  <c r="AG123" i="43"/>
  <c r="AG124" i="43"/>
  <c r="AG111" i="43"/>
  <c r="AG112" i="43"/>
  <c r="AG131" i="43"/>
  <c r="AG132" i="43"/>
  <c r="AG114" i="43"/>
  <c r="AG128" i="43"/>
  <c r="AG113" i="43"/>
  <c r="AG126" i="43"/>
  <c r="AG110" i="43"/>
  <c r="AG115" i="43"/>
  <c r="AG116" i="43"/>
  <c r="AG117" i="43"/>
  <c r="AG127" i="43"/>
  <c r="AG129" i="43"/>
  <c r="AG130" i="43"/>
  <c r="AG26" i="43"/>
  <c r="AI6" i="37" s="1"/>
  <c r="AG27" i="43"/>
  <c r="AI7" i="37" s="1"/>
  <c r="AG28" i="43"/>
  <c r="AI8" i="37" s="1"/>
  <c r="AG24" i="43"/>
  <c r="AI4" i="37" s="1"/>
  <c r="AG25" i="43"/>
  <c r="AI5" i="37" s="1"/>
  <c r="AG146" i="37"/>
  <c r="AG160" i="37" s="1"/>
  <c r="X5" i="34" s="1"/>
  <c r="AG104" i="37"/>
  <c r="AH183" i="37"/>
  <c r="Y2" i="34"/>
  <c r="Y1" i="34" s="1"/>
  <c r="AH106" i="37"/>
  <c r="AH127" i="37"/>
  <c r="AH101" i="37"/>
  <c r="AH107" i="37"/>
  <c r="AH117" i="37"/>
  <c r="AH134" i="37"/>
  <c r="AH100" i="37"/>
  <c r="AH90" i="37"/>
  <c r="AH115" i="37"/>
  <c r="AH111" i="37"/>
  <c r="AH99" i="37"/>
  <c r="AH86" i="37"/>
  <c r="AH112" i="37"/>
  <c r="AH87" i="37"/>
  <c r="AH120" i="37"/>
  <c r="AH133" i="37"/>
  <c r="AH191" i="37"/>
  <c r="Y13" i="34" s="1"/>
  <c r="AH110" i="37"/>
  <c r="AH108" i="37"/>
  <c r="AH122" i="37"/>
  <c r="AH132" i="37"/>
  <c r="AH97" i="37"/>
  <c r="AH93" i="37"/>
  <c r="AH130" i="37"/>
  <c r="AH92" i="37"/>
  <c r="AH114" i="37"/>
  <c r="AH109" i="37"/>
  <c r="AH95" i="37"/>
  <c r="AH125" i="37"/>
  <c r="AH84" i="37"/>
  <c r="AH123" i="37"/>
  <c r="AH195" i="37"/>
  <c r="Y17" i="34" s="1"/>
  <c r="AH91" i="37"/>
  <c r="AH98" i="37"/>
  <c r="AH94" i="37"/>
  <c r="AH126" i="37"/>
  <c r="AH192" i="37"/>
  <c r="Y14" i="34" s="1"/>
  <c r="AH105" i="37"/>
  <c r="AH96" i="37"/>
  <c r="AH129" i="37"/>
  <c r="AH131" i="37"/>
  <c r="AH121" i="37"/>
  <c r="AH88" i="37"/>
  <c r="AH119" i="37"/>
  <c r="AH89" i="37"/>
  <c r="AH68" i="37"/>
  <c r="AH194" i="37"/>
  <c r="Y16" i="34" s="1"/>
  <c r="AH118" i="37"/>
  <c r="AH116" i="37"/>
  <c r="AI3" i="37"/>
  <c r="AI10" i="37" s="1"/>
  <c r="AH23" i="43"/>
  <c r="AI21" i="43"/>
  <c r="AF37" i="43"/>
  <c r="AF105" i="43" s="1"/>
  <c r="Z154" i="43" s="1"/>
  <c r="AF108" i="43"/>
  <c r="Z157" i="43" s="1"/>
  <c r="AF20" i="43"/>
  <c r="AG40" i="43"/>
  <c r="AH38" i="43"/>
  <c r="AG39" i="43"/>
  <c r="AG107" i="43" s="1"/>
  <c r="AA156" i="43" s="1"/>
  <c r="AG106" i="43"/>
  <c r="AA155" i="43" s="1"/>
  <c r="AG22" i="43"/>
  <c r="AI2" i="37" s="1"/>
  <c r="AE261" i="42"/>
  <c r="AE259" i="42" s="1"/>
  <c r="AE267" i="42" s="1"/>
  <c r="AG199" i="42"/>
  <c r="AH200" i="42"/>
  <c r="AF240" i="42"/>
  <c r="AF237" i="42" s="1"/>
  <c r="AF186" i="42"/>
  <c r="AF216" i="42"/>
  <c r="AF260" i="42"/>
  <c r="AG219" i="42"/>
  <c r="AF198" i="42"/>
  <c r="AH132" i="43" l="1"/>
  <c r="AH131" i="43"/>
  <c r="AG109" i="43"/>
  <c r="AH124" i="43"/>
  <c r="AH128" i="43"/>
  <c r="AH115" i="43"/>
  <c r="AH125" i="43"/>
  <c r="AH126" i="43"/>
  <c r="AH111" i="43"/>
  <c r="AH127" i="43"/>
  <c r="AH112" i="43"/>
  <c r="AH113" i="43"/>
  <c r="AH129" i="43"/>
  <c r="AH114" i="43"/>
  <c r="AH130" i="43"/>
  <c r="AH133" i="43"/>
  <c r="AH110" i="43"/>
  <c r="AH117" i="43"/>
  <c r="AH120" i="43"/>
  <c r="AH118" i="43"/>
  <c r="AH119" i="43"/>
  <c r="AH116" i="43"/>
  <c r="AH121" i="43"/>
  <c r="AH122" i="43"/>
  <c r="AH123" i="43"/>
  <c r="AH27" i="43"/>
  <c r="AJ7" i="37" s="1"/>
  <c r="AH28" i="43"/>
  <c r="AJ8" i="37" s="1"/>
  <c r="AH26" i="43"/>
  <c r="AJ6" i="37" s="1"/>
  <c r="AH24" i="43"/>
  <c r="AJ4" i="37" s="1"/>
  <c r="AH25" i="43"/>
  <c r="AJ5" i="37" s="1"/>
  <c r="AH146" i="37"/>
  <c r="AH160" i="37" s="1"/>
  <c r="Y5" i="34" s="1"/>
  <c r="AH104" i="37"/>
  <c r="AI183" i="37"/>
  <c r="G183" i="37" s="1"/>
  <c r="AI132" i="37"/>
  <c r="AI133" i="37"/>
  <c r="Z2" i="34"/>
  <c r="Z1" i="34" s="1"/>
  <c r="AI130" i="37"/>
  <c r="AI191" i="37"/>
  <c r="Z13" i="34" s="1"/>
  <c r="AI126" i="37"/>
  <c r="AI88" i="37"/>
  <c r="AI117" i="37"/>
  <c r="AI192" i="37"/>
  <c r="Z14" i="34" s="1"/>
  <c r="AI100" i="37"/>
  <c r="AI105" i="37"/>
  <c r="AI118" i="37"/>
  <c r="AI127" i="37"/>
  <c r="AI109" i="37"/>
  <c r="AI107" i="37"/>
  <c r="AI95" i="37"/>
  <c r="AI194" i="37"/>
  <c r="Z16" i="34" s="1"/>
  <c r="AI134" i="37"/>
  <c r="AI111" i="37"/>
  <c r="AI121" i="37"/>
  <c r="AI120" i="37"/>
  <c r="AI98" i="37"/>
  <c r="AI68" i="37"/>
  <c r="AI122" i="37"/>
  <c r="AI123" i="37"/>
  <c r="AI90" i="37"/>
  <c r="AI97" i="37"/>
  <c r="AI99" i="37"/>
  <c r="AI96" i="37"/>
  <c r="AI91" i="37"/>
  <c r="AI119" i="37"/>
  <c r="AI101" i="37"/>
  <c r="AI125" i="37"/>
  <c r="AI86" i="37"/>
  <c r="AI114" i="37"/>
  <c r="AI89" i="37"/>
  <c r="AI112" i="37"/>
  <c r="AI195" i="37"/>
  <c r="Z17" i="34" s="1"/>
  <c r="AI116" i="37"/>
  <c r="AI129" i="37"/>
  <c r="AI110" i="37"/>
  <c r="AI93" i="37"/>
  <c r="AI87" i="37"/>
  <c r="AI84" i="37"/>
  <c r="AI92" i="37"/>
  <c r="AI108" i="37"/>
  <c r="AI94" i="37"/>
  <c r="AI131" i="37"/>
  <c r="AI106" i="37"/>
  <c r="AJ3" i="37"/>
  <c r="AJ10" i="37" s="1"/>
  <c r="AI115" i="37"/>
  <c r="AH106" i="43"/>
  <c r="AB155" i="43" s="1"/>
  <c r="AI38" i="43"/>
  <c r="AH39" i="43"/>
  <c r="AH107" i="43" s="1"/>
  <c r="AB156" i="43" s="1"/>
  <c r="AH22" i="43"/>
  <c r="AJ2" i="37" s="1"/>
  <c r="AH40" i="43"/>
  <c r="AG108" i="43"/>
  <c r="AA157" i="43" s="1"/>
  <c r="AG37" i="43"/>
  <c r="AG105" i="43" s="1"/>
  <c r="AA154" i="43" s="1"/>
  <c r="AG20" i="43"/>
  <c r="AI23" i="43"/>
  <c r="AJ21" i="43"/>
  <c r="AG260" i="42"/>
  <c r="AH219" i="42"/>
  <c r="AG198" i="42"/>
  <c r="AG240" i="42"/>
  <c r="AG237" i="42" s="1"/>
  <c r="AG186" i="42"/>
  <c r="AG216" i="42"/>
  <c r="AF261" i="42"/>
  <c r="AF259" i="42" s="1"/>
  <c r="AF267" i="42" s="1"/>
  <c r="AI200" i="42"/>
  <c r="AH199" i="42"/>
  <c r="AI132" i="43" l="1"/>
  <c r="AI133" i="43"/>
  <c r="AI131" i="43"/>
  <c r="AH109" i="43"/>
  <c r="AI114" i="43"/>
  <c r="AI130" i="43"/>
  <c r="AI116" i="43"/>
  <c r="AI110" i="43"/>
  <c r="AI118" i="43"/>
  <c r="AI115" i="43"/>
  <c r="AI134" i="43"/>
  <c r="AI117" i="43"/>
  <c r="AI119" i="43"/>
  <c r="AI120" i="43"/>
  <c r="AI121" i="43"/>
  <c r="AI122" i="43"/>
  <c r="AI123" i="43"/>
  <c r="AI124" i="43"/>
  <c r="AI125" i="43"/>
  <c r="AI126" i="43"/>
  <c r="AI111" i="43"/>
  <c r="AI112" i="43"/>
  <c r="AI127" i="43"/>
  <c r="AI128" i="43"/>
  <c r="AI129" i="43"/>
  <c r="AI113" i="43"/>
  <c r="AI25" i="43"/>
  <c r="AK5" i="37" s="1"/>
  <c r="AI27" i="43"/>
  <c r="AK7" i="37" s="1"/>
  <c r="AI28" i="43"/>
  <c r="AK8" i="37" s="1"/>
  <c r="AI24" i="43"/>
  <c r="AK4" i="37" s="1"/>
  <c r="AI26" i="43"/>
  <c r="AK6" i="37" s="1"/>
  <c r="AI146" i="37"/>
  <c r="AI160" i="37" s="1"/>
  <c r="Z5" i="34" s="1"/>
  <c r="AI104" i="37"/>
  <c r="AJ183" i="37"/>
  <c r="AA2" i="34"/>
  <c r="AA1" i="34" s="1"/>
  <c r="AJ130" i="37"/>
  <c r="AJ195" i="37"/>
  <c r="AA17" i="34" s="1"/>
  <c r="AJ118" i="37"/>
  <c r="AJ129" i="37"/>
  <c r="AJ194" i="37"/>
  <c r="AA16" i="34" s="1"/>
  <c r="AJ90" i="37"/>
  <c r="AJ119" i="37"/>
  <c r="AJ115" i="37"/>
  <c r="AJ87" i="37"/>
  <c r="AJ110" i="37"/>
  <c r="AJ96" i="37"/>
  <c r="AJ126" i="37"/>
  <c r="AJ99" i="37"/>
  <c r="AJ132" i="37"/>
  <c r="AJ86" i="37"/>
  <c r="AJ98" i="37"/>
  <c r="AJ125" i="37"/>
  <c r="AJ109" i="37"/>
  <c r="AJ89" i="37"/>
  <c r="AJ106" i="37"/>
  <c r="AJ117" i="37"/>
  <c r="AJ91" i="37"/>
  <c r="AJ95" i="37"/>
  <c r="AJ116" i="37"/>
  <c r="AJ123" i="37"/>
  <c r="AJ105" i="37"/>
  <c r="AJ88" i="37"/>
  <c r="AJ68" i="37"/>
  <c r="AJ92" i="37"/>
  <c r="AJ121" i="37"/>
  <c r="AJ100" i="37"/>
  <c r="AJ120" i="37"/>
  <c r="AJ97" i="37"/>
  <c r="AJ134" i="37"/>
  <c r="AJ122" i="37"/>
  <c r="AJ107" i="37"/>
  <c r="AJ93" i="37"/>
  <c r="AJ192" i="37"/>
  <c r="AA14" i="34" s="1"/>
  <c r="AJ131" i="37"/>
  <c r="AJ114" i="37"/>
  <c r="AJ101" i="37"/>
  <c r="AJ127" i="37"/>
  <c r="AJ133" i="37"/>
  <c r="AJ94" i="37"/>
  <c r="AJ108" i="37"/>
  <c r="AJ191" i="37"/>
  <c r="AA13" i="34" s="1"/>
  <c r="AJ112" i="37"/>
  <c r="AJ111" i="37"/>
  <c r="AJ84" i="37"/>
  <c r="AK3" i="37"/>
  <c r="AK10" i="37" s="1"/>
  <c r="AJ23" i="43"/>
  <c r="AK21" i="43"/>
  <c r="AH108" i="43"/>
  <c r="AB157" i="43" s="1"/>
  <c r="AH37" i="43"/>
  <c r="AH105" i="43" s="1"/>
  <c r="AB154" i="43" s="1"/>
  <c r="AH20" i="43"/>
  <c r="AI22" i="43"/>
  <c r="AK2" i="37" s="1"/>
  <c r="AI106" i="43"/>
  <c r="AC155" i="43" s="1"/>
  <c r="AI39" i="43"/>
  <c r="AI107" i="43" s="1"/>
  <c r="AC156" i="43" s="1"/>
  <c r="AJ38" i="43"/>
  <c r="AI40" i="43"/>
  <c r="AG261" i="42"/>
  <c r="AG259" i="42" s="1"/>
  <c r="AG267" i="42" s="1"/>
  <c r="AJ200" i="42"/>
  <c r="AI199" i="42"/>
  <c r="AH186" i="42"/>
  <c r="AH240" i="42"/>
  <c r="AH237" i="42" s="1"/>
  <c r="AH216" i="42"/>
  <c r="AH260" i="42"/>
  <c r="AI219" i="42"/>
  <c r="AH198" i="42"/>
  <c r="AJ133" i="43" l="1"/>
  <c r="AI109" i="43"/>
  <c r="AJ120" i="43"/>
  <c r="AJ122" i="43"/>
  <c r="AJ127" i="43"/>
  <c r="AJ121" i="43"/>
  <c r="AJ123" i="43"/>
  <c r="AJ124" i="43"/>
  <c r="AJ125" i="43"/>
  <c r="AJ126" i="43"/>
  <c r="AJ111" i="43"/>
  <c r="AJ112" i="43"/>
  <c r="AJ113" i="43"/>
  <c r="AJ116" i="43"/>
  <c r="AJ114" i="43"/>
  <c r="AJ115" i="43"/>
  <c r="AJ110" i="43"/>
  <c r="AJ117" i="43"/>
  <c r="AJ118" i="43"/>
  <c r="AJ119" i="43"/>
  <c r="AJ128" i="43"/>
  <c r="AJ129" i="43"/>
  <c r="AJ130" i="43"/>
  <c r="AJ135" i="43"/>
  <c r="AJ132" i="43"/>
  <c r="AJ131" i="43"/>
  <c r="AJ134" i="43"/>
  <c r="AJ28" i="43"/>
  <c r="AL8" i="37" s="1"/>
  <c r="AJ26" i="43"/>
  <c r="AL6" i="37" s="1"/>
  <c r="AJ27" i="43"/>
  <c r="AL7" i="37" s="1"/>
  <c r="AJ24" i="43"/>
  <c r="AL4" i="37" s="1"/>
  <c r="AJ25" i="43"/>
  <c r="AL5" i="37" s="1"/>
  <c r="AJ146" i="37"/>
  <c r="AJ160" i="37" s="1"/>
  <c r="AA5" i="34" s="1"/>
  <c r="AJ104" i="37"/>
  <c r="AK183" i="37"/>
  <c r="AK106" i="37"/>
  <c r="AB2" i="34"/>
  <c r="AB1" i="34" s="1"/>
  <c r="AK84" i="37"/>
  <c r="AK105" i="37"/>
  <c r="AK195" i="37"/>
  <c r="AB17" i="34" s="1"/>
  <c r="AK119" i="37"/>
  <c r="AK95" i="37"/>
  <c r="AK121" i="37"/>
  <c r="AK92" i="37"/>
  <c r="AK109" i="37"/>
  <c r="AK120" i="37"/>
  <c r="AK192" i="37"/>
  <c r="AB14" i="34" s="1"/>
  <c r="AK118" i="37"/>
  <c r="AK125" i="37"/>
  <c r="AK129" i="37"/>
  <c r="AK131" i="37"/>
  <c r="AK101" i="37"/>
  <c r="AK123" i="37"/>
  <c r="AK122" i="37"/>
  <c r="AK130" i="37"/>
  <c r="AK134" i="37"/>
  <c r="AK133" i="37"/>
  <c r="AK115" i="37"/>
  <c r="AK86" i="37"/>
  <c r="AK114" i="37"/>
  <c r="AK108" i="37"/>
  <c r="AK96" i="37"/>
  <c r="AK132" i="37"/>
  <c r="AK191" i="37"/>
  <c r="AB13" i="34" s="1"/>
  <c r="AK89" i="37"/>
  <c r="AK127" i="37"/>
  <c r="AK90" i="37"/>
  <c r="AK100" i="37"/>
  <c r="AK116" i="37"/>
  <c r="AK68" i="37"/>
  <c r="AK91" i="37"/>
  <c r="AK93" i="37"/>
  <c r="AK194" i="37"/>
  <c r="AB16" i="34" s="1"/>
  <c r="AK98" i="37"/>
  <c r="AK111" i="37"/>
  <c r="AK87" i="37"/>
  <c r="AK107" i="37"/>
  <c r="AK88" i="37"/>
  <c r="AK99" i="37"/>
  <c r="AK112" i="37"/>
  <c r="AK97" i="37"/>
  <c r="AK117" i="37"/>
  <c r="AK110" i="37"/>
  <c r="AK94" i="37"/>
  <c r="AL3" i="37"/>
  <c r="AL10" i="37" s="1"/>
  <c r="AK126" i="37"/>
  <c r="AI37" i="43"/>
  <c r="AI105" i="43" s="1"/>
  <c r="AC154" i="43" s="1"/>
  <c r="AI108" i="43"/>
  <c r="AC157" i="43" s="1"/>
  <c r="AI20" i="43"/>
  <c r="AJ40" i="43"/>
  <c r="AJ106" i="43"/>
  <c r="AD155" i="43" s="1"/>
  <c r="AJ22" i="43"/>
  <c r="AL2" i="37" s="1"/>
  <c r="AJ39" i="43"/>
  <c r="AJ107" i="43" s="1"/>
  <c r="AD156" i="43" s="1"/>
  <c r="AK38" i="43"/>
  <c r="AK23" i="43"/>
  <c r="AL21" i="43"/>
  <c r="AH261" i="42"/>
  <c r="AH259" i="42" s="1"/>
  <c r="AH267" i="42" s="1"/>
  <c r="AI260" i="42"/>
  <c r="AJ219" i="42"/>
  <c r="AI198" i="42"/>
  <c r="AI240" i="42"/>
  <c r="AI237" i="42" s="1"/>
  <c r="AI186" i="42"/>
  <c r="AI216" i="42"/>
  <c r="AJ199" i="42"/>
  <c r="AK200" i="42"/>
  <c r="AJ109" i="43" l="1"/>
  <c r="AK126" i="43"/>
  <c r="AK112" i="43"/>
  <c r="AK128" i="43"/>
  <c r="AK117" i="43"/>
  <c r="AK111" i="43"/>
  <c r="AK127" i="43"/>
  <c r="AK114" i="43"/>
  <c r="AK113" i="43"/>
  <c r="AK129" i="43"/>
  <c r="AK130" i="43"/>
  <c r="AK115" i="43"/>
  <c r="AK136" i="43"/>
  <c r="AK116" i="43"/>
  <c r="AK110" i="43"/>
  <c r="AK123" i="43"/>
  <c r="AK124" i="43"/>
  <c r="AK122" i="43"/>
  <c r="AK119" i="43"/>
  <c r="AK120" i="43"/>
  <c r="AK121" i="43"/>
  <c r="AK125" i="43"/>
  <c r="AK118" i="43"/>
  <c r="AK133" i="43"/>
  <c r="AK134" i="43"/>
  <c r="AK135" i="43"/>
  <c r="AK131" i="43"/>
  <c r="AK132" i="43"/>
  <c r="AK26" i="43"/>
  <c r="AM6" i="37" s="1"/>
  <c r="AK27" i="43"/>
  <c r="AM7" i="37" s="1"/>
  <c r="AK28" i="43"/>
  <c r="AM8" i="37" s="1"/>
  <c r="AK24" i="43"/>
  <c r="AM4" i="37" s="1"/>
  <c r="AK25" i="43"/>
  <c r="AM5" i="37" s="1"/>
  <c r="AK146" i="37"/>
  <c r="AK160" i="37" s="1"/>
  <c r="AB5" i="34" s="1"/>
  <c r="AK104" i="37"/>
  <c r="AL183" i="37"/>
  <c r="AC2" i="34"/>
  <c r="AC1" i="34" s="1"/>
  <c r="AL84" i="37"/>
  <c r="AL194" i="37"/>
  <c r="AC16" i="34" s="1"/>
  <c r="AL192" i="37"/>
  <c r="AC14" i="34" s="1"/>
  <c r="AL94" i="37"/>
  <c r="AL86" i="37"/>
  <c r="AL90" i="37"/>
  <c r="AL98" i="37"/>
  <c r="AL107" i="37"/>
  <c r="AL115" i="37"/>
  <c r="AL191" i="37"/>
  <c r="AC13" i="34" s="1"/>
  <c r="AL195" i="37"/>
  <c r="AC17" i="34" s="1"/>
  <c r="AL118" i="37"/>
  <c r="AL114" i="37"/>
  <c r="AL112" i="37"/>
  <c r="AL134" i="37"/>
  <c r="AL117" i="37"/>
  <c r="AL111" i="37"/>
  <c r="AL105" i="37"/>
  <c r="AL109" i="37"/>
  <c r="AL133" i="37"/>
  <c r="AL87" i="37"/>
  <c r="AL131" i="37"/>
  <c r="AL91" i="37"/>
  <c r="AL121" i="37"/>
  <c r="AL96" i="37"/>
  <c r="AL89" i="37"/>
  <c r="AL110" i="37"/>
  <c r="AL95" i="37"/>
  <c r="AL130" i="37"/>
  <c r="AL88" i="37"/>
  <c r="AL68" i="37"/>
  <c r="AL126" i="37"/>
  <c r="AL129" i="37"/>
  <c r="AL99" i="37"/>
  <c r="AL108" i="37"/>
  <c r="AL120" i="37"/>
  <c r="AL92" i="37"/>
  <c r="AL106" i="37"/>
  <c r="AL97" i="37"/>
  <c r="AL116" i="37"/>
  <c r="AL127" i="37"/>
  <c r="AL93" i="37"/>
  <c r="AL125" i="37"/>
  <c r="AL132" i="37"/>
  <c r="AL119" i="37"/>
  <c r="AL100" i="37"/>
  <c r="AL123" i="37"/>
  <c r="AL101" i="37"/>
  <c r="AL122" i="37"/>
  <c r="AM3" i="37"/>
  <c r="AM10" i="37" s="1"/>
  <c r="AK106" i="43"/>
  <c r="AE155" i="43" s="1"/>
  <c r="AK22" i="43"/>
  <c r="AM2" i="37" s="1"/>
  <c r="AL38" i="43"/>
  <c r="AK39" i="43"/>
  <c r="AK107" i="43" s="1"/>
  <c r="AE156" i="43" s="1"/>
  <c r="AK40" i="43"/>
  <c r="AJ37" i="43"/>
  <c r="AJ105" i="43" s="1"/>
  <c r="AD154" i="43" s="1"/>
  <c r="AJ20" i="43"/>
  <c r="AJ108" i="43"/>
  <c r="AD157" i="43" s="1"/>
  <c r="AM21" i="43"/>
  <c r="AL23" i="43"/>
  <c r="G260" i="42"/>
  <c r="AI261" i="42"/>
  <c r="G261" i="42" s="1"/>
  <c r="AJ240" i="42"/>
  <c r="AJ237" i="42" s="1"/>
  <c r="AJ186" i="42"/>
  <c r="AJ216" i="42"/>
  <c r="AK199" i="42"/>
  <c r="AL200" i="42"/>
  <c r="AJ260" i="42"/>
  <c r="AK219" i="42"/>
  <c r="AJ198" i="42"/>
  <c r="AL136" i="43" l="1"/>
  <c r="AL132" i="43"/>
  <c r="AK109" i="43"/>
  <c r="AL133" i="43"/>
  <c r="AL116" i="43"/>
  <c r="AL110" i="43"/>
  <c r="AL117" i="43"/>
  <c r="AL118" i="43"/>
  <c r="AL123" i="43"/>
  <c r="AL119" i="43"/>
  <c r="AL120" i="43"/>
  <c r="AL121" i="43"/>
  <c r="AL122" i="43"/>
  <c r="AL124" i="43"/>
  <c r="AL125" i="43"/>
  <c r="AL126" i="43"/>
  <c r="AL127" i="43"/>
  <c r="AL128" i="43"/>
  <c r="AL129" i="43"/>
  <c r="AL130" i="43"/>
  <c r="AL137" i="43"/>
  <c r="AL111" i="43"/>
  <c r="AL112" i="43"/>
  <c r="AL113" i="43"/>
  <c r="AL114" i="43"/>
  <c r="AL115" i="43"/>
  <c r="AL131" i="43"/>
  <c r="AL135" i="43"/>
  <c r="AL134" i="43"/>
  <c r="AL27" i="43"/>
  <c r="AN7" i="37" s="1"/>
  <c r="AL28" i="43"/>
  <c r="AN8" i="37" s="1"/>
  <c r="AL25" i="43"/>
  <c r="AN5" i="37" s="1"/>
  <c r="AL26" i="43"/>
  <c r="AN6" i="37" s="1"/>
  <c r="AL24" i="43"/>
  <c r="AN4" i="37" s="1"/>
  <c r="AL146" i="37"/>
  <c r="AL160" i="37" s="1"/>
  <c r="AC5" i="34" s="1"/>
  <c r="AM183" i="37"/>
  <c r="AD2" i="34"/>
  <c r="AD1" i="34" s="1"/>
  <c r="AM98" i="37"/>
  <c r="AM131" i="37"/>
  <c r="AM120" i="37"/>
  <c r="AM129" i="37"/>
  <c r="AM68" i="37"/>
  <c r="AM194" i="37"/>
  <c r="AD16" i="34" s="1"/>
  <c r="AM121" i="37"/>
  <c r="AM125" i="37"/>
  <c r="AM87" i="37"/>
  <c r="AM119" i="37"/>
  <c r="AM88" i="37"/>
  <c r="AM84" i="37"/>
  <c r="AM105" i="37"/>
  <c r="AM92" i="37"/>
  <c r="AM133" i="37"/>
  <c r="AM100" i="37"/>
  <c r="AM97" i="37"/>
  <c r="AM107" i="37"/>
  <c r="AM191" i="37"/>
  <c r="AD13" i="34" s="1"/>
  <c r="AM106" i="37"/>
  <c r="AM110" i="37"/>
  <c r="AM130" i="37"/>
  <c r="AM115" i="37"/>
  <c r="AM94" i="37"/>
  <c r="AM112" i="37"/>
  <c r="AM99" i="37"/>
  <c r="AM134" i="37"/>
  <c r="AM126" i="37"/>
  <c r="AM114" i="37"/>
  <c r="AM108" i="37"/>
  <c r="AM195" i="37"/>
  <c r="AD17" i="34" s="1"/>
  <c r="AM90" i="37"/>
  <c r="AM118" i="37"/>
  <c r="AM111" i="37"/>
  <c r="AM116" i="37"/>
  <c r="AM122" i="37"/>
  <c r="AM95" i="37"/>
  <c r="AM123" i="37"/>
  <c r="AM89" i="37"/>
  <c r="AM132" i="37"/>
  <c r="AM127" i="37"/>
  <c r="AM93" i="37"/>
  <c r="AM86" i="37"/>
  <c r="AM109" i="37"/>
  <c r="AM91" i="37"/>
  <c r="AM96" i="37"/>
  <c r="AM117" i="37"/>
  <c r="AM101" i="37"/>
  <c r="AN3" i="37"/>
  <c r="AN10" i="37" s="1"/>
  <c r="AM192" i="37"/>
  <c r="AD14" i="34" s="1"/>
  <c r="AK37" i="43"/>
  <c r="AK105" i="43" s="1"/>
  <c r="AE154" i="43" s="1"/>
  <c r="AK108" i="43"/>
  <c r="AE157" i="43" s="1"/>
  <c r="AK20" i="43"/>
  <c r="AL40" i="43"/>
  <c r="AL22" i="43"/>
  <c r="AN2" i="37" s="1"/>
  <c r="AL106" i="43"/>
  <c r="AF155" i="43" s="1"/>
  <c r="AM38" i="43"/>
  <c r="AL39" i="43"/>
  <c r="AL107" i="43" s="1"/>
  <c r="AF156" i="43" s="1"/>
  <c r="AN21" i="43"/>
  <c r="AM23" i="43"/>
  <c r="AI259" i="42"/>
  <c r="AI267" i="42" s="1"/>
  <c r="AL199" i="42"/>
  <c r="AM200" i="42"/>
  <c r="AK240" i="42"/>
  <c r="AK237" i="42" s="1"/>
  <c r="AK186" i="42"/>
  <c r="AK216" i="42"/>
  <c r="AK260" i="42"/>
  <c r="AL219" i="42"/>
  <c r="AK198" i="42"/>
  <c r="AJ261" i="42"/>
  <c r="AJ259" i="42" s="1"/>
  <c r="AM136" i="43" l="1"/>
  <c r="AL109" i="43"/>
  <c r="AM133" i="43"/>
  <c r="AM135" i="43"/>
  <c r="AM123" i="43"/>
  <c r="AM125" i="43"/>
  <c r="AM127" i="43"/>
  <c r="AM114" i="43"/>
  <c r="AM124" i="43"/>
  <c r="AM126" i="43"/>
  <c r="AM111" i="43"/>
  <c r="AM112" i="43"/>
  <c r="AM128" i="43"/>
  <c r="AM113" i="43"/>
  <c r="AM129" i="43"/>
  <c r="AM130" i="43"/>
  <c r="AM115" i="43"/>
  <c r="AM116" i="43"/>
  <c r="AM117" i="43"/>
  <c r="AM118" i="43"/>
  <c r="AM119" i="43"/>
  <c r="AM120" i="43"/>
  <c r="AM121" i="43"/>
  <c r="AM122" i="43"/>
  <c r="AM137" i="43"/>
  <c r="AM138" i="43"/>
  <c r="AM110" i="43"/>
  <c r="AM134" i="43"/>
  <c r="AM131" i="43"/>
  <c r="AM132" i="43"/>
  <c r="AM27" i="43"/>
  <c r="AO7" i="37" s="1"/>
  <c r="AM26" i="43"/>
  <c r="AO6" i="37" s="1"/>
  <c r="AM25" i="43"/>
  <c r="AO5" i="37" s="1"/>
  <c r="AM28" i="43"/>
  <c r="AO8" i="37" s="1"/>
  <c r="AM24" i="43"/>
  <c r="AO4" i="37" s="1"/>
  <c r="AM146" i="37"/>
  <c r="AM160" i="37" s="1"/>
  <c r="AD5" i="34" s="1"/>
  <c r="AN183" i="37"/>
  <c r="AE2" i="34"/>
  <c r="AE1" i="34" s="1"/>
  <c r="AN94" i="37"/>
  <c r="AN115" i="37"/>
  <c r="AN191" i="37"/>
  <c r="AE13" i="34" s="1"/>
  <c r="AN90" i="37"/>
  <c r="AN130" i="37"/>
  <c r="AN111" i="37"/>
  <c r="AN127" i="37"/>
  <c r="AN194" i="37"/>
  <c r="AE16" i="34" s="1"/>
  <c r="AN93" i="37"/>
  <c r="AN97" i="37"/>
  <c r="AN100" i="37"/>
  <c r="AN108" i="37"/>
  <c r="AN95" i="37"/>
  <c r="AN91" i="37"/>
  <c r="AN84" i="37"/>
  <c r="AN117" i="37"/>
  <c r="AN107" i="37"/>
  <c r="AN99" i="37"/>
  <c r="AN105" i="37"/>
  <c r="AN87" i="37"/>
  <c r="AN114" i="37"/>
  <c r="AN134" i="37"/>
  <c r="AN89" i="37"/>
  <c r="AN101" i="37"/>
  <c r="AN132" i="37"/>
  <c r="AN98" i="37"/>
  <c r="AN195" i="37"/>
  <c r="AE17" i="34" s="1"/>
  <c r="AN112" i="37"/>
  <c r="AN118" i="37"/>
  <c r="AN129" i="37"/>
  <c r="AN88" i="37"/>
  <c r="AN110" i="37"/>
  <c r="AN192" i="37"/>
  <c r="AE14" i="34" s="1"/>
  <c r="AN123" i="37"/>
  <c r="AN120" i="37"/>
  <c r="AN68" i="37"/>
  <c r="AN92" i="37"/>
  <c r="AN126" i="37"/>
  <c r="AN109" i="37"/>
  <c r="AN122" i="37"/>
  <c r="AN86" i="37"/>
  <c r="AN119" i="37"/>
  <c r="AN131" i="37"/>
  <c r="AN106" i="37"/>
  <c r="AN96" i="37"/>
  <c r="AN116" i="37"/>
  <c r="AN125" i="37"/>
  <c r="AN133" i="37"/>
  <c r="AN121" i="37"/>
  <c r="AO3" i="37"/>
  <c r="AO10" i="37" s="1"/>
  <c r="AL37" i="43"/>
  <c r="AL105" i="43" s="1"/>
  <c r="AF154" i="43" s="1"/>
  <c r="AL108" i="43"/>
  <c r="AF157" i="43" s="1"/>
  <c r="AL20" i="43"/>
  <c r="AO21" i="43"/>
  <c r="AN23" i="43"/>
  <c r="AM40" i="43"/>
  <c r="AM106" i="43"/>
  <c r="AG155" i="43" s="1"/>
  <c r="AM22" i="43"/>
  <c r="AO2" i="37" s="1"/>
  <c r="AN38" i="43"/>
  <c r="AM39" i="43"/>
  <c r="AM107" i="43" s="1"/>
  <c r="AG156" i="43" s="1"/>
  <c r="AJ267" i="42"/>
  <c r="AL240" i="42"/>
  <c r="AL237" i="42" s="1"/>
  <c r="AL186" i="42"/>
  <c r="AL216" i="42"/>
  <c r="AM199" i="42"/>
  <c r="AN200" i="42"/>
  <c r="AL260" i="42"/>
  <c r="AM219" i="42"/>
  <c r="AL198" i="42"/>
  <c r="AK261" i="42"/>
  <c r="AK259" i="42" s="1"/>
  <c r="AK267" i="42" s="1"/>
  <c r="AM109" i="43" l="1"/>
  <c r="AN132" i="43"/>
  <c r="AN131" i="43"/>
  <c r="AN134" i="43"/>
  <c r="AN115" i="43"/>
  <c r="AN137" i="43"/>
  <c r="AN117" i="43"/>
  <c r="AN139" i="43"/>
  <c r="AN116" i="43"/>
  <c r="AN138" i="43"/>
  <c r="AN118" i="43"/>
  <c r="AN110" i="43"/>
  <c r="AN119" i="43"/>
  <c r="AN120" i="43"/>
  <c r="AN121" i="43"/>
  <c r="AN122" i="43"/>
  <c r="AN124" i="43"/>
  <c r="AN128" i="43"/>
  <c r="AN130" i="43"/>
  <c r="AN126" i="43"/>
  <c r="AN111" i="43"/>
  <c r="AN125" i="43"/>
  <c r="AN127" i="43"/>
  <c r="AN129" i="43"/>
  <c r="AN112" i="43"/>
  <c r="AN113" i="43"/>
  <c r="AN114" i="43"/>
  <c r="AN123" i="43"/>
  <c r="AN136" i="43"/>
  <c r="AN135" i="43"/>
  <c r="AN133" i="43"/>
  <c r="AN25" i="43"/>
  <c r="AP5" i="37" s="1"/>
  <c r="AN26" i="43"/>
  <c r="AP6" i="37" s="1"/>
  <c r="AN28" i="43"/>
  <c r="AP8" i="37" s="1"/>
  <c r="AN27" i="43"/>
  <c r="AP7" i="37" s="1"/>
  <c r="AN24" i="43"/>
  <c r="AP4" i="37" s="1"/>
  <c r="AN146" i="37"/>
  <c r="AN160" i="37" s="1"/>
  <c r="AE5" i="34" s="1"/>
  <c r="AO183" i="37"/>
  <c r="AF2" i="34"/>
  <c r="AF1" i="34" s="1"/>
  <c r="AO87" i="37"/>
  <c r="AO112" i="37"/>
  <c r="AO118" i="37"/>
  <c r="AO90" i="37"/>
  <c r="AO99" i="37"/>
  <c r="AO134" i="37"/>
  <c r="AO133" i="37"/>
  <c r="AO68" i="37"/>
  <c r="AO123" i="37"/>
  <c r="AO92" i="37"/>
  <c r="AO132" i="37"/>
  <c r="AO192" i="37"/>
  <c r="AF14" i="34" s="1"/>
  <c r="AO127" i="37"/>
  <c r="AO88" i="37"/>
  <c r="AO109" i="37"/>
  <c r="AO106" i="37"/>
  <c r="AO93" i="37"/>
  <c r="AO131" i="37"/>
  <c r="AO100" i="37"/>
  <c r="AO97" i="37"/>
  <c r="AO194" i="37"/>
  <c r="AF16" i="34" s="1"/>
  <c r="AO120" i="37"/>
  <c r="AO130" i="37"/>
  <c r="AO119" i="37"/>
  <c r="AO86" i="37"/>
  <c r="AO111" i="37"/>
  <c r="AO126" i="37"/>
  <c r="AO101" i="37"/>
  <c r="AO96" i="37"/>
  <c r="AO117" i="37"/>
  <c r="AO129" i="37"/>
  <c r="AO114" i="37"/>
  <c r="AO95" i="37"/>
  <c r="AO105" i="37"/>
  <c r="AO116" i="37"/>
  <c r="AO115" i="37"/>
  <c r="AO98" i="37"/>
  <c r="AO108" i="37"/>
  <c r="AO94" i="37"/>
  <c r="AO91" i="37"/>
  <c r="AO122" i="37"/>
  <c r="AO121" i="37"/>
  <c r="AO125" i="37"/>
  <c r="AO107" i="37"/>
  <c r="AO191" i="37"/>
  <c r="AF13" i="34" s="1"/>
  <c r="AO195" i="37"/>
  <c r="AF17" i="34" s="1"/>
  <c r="AO84" i="37"/>
  <c r="AO110" i="37"/>
  <c r="AO89" i="37"/>
  <c r="AP3" i="37"/>
  <c r="AP10" i="37" s="1"/>
  <c r="AN40" i="43"/>
  <c r="AN106" i="43"/>
  <c r="AH155" i="43" s="1"/>
  <c r="AN39" i="43"/>
  <c r="AN107" i="43" s="1"/>
  <c r="AH156" i="43" s="1"/>
  <c r="AO38" i="43"/>
  <c r="AN22" i="43"/>
  <c r="AP2" i="37" s="1"/>
  <c r="AM37" i="43"/>
  <c r="AM105" i="43" s="1"/>
  <c r="AG154" i="43" s="1"/>
  <c r="AM108" i="43"/>
  <c r="AG157" i="43" s="1"/>
  <c r="AM20" i="43"/>
  <c r="AP21" i="43"/>
  <c r="AO23" i="43"/>
  <c r="AM240" i="42"/>
  <c r="AM237" i="42" s="1"/>
  <c r="AM186" i="42"/>
  <c r="AM216" i="42"/>
  <c r="AL261" i="42"/>
  <c r="AL259" i="42" s="1"/>
  <c r="AO200" i="42"/>
  <c r="AN199" i="42"/>
  <c r="AM198" i="42"/>
  <c r="AN219" i="42"/>
  <c r="AM260" i="42"/>
  <c r="AO133" i="43" l="1"/>
  <c r="AO135" i="43"/>
  <c r="AN109" i="43"/>
  <c r="AO131" i="43"/>
  <c r="AO132" i="43"/>
  <c r="AO136" i="43"/>
  <c r="AO124" i="43"/>
  <c r="AO126" i="43"/>
  <c r="AO137" i="43"/>
  <c r="AO125" i="43"/>
  <c r="AO111" i="43"/>
  <c r="AO127" i="43"/>
  <c r="AO112" i="43"/>
  <c r="AO128" i="43"/>
  <c r="AO113" i="43"/>
  <c r="AO129" i="43"/>
  <c r="AO114" i="43"/>
  <c r="AO130" i="43"/>
  <c r="AO115" i="43"/>
  <c r="AO138" i="43"/>
  <c r="AO139" i="43"/>
  <c r="AO140" i="43"/>
  <c r="AO119" i="43"/>
  <c r="AO117" i="43"/>
  <c r="AO121" i="43"/>
  <c r="AO123" i="43"/>
  <c r="AO110" i="43"/>
  <c r="AO116" i="43"/>
  <c r="AO118" i="43"/>
  <c r="AO120" i="43"/>
  <c r="AO122" i="43"/>
  <c r="AO134" i="43"/>
  <c r="AO27" i="43"/>
  <c r="AQ7" i="37" s="1"/>
  <c r="AO24" i="43"/>
  <c r="AQ4" i="37" s="1"/>
  <c r="AO25" i="43"/>
  <c r="AQ5" i="37" s="1"/>
  <c r="AO26" i="43"/>
  <c r="AQ6" i="37" s="1"/>
  <c r="AO28" i="43"/>
  <c r="AQ8" i="37" s="1"/>
  <c r="AO146" i="37"/>
  <c r="AO160" i="37" s="1"/>
  <c r="AF5" i="34" s="1"/>
  <c r="AP183" i="37"/>
  <c r="AG2" i="34"/>
  <c r="AG1" i="34" s="1"/>
  <c r="AP119" i="37"/>
  <c r="AP105" i="37"/>
  <c r="AP116" i="37"/>
  <c r="AP109" i="37"/>
  <c r="AP94" i="37"/>
  <c r="AP97" i="37"/>
  <c r="AP125" i="37"/>
  <c r="AP107" i="37"/>
  <c r="AP68" i="37"/>
  <c r="AP195" i="37"/>
  <c r="AG17" i="34" s="1"/>
  <c r="AP90" i="37"/>
  <c r="AP133" i="37"/>
  <c r="AP92" i="37"/>
  <c r="AP115" i="37"/>
  <c r="AP84" i="37"/>
  <c r="AP106" i="37"/>
  <c r="AP114" i="37"/>
  <c r="AP87" i="37"/>
  <c r="AP120" i="37"/>
  <c r="AP126" i="37"/>
  <c r="AP134" i="37"/>
  <c r="AP111" i="37"/>
  <c r="AP98" i="37"/>
  <c r="AP112" i="37"/>
  <c r="AP129" i="37"/>
  <c r="AP127" i="37"/>
  <c r="AP91" i="37"/>
  <c r="AP100" i="37"/>
  <c r="AP131" i="37"/>
  <c r="AP192" i="37"/>
  <c r="AG14" i="34" s="1"/>
  <c r="AP88" i="37"/>
  <c r="AP194" i="37"/>
  <c r="AG16" i="34" s="1"/>
  <c r="AP130" i="37"/>
  <c r="AP123" i="37"/>
  <c r="AP93" i="37"/>
  <c r="AP95" i="37"/>
  <c r="AP117" i="37"/>
  <c r="AP121" i="37"/>
  <c r="AP191" i="37"/>
  <c r="AG13" i="34" s="1"/>
  <c r="AP108" i="37"/>
  <c r="AP89" i="37"/>
  <c r="AP122" i="37"/>
  <c r="AP96" i="37"/>
  <c r="AP86" i="37"/>
  <c r="AP118" i="37"/>
  <c r="AP101" i="37"/>
  <c r="AP99" i="37"/>
  <c r="AP110" i="37"/>
  <c r="AP132" i="37"/>
  <c r="AQ3" i="37"/>
  <c r="AQ10" i="37" s="1"/>
  <c r="AQ21" i="43"/>
  <c r="AP23" i="43"/>
  <c r="AN37" i="43"/>
  <c r="AN105" i="43" s="1"/>
  <c r="AH154" i="43" s="1"/>
  <c r="AN108" i="43"/>
  <c r="AH157" i="43" s="1"/>
  <c r="AN20" i="43"/>
  <c r="AO106" i="43"/>
  <c r="AI155" i="43" s="1"/>
  <c r="AP38" i="43"/>
  <c r="AP132" i="43" s="1"/>
  <c r="AO39" i="43"/>
  <c r="AO107" i="43" s="1"/>
  <c r="AI156" i="43" s="1"/>
  <c r="AO40" i="43"/>
  <c r="AO22" i="43"/>
  <c r="AQ2" i="37" s="1"/>
  <c r="AL267" i="42"/>
  <c r="AP200" i="42"/>
  <c r="AO199" i="42"/>
  <c r="AN240" i="42"/>
  <c r="AN237" i="42" s="1"/>
  <c r="AN186" i="42"/>
  <c r="AN216" i="42"/>
  <c r="AN260" i="42"/>
  <c r="AO219" i="42"/>
  <c r="AN198" i="42"/>
  <c r="AM261" i="42"/>
  <c r="AM259" i="42" s="1"/>
  <c r="AP131" i="43" l="1"/>
  <c r="AO109" i="43"/>
  <c r="AP134" i="43"/>
  <c r="AP136" i="43"/>
  <c r="AP118" i="43"/>
  <c r="AP140" i="43"/>
  <c r="AP120" i="43"/>
  <c r="AP125" i="43"/>
  <c r="AP119" i="43"/>
  <c r="AP141" i="43"/>
  <c r="AP110" i="43"/>
  <c r="AP121" i="43"/>
  <c r="AP122" i="43"/>
  <c r="AP123" i="43"/>
  <c r="AP124" i="43"/>
  <c r="AP126" i="43"/>
  <c r="AP127" i="43"/>
  <c r="AP112" i="43"/>
  <c r="AP113" i="43"/>
  <c r="AP114" i="43"/>
  <c r="AP115" i="43"/>
  <c r="AP117" i="43"/>
  <c r="AP128" i="43"/>
  <c r="AP130" i="43"/>
  <c r="AP129" i="43"/>
  <c r="AP111" i="43"/>
  <c r="AP116" i="43"/>
  <c r="AP137" i="43"/>
  <c r="AP138" i="43"/>
  <c r="AP139" i="43"/>
  <c r="AP135" i="43"/>
  <c r="AP133" i="43"/>
  <c r="AP26" i="43"/>
  <c r="AR6" i="37" s="1"/>
  <c r="AP28" i="43"/>
  <c r="AR8" i="37" s="1"/>
  <c r="AP25" i="43"/>
  <c r="AR5" i="37" s="1"/>
  <c r="AP27" i="43"/>
  <c r="AR7" i="37" s="1"/>
  <c r="AP24" i="43"/>
  <c r="AR4" i="37" s="1"/>
  <c r="AP146" i="37"/>
  <c r="AP160" i="37" s="1"/>
  <c r="AG5" i="34" s="1"/>
  <c r="AQ183" i="37"/>
  <c r="AH2" i="34"/>
  <c r="AH1" i="34" s="1"/>
  <c r="AQ84" i="37"/>
  <c r="AQ110" i="37"/>
  <c r="AQ105" i="37"/>
  <c r="AQ116" i="37"/>
  <c r="AQ111" i="37"/>
  <c r="AQ192" i="37"/>
  <c r="AH14" i="34" s="1"/>
  <c r="AQ109" i="37"/>
  <c r="AQ125" i="37"/>
  <c r="AQ88" i="37"/>
  <c r="AQ97" i="37"/>
  <c r="AQ96" i="37"/>
  <c r="AQ127" i="37"/>
  <c r="AQ115" i="37"/>
  <c r="AQ98" i="37"/>
  <c r="AQ112" i="37"/>
  <c r="AQ106" i="37"/>
  <c r="AQ195" i="37"/>
  <c r="AH17" i="34" s="1"/>
  <c r="AQ191" i="37"/>
  <c r="AH13" i="34" s="1"/>
  <c r="AQ101" i="37"/>
  <c r="AQ99" i="37"/>
  <c r="AQ94" i="37"/>
  <c r="AQ114" i="37"/>
  <c r="AQ118" i="37"/>
  <c r="AQ132" i="37"/>
  <c r="AQ194" i="37"/>
  <c r="AH16" i="34" s="1"/>
  <c r="AQ68" i="37"/>
  <c r="AQ89" i="37"/>
  <c r="AQ86" i="37"/>
  <c r="AQ129" i="37"/>
  <c r="AQ119" i="37"/>
  <c r="AQ108" i="37"/>
  <c r="AQ130" i="37"/>
  <c r="AQ90" i="37"/>
  <c r="AQ134" i="37"/>
  <c r="AQ91" i="37"/>
  <c r="AQ95" i="37"/>
  <c r="AQ117" i="37"/>
  <c r="AQ122" i="37"/>
  <c r="AQ120" i="37"/>
  <c r="AQ123" i="37"/>
  <c r="AQ133" i="37"/>
  <c r="AQ131" i="37"/>
  <c r="AQ93" i="37"/>
  <c r="AQ126" i="37"/>
  <c r="AQ92" i="37"/>
  <c r="AQ107" i="37"/>
  <c r="AQ87" i="37"/>
  <c r="AQ121" i="37"/>
  <c r="AQ100" i="37"/>
  <c r="AR3" i="37"/>
  <c r="AR10" i="37" s="1"/>
  <c r="AP106" i="43"/>
  <c r="AJ155" i="43" s="1"/>
  <c r="AQ38" i="43"/>
  <c r="AP39" i="43"/>
  <c r="AP107" i="43" s="1"/>
  <c r="AJ156" i="43" s="1"/>
  <c r="AP40" i="43"/>
  <c r="AP22" i="43"/>
  <c r="AR2" i="37" s="1"/>
  <c r="AO37" i="43"/>
  <c r="AO105" i="43" s="1"/>
  <c r="AI154" i="43" s="1"/>
  <c r="AO108" i="43"/>
  <c r="AI157" i="43" s="1"/>
  <c r="AO20" i="43"/>
  <c r="AQ23" i="43"/>
  <c r="AR21" i="43"/>
  <c r="AM267" i="42"/>
  <c r="AO260" i="42"/>
  <c r="AO198" i="42"/>
  <c r="AP219" i="42"/>
  <c r="AQ200" i="42"/>
  <c r="AP199" i="42"/>
  <c r="AN261" i="42"/>
  <c r="AN259" i="42" s="1"/>
  <c r="AO240" i="42"/>
  <c r="AO237" i="42" s="1"/>
  <c r="AO186" i="42"/>
  <c r="AO216" i="42"/>
  <c r="AQ133" i="43" l="1"/>
  <c r="AP109" i="43"/>
  <c r="AQ135" i="43"/>
  <c r="AQ113" i="43"/>
  <c r="AQ129" i="43"/>
  <c r="AQ115" i="43"/>
  <c r="AQ137" i="43"/>
  <c r="AQ120" i="43"/>
  <c r="AQ114" i="43"/>
  <c r="AQ130" i="43"/>
  <c r="AQ116" i="43"/>
  <c r="AQ138" i="43"/>
  <c r="AQ117" i="43"/>
  <c r="AQ139" i="43"/>
  <c r="AQ118" i="43"/>
  <c r="AQ140" i="43"/>
  <c r="AQ119" i="43"/>
  <c r="AQ141" i="43"/>
  <c r="AQ142" i="43"/>
  <c r="AQ121" i="43"/>
  <c r="AQ122" i="43"/>
  <c r="AQ111" i="43"/>
  <c r="AQ125" i="43"/>
  <c r="AQ123" i="43"/>
  <c r="AQ124" i="43"/>
  <c r="AQ126" i="43"/>
  <c r="AQ127" i="43"/>
  <c r="AQ128" i="43"/>
  <c r="AQ110" i="43"/>
  <c r="AQ112" i="43"/>
  <c r="AQ136" i="43"/>
  <c r="AQ131" i="43"/>
  <c r="AQ132" i="43"/>
  <c r="AQ134" i="43"/>
  <c r="AQ24" i="43"/>
  <c r="AS4" i="37" s="1"/>
  <c r="AQ27" i="43"/>
  <c r="AS7" i="37" s="1"/>
  <c r="AQ25" i="43"/>
  <c r="AS5" i="37" s="1"/>
  <c r="AQ26" i="43"/>
  <c r="AS6" i="37" s="1"/>
  <c r="AQ28" i="43"/>
  <c r="AS8" i="37" s="1"/>
  <c r="AQ146" i="37"/>
  <c r="AQ160" i="37" s="1"/>
  <c r="AH5" i="34" s="1"/>
  <c r="AR183" i="37"/>
  <c r="AI2" i="34"/>
  <c r="AI1" i="34" s="1"/>
  <c r="AR114" i="37"/>
  <c r="AR98" i="37"/>
  <c r="AR105" i="37"/>
  <c r="AR122" i="37"/>
  <c r="AR119" i="37"/>
  <c r="AR118" i="37"/>
  <c r="AR133" i="37"/>
  <c r="AR194" i="37"/>
  <c r="AI16" i="34" s="1"/>
  <c r="AR90" i="37"/>
  <c r="AR84" i="37"/>
  <c r="AR93" i="37"/>
  <c r="AR121" i="37"/>
  <c r="AR95" i="37"/>
  <c r="AR111" i="37"/>
  <c r="AR120" i="37"/>
  <c r="AR127" i="37"/>
  <c r="AR106" i="37"/>
  <c r="AR101" i="37"/>
  <c r="AR131" i="37"/>
  <c r="AR129" i="37"/>
  <c r="AR99" i="37"/>
  <c r="AR112" i="37"/>
  <c r="AR134" i="37"/>
  <c r="AR97" i="37"/>
  <c r="AR191" i="37"/>
  <c r="AI13" i="34" s="1"/>
  <c r="AR110" i="37"/>
  <c r="AR132" i="37"/>
  <c r="AR88" i="37"/>
  <c r="AR92" i="37"/>
  <c r="AR116" i="37"/>
  <c r="AR130" i="37"/>
  <c r="AR94" i="37"/>
  <c r="AR117" i="37"/>
  <c r="AR126" i="37"/>
  <c r="AR109" i="37"/>
  <c r="AR96" i="37"/>
  <c r="AR107" i="37"/>
  <c r="AR123" i="37"/>
  <c r="AR86" i="37"/>
  <c r="AR87" i="37"/>
  <c r="AR125" i="37"/>
  <c r="AR100" i="37"/>
  <c r="AR192" i="37"/>
  <c r="AI14" i="34" s="1"/>
  <c r="AR68" i="37"/>
  <c r="AR195" i="37"/>
  <c r="AI17" i="34" s="1"/>
  <c r="AR89" i="37"/>
  <c r="AR91" i="37"/>
  <c r="AR115" i="37"/>
  <c r="AR108" i="37"/>
  <c r="AS3" i="37"/>
  <c r="AS10" i="37" s="1"/>
  <c r="AQ106" i="43"/>
  <c r="AK155" i="43" s="1"/>
  <c r="AQ39" i="43"/>
  <c r="AQ107" i="43" s="1"/>
  <c r="AK156" i="43" s="1"/>
  <c r="AR38" i="43"/>
  <c r="AQ40" i="43"/>
  <c r="AQ22" i="43"/>
  <c r="AS2" i="37" s="1"/>
  <c r="AP108" i="43"/>
  <c r="AJ157" i="43" s="1"/>
  <c r="AP37" i="43"/>
  <c r="AP105" i="43" s="1"/>
  <c r="AJ154" i="43" s="1"/>
  <c r="AP20" i="43"/>
  <c r="AR23" i="43"/>
  <c r="AS21" i="43"/>
  <c r="AN267" i="42"/>
  <c r="AO261" i="42"/>
  <c r="AO259" i="42" s="1"/>
  <c r="AO267" i="42" s="1"/>
  <c r="AP240" i="42"/>
  <c r="AP237" i="42" s="1"/>
  <c r="AP186" i="42"/>
  <c r="AP216" i="42"/>
  <c r="AP198" i="42"/>
  <c r="AQ219" i="42"/>
  <c r="AP260" i="42"/>
  <c r="AR200" i="42"/>
  <c r="AQ199" i="42"/>
  <c r="AR136" i="43" l="1"/>
  <c r="AR132" i="43"/>
  <c r="AR131" i="43"/>
  <c r="AQ109" i="43"/>
  <c r="AR134" i="43"/>
  <c r="AR125" i="43"/>
  <c r="AR111" i="43"/>
  <c r="AR127" i="43"/>
  <c r="AR126" i="43"/>
  <c r="AR116" i="43"/>
  <c r="AR112" i="43"/>
  <c r="AR128" i="43"/>
  <c r="AR113" i="43"/>
  <c r="AR129" i="43"/>
  <c r="AR138" i="43"/>
  <c r="AR114" i="43"/>
  <c r="AR130" i="43"/>
  <c r="AR115" i="43"/>
  <c r="AR137" i="43"/>
  <c r="AR117" i="43"/>
  <c r="AR121" i="43"/>
  <c r="AR140" i="43"/>
  <c r="AR118" i="43"/>
  <c r="AR119" i="43"/>
  <c r="AR120" i="43"/>
  <c r="AR141" i="43"/>
  <c r="AR142" i="43"/>
  <c r="AR143" i="43"/>
  <c r="AR110" i="43"/>
  <c r="AR122" i="43"/>
  <c r="AR123" i="43"/>
  <c r="AR124" i="43"/>
  <c r="AR139" i="43"/>
  <c r="AR135" i="43"/>
  <c r="AR133" i="43"/>
  <c r="AR25" i="43"/>
  <c r="AT5" i="37" s="1"/>
  <c r="AR24" i="43"/>
  <c r="AT4" i="37" s="1"/>
  <c r="AR26" i="43"/>
  <c r="AT6" i="37" s="1"/>
  <c r="AR28" i="43"/>
  <c r="AT8" i="37" s="1"/>
  <c r="AR27" i="43"/>
  <c r="AT7" i="37" s="1"/>
  <c r="AR146" i="37"/>
  <c r="AR160" i="37" s="1"/>
  <c r="AI5" i="34" s="1"/>
  <c r="AS183" i="37"/>
  <c r="AJ2" i="34"/>
  <c r="AJ1" i="34" s="1"/>
  <c r="AS133" i="37"/>
  <c r="AS195" i="37"/>
  <c r="AJ17" i="34" s="1"/>
  <c r="AS114" i="37"/>
  <c r="AS116" i="37"/>
  <c r="AS110" i="37"/>
  <c r="AS99" i="37"/>
  <c r="AS84" i="37"/>
  <c r="AS123" i="37"/>
  <c r="AS68" i="37"/>
  <c r="AS132" i="37"/>
  <c r="AS115" i="37"/>
  <c r="AS96" i="37"/>
  <c r="AS91" i="37"/>
  <c r="AS93" i="37"/>
  <c r="AS92" i="37"/>
  <c r="AS107" i="37"/>
  <c r="AS118" i="37"/>
  <c r="AS106" i="37"/>
  <c r="AS192" i="37"/>
  <c r="AJ14" i="34" s="1"/>
  <c r="AS120" i="37"/>
  <c r="AS100" i="37"/>
  <c r="AS95" i="37"/>
  <c r="AS101" i="37"/>
  <c r="AS105" i="37"/>
  <c r="AS126" i="37"/>
  <c r="AS134" i="37"/>
  <c r="AS109" i="37"/>
  <c r="AS131" i="37"/>
  <c r="AS119" i="37"/>
  <c r="AS117" i="37"/>
  <c r="AS129" i="37"/>
  <c r="AS88" i="37"/>
  <c r="AS121" i="37"/>
  <c r="AS98" i="37"/>
  <c r="AS111" i="37"/>
  <c r="AS86" i="37"/>
  <c r="AS122" i="37"/>
  <c r="AS125" i="37"/>
  <c r="AS191" i="37"/>
  <c r="AJ13" i="34" s="1"/>
  <c r="AS130" i="37"/>
  <c r="AS97" i="37"/>
  <c r="AS194" i="37"/>
  <c r="AJ16" i="34" s="1"/>
  <c r="AS127" i="37"/>
  <c r="AS90" i="37"/>
  <c r="AS112" i="37"/>
  <c r="AS94" i="37"/>
  <c r="AS89" i="37"/>
  <c r="AS87" i="37"/>
  <c r="AS108" i="37"/>
  <c r="AT3" i="37"/>
  <c r="AT10" i="37" s="1"/>
  <c r="AS23" i="43"/>
  <c r="XFD1" i="43" s="1" a="1"/>
  <c r="AR39" i="43"/>
  <c r="AR107" i="43" s="1"/>
  <c r="AL156" i="43" s="1"/>
  <c r="AR106" i="43"/>
  <c r="AL155" i="43" s="1"/>
  <c r="AS38" i="43"/>
  <c r="AR22" i="43"/>
  <c r="AT2" i="37" s="1"/>
  <c r="AR40" i="43"/>
  <c r="AQ108" i="43"/>
  <c r="AK157" i="43" s="1"/>
  <c r="AQ20" i="43"/>
  <c r="AQ37" i="43"/>
  <c r="AQ105" i="43" s="1"/>
  <c r="AK154" i="43" s="1"/>
  <c r="AR219" i="42"/>
  <c r="AQ198" i="42"/>
  <c r="AQ260" i="42"/>
  <c r="AS200" i="42"/>
  <c r="AR199" i="42"/>
  <c r="AQ240" i="42"/>
  <c r="AQ237" i="42" s="1"/>
  <c r="AQ186" i="42"/>
  <c r="AQ216" i="42"/>
  <c r="AP261" i="42"/>
  <c r="AP259" i="42" s="1"/>
  <c r="XFD1" i="43" l="1"/>
  <c r="B3" i="45"/>
  <c r="E3" i="45" s="1"/>
  <c r="F3" i="45" s="1"/>
  <c r="B23" i="45"/>
  <c r="E23" i="45" s="1"/>
  <c r="F23" i="45" s="1"/>
  <c r="B12" i="45"/>
  <c r="E12" i="45" s="1"/>
  <c r="F12" i="45" s="1"/>
  <c r="B22" i="45"/>
  <c r="E22" i="45" s="1"/>
  <c r="F22" i="45" s="1"/>
  <c r="B13" i="45"/>
  <c r="E13" i="45" s="1"/>
  <c r="F13" i="45" s="1"/>
  <c r="AR109" i="43"/>
  <c r="AS144" i="43"/>
  <c r="AS126" i="43"/>
  <c r="AS142" i="43"/>
  <c r="AS112" i="43"/>
  <c r="AS133" i="43"/>
  <c r="AS111" i="43"/>
  <c r="AS127" i="43"/>
  <c r="AS143" i="43"/>
  <c r="AS128" i="43"/>
  <c r="AS113" i="43"/>
  <c r="AS129" i="43"/>
  <c r="AS114" i="43"/>
  <c r="AS130" i="43"/>
  <c r="AS115" i="43"/>
  <c r="AS131" i="43"/>
  <c r="AS116" i="43"/>
  <c r="AS132" i="43"/>
  <c r="AS117" i="43"/>
  <c r="AS118" i="43"/>
  <c r="AS119" i="43"/>
  <c r="AS120" i="43"/>
  <c r="AS121" i="43"/>
  <c r="AS122" i="43"/>
  <c r="AS141" i="43"/>
  <c r="AS123" i="43"/>
  <c r="AS124" i="43"/>
  <c r="AS125" i="43"/>
  <c r="AS134" i="43"/>
  <c r="AS135" i="43"/>
  <c r="AS136" i="43"/>
  <c r="AS137" i="43"/>
  <c r="AS138" i="43"/>
  <c r="AS139" i="43"/>
  <c r="AS140" i="43"/>
  <c r="AS110" i="43"/>
  <c r="AS25" i="43"/>
  <c r="AU5" i="37" s="1"/>
  <c r="AS26" i="43"/>
  <c r="AU6" i="37" s="1"/>
  <c r="AS27" i="43"/>
  <c r="AU7" i="37" s="1"/>
  <c r="AS24" i="43"/>
  <c r="AU4" i="37" s="1"/>
  <c r="AS28" i="43"/>
  <c r="AU8" i="37" s="1"/>
  <c r="AS146" i="37"/>
  <c r="AS160" i="37" s="1"/>
  <c r="AJ5" i="34" s="1"/>
  <c r="AT183" i="37"/>
  <c r="AT100" i="37"/>
  <c r="AT96" i="37"/>
  <c r="AT111" i="37"/>
  <c r="AK2" i="34"/>
  <c r="AK1" i="34" s="1"/>
  <c r="AT117" i="37"/>
  <c r="AT123" i="37"/>
  <c r="AT107" i="37"/>
  <c r="AT94" i="37"/>
  <c r="AT122" i="37"/>
  <c r="AT132" i="37"/>
  <c r="AT192" i="37"/>
  <c r="AK14" i="34" s="1"/>
  <c r="AT88" i="37"/>
  <c r="AT106" i="37"/>
  <c r="AT116" i="37"/>
  <c r="AT131" i="37"/>
  <c r="AT191" i="37"/>
  <c r="AK13" i="34" s="1"/>
  <c r="AT121" i="37"/>
  <c r="AT68" i="37"/>
  <c r="AT125" i="37"/>
  <c r="AT120" i="37"/>
  <c r="AT110" i="37"/>
  <c r="AT89" i="37"/>
  <c r="AT114" i="37"/>
  <c r="AT93" i="37"/>
  <c r="AT92" i="37"/>
  <c r="AT134" i="37"/>
  <c r="AT119" i="37"/>
  <c r="AT127" i="37"/>
  <c r="AT101" i="37"/>
  <c r="AT130" i="37"/>
  <c r="AT112" i="37"/>
  <c r="AT129" i="37"/>
  <c r="AT133" i="37"/>
  <c r="AT86" i="37"/>
  <c r="AT195" i="37"/>
  <c r="AK17" i="34" s="1"/>
  <c r="AT98" i="37"/>
  <c r="AT87" i="37"/>
  <c r="AT91" i="37"/>
  <c r="AT95" i="37"/>
  <c r="AT84" i="37"/>
  <c r="AT118" i="37"/>
  <c r="AT126" i="37"/>
  <c r="AT109" i="37"/>
  <c r="AT99" i="37"/>
  <c r="AT97" i="37"/>
  <c r="AT105" i="37"/>
  <c r="AT194" i="37"/>
  <c r="AK16" i="34" s="1"/>
  <c r="AT90" i="37"/>
  <c r="AT115" i="37"/>
  <c r="AT108" i="37"/>
  <c r="AU3" i="37"/>
  <c r="AU10" i="37" s="1"/>
  <c r="AR108" i="43"/>
  <c r="AL157" i="43" s="1"/>
  <c r="AR20" i="43"/>
  <c r="AR37" i="43"/>
  <c r="AR105" i="43" s="1"/>
  <c r="AL154" i="43" s="1"/>
  <c r="AS39" i="43"/>
  <c r="AS107" i="43" s="1"/>
  <c r="AS106" i="43"/>
  <c r="AM155" i="43" s="1"/>
  <c r="AS22" i="43"/>
  <c r="AU2" i="37" s="1"/>
  <c r="AS40" i="43"/>
  <c r="AP267" i="42"/>
  <c r="AQ261" i="42"/>
  <c r="AQ259" i="42" s="1"/>
  <c r="AR198" i="42"/>
  <c r="AS219" i="42"/>
  <c r="AR260" i="42"/>
  <c r="AT200" i="42"/>
  <c r="AS199" i="42"/>
  <c r="AR240" i="42"/>
  <c r="AR237" i="42" s="1"/>
  <c r="AR186" i="42"/>
  <c r="AR216" i="42"/>
  <c r="AS109" i="43" l="1"/>
  <c r="AT146" i="37"/>
  <c r="AT160" i="37" s="1"/>
  <c r="AK5" i="34" s="1"/>
  <c r="AU183" i="37"/>
  <c r="F229" i="37"/>
  <c r="G229" i="37"/>
  <c r="AU195" i="37"/>
  <c r="AL17" i="34" s="1"/>
  <c r="AM17" i="34" s="1"/>
  <c r="AL2" i="34"/>
  <c r="AL1" i="34" s="1"/>
  <c r="AU105" i="37"/>
  <c r="G105" i="37" s="1"/>
  <c r="AU111" i="37"/>
  <c r="G111" i="37" s="1"/>
  <c r="AU126" i="37"/>
  <c r="G126" i="37" s="1"/>
  <c r="AU109" i="37"/>
  <c r="G109" i="37" s="1"/>
  <c r="AU118" i="37"/>
  <c r="G118" i="37" s="1"/>
  <c r="AU101" i="37"/>
  <c r="G101" i="37" s="1"/>
  <c r="AU117" i="37"/>
  <c r="G117" i="37" s="1"/>
  <c r="AU95" i="37"/>
  <c r="G95" i="37" s="1"/>
  <c r="AU91" i="37"/>
  <c r="G91" i="37" s="1"/>
  <c r="AU127" i="37"/>
  <c r="G127" i="37" s="1"/>
  <c r="AU112" i="37"/>
  <c r="G112" i="37" s="1"/>
  <c r="AU86" i="37"/>
  <c r="G86" i="37" s="1"/>
  <c r="AU68" i="37"/>
  <c r="G68" i="37" s="1"/>
  <c r="AU110" i="37"/>
  <c r="G110" i="37" s="1"/>
  <c r="AU97" i="37"/>
  <c r="G97" i="37" s="1"/>
  <c r="AU107" i="37"/>
  <c r="G107" i="37" s="1"/>
  <c r="AU108" i="37"/>
  <c r="G108" i="37" s="1"/>
  <c r="AU89" i="37"/>
  <c r="G89" i="37" s="1"/>
  <c r="AU88" i="37"/>
  <c r="G88" i="37" s="1"/>
  <c r="AU125" i="37"/>
  <c r="G125" i="37" s="1"/>
  <c r="AU84" i="37"/>
  <c r="G84" i="37" s="1"/>
  <c r="AU134" i="37"/>
  <c r="G134" i="37" s="1"/>
  <c r="AU132" i="37"/>
  <c r="G132" i="37" s="1"/>
  <c r="AU116" i="37"/>
  <c r="G116" i="37" s="1"/>
  <c r="AU106" i="37"/>
  <c r="G106" i="37" s="1"/>
  <c r="AU115" i="37"/>
  <c r="G115" i="37" s="1"/>
  <c r="AU191" i="37"/>
  <c r="AL13" i="34" s="1"/>
  <c r="AU131" i="37"/>
  <c r="G131" i="37" s="1"/>
  <c r="AU122" i="37"/>
  <c r="G122" i="37" s="1"/>
  <c r="AU98" i="37"/>
  <c r="G98" i="37" s="1"/>
  <c r="AU133" i="37"/>
  <c r="G133" i="37" s="1"/>
  <c r="AU121" i="37"/>
  <c r="G121" i="37" s="1"/>
  <c r="AU130" i="37"/>
  <c r="G130" i="37" s="1"/>
  <c r="AU93" i="37"/>
  <c r="G93" i="37" s="1"/>
  <c r="AU100" i="37"/>
  <c r="G100" i="37" s="1"/>
  <c r="AU194" i="37"/>
  <c r="G194" i="37" s="1"/>
  <c r="AU96" i="37"/>
  <c r="G96" i="37" s="1"/>
  <c r="AU119" i="37"/>
  <c r="G119" i="37" s="1"/>
  <c r="AU120" i="37"/>
  <c r="G120" i="37" s="1"/>
  <c r="AU114" i="37"/>
  <c r="G114" i="37" s="1"/>
  <c r="AU87" i="37"/>
  <c r="G87" i="37" s="1"/>
  <c r="AU123" i="37"/>
  <c r="G123" i="37" s="1"/>
  <c r="AU99" i="37"/>
  <c r="G99" i="37" s="1"/>
  <c r="AU192" i="37"/>
  <c r="AL14" i="34" s="1"/>
  <c r="AU94" i="37"/>
  <c r="G94" i="37" s="1"/>
  <c r="AU129" i="37"/>
  <c r="G129" i="37" s="1"/>
  <c r="AU90" i="37"/>
  <c r="G90" i="37" s="1"/>
  <c r="AU92" i="37"/>
  <c r="G92" i="37" s="1"/>
  <c r="AS108" i="43"/>
  <c r="AS20" i="43"/>
  <c r="AS37" i="43"/>
  <c r="AS105" i="43" s="1"/>
  <c r="B16" i="43" s="1"/>
  <c r="AM156" i="43"/>
  <c r="A110" i="43" a="1"/>
  <c r="AQ267" i="42"/>
  <c r="AR261" i="42"/>
  <c r="AR259" i="42" s="1"/>
  <c r="AS240" i="42"/>
  <c r="AS237" i="42" s="1"/>
  <c r="AS186" i="42"/>
  <c r="AS216" i="42"/>
  <c r="AT219" i="42"/>
  <c r="AS260" i="42"/>
  <c r="AS198" i="42"/>
  <c r="AU200" i="42"/>
  <c r="AU199" i="42" s="1"/>
  <c r="AT199" i="42"/>
  <c r="F7" i="45" l="1"/>
  <c r="B27" i="43" s="1"/>
  <c r="E7" i="45"/>
  <c r="F17" i="45"/>
  <c r="B28" i="43" s="1"/>
  <c r="E17" i="45"/>
  <c r="F27" i="45"/>
  <c r="B29" i="43" s="1"/>
  <c r="E27" i="45"/>
  <c r="AU146" i="37"/>
  <c r="AU160" i="37" s="1"/>
  <c r="AL5" i="34" s="1"/>
  <c r="AM5" i="34" s="1"/>
  <c r="AM154" i="43"/>
  <c r="C16" i="43"/>
  <c r="F34" i="34"/>
  <c r="F35" i="34"/>
  <c r="F38" i="34"/>
  <c r="D35" i="34"/>
  <c r="AM14" i="34"/>
  <c r="AL16" i="34"/>
  <c r="F37" i="34" s="1"/>
  <c r="D34" i="34"/>
  <c r="AM13" i="34"/>
  <c r="C35" i="34"/>
  <c r="C38" i="34"/>
  <c r="C34" i="34"/>
  <c r="C37" i="34"/>
  <c r="D37" i="34"/>
  <c r="D38" i="34"/>
  <c r="C26" i="34"/>
  <c r="E38" i="34"/>
  <c r="E35" i="34"/>
  <c r="E34" i="34"/>
  <c r="D26" i="34"/>
  <c r="G113" i="37"/>
  <c r="A138" i="43"/>
  <c r="A122" i="43"/>
  <c r="A137" i="43"/>
  <c r="A121" i="43"/>
  <c r="A136" i="43"/>
  <c r="A120" i="43"/>
  <c r="A135" i="43"/>
  <c r="A119" i="43"/>
  <c r="A134" i="43"/>
  <c r="A118" i="43"/>
  <c r="A131" i="43"/>
  <c r="A110" i="43"/>
  <c r="A130" i="43"/>
  <c r="A129" i="43"/>
  <c r="A128" i="43"/>
  <c r="A127" i="43"/>
  <c r="A126" i="43"/>
  <c r="A142" i="43"/>
  <c r="A116" i="43"/>
  <c r="A141" i="43"/>
  <c r="A115" i="43"/>
  <c r="A117" i="43"/>
  <c r="A114" i="43"/>
  <c r="A112" i="43"/>
  <c r="A113" i="43"/>
  <c r="A111" i="43"/>
  <c r="A145" i="43"/>
  <c r="A144" i="43"/>
  <c r="A143" i="43"/>
  <c r="A139" i="43"/>
  <c r="A133" i="43"/>
  <c r="A132" i="43"/>
  <c r="A125" i="43"/>
  <c r="A124" i="43"/>
  <c r="A123" i="43"/>
  <c r="A140" i="43"/>
  <c r="AM157" i="43"/>
  <c r="B110" i="43" a="1"/>
  <c r="AR267" i="42"/>
  <c r="AU219" i="42"/>
  <c r="AT260" i="42"/>
  <c r="AT198" i="42"/>
  <c r="AU198" i="42"/>
  <c r="AU260" i="42"/>
  <c r="AT240" i="42"/>
  <c r="AT237" i="42" s="1"/>
  <c r="AT186" i="42"/>
  <c r="AT216" i="42"/>
  <c r="AS261" i="42"/>
  <c r="AS259" i="42" s="1"/>
  <c r="AS267" i="42" s="1"/>
  <c r="E26" i="34" l="1"/>
  <c r="D16" i="43"/>
  <c r="E16" i="43" s="1"/>
  <c r="E37" i="34"/>
  <c r="G37" i="34" s="1"/>
  <c r="B32" i="43"/>
  <c r="F26" i="34"/>
  <c r="G35" i="34"/>
  <c r="G38" i="34"/>
  <c r="G34" i="34"/>
  <c r="AM16" i="34"/>
  <c r="B133" i="43"/>
  <c r="B117" i="43"/>
  <c r="B132" i="43"/>
  <c r="B116" i="43"/>
  <c r="B131" i="43"/>
  <c r="B115" i="43"/>
  <c r="B130" i="43"/>
  <c r="B114" i="43"/>
  <c r="B145" i="43"/>
  <c r="B129" i="43"/>
  <c r="B113" i="43"/>
  <c r="B141" i="43"/>
  <c r="B120" i="43"/>
  <c r="B140" i="43"/>
  <c r="B119" i="43"/>
  <c r="B139" i="43"/>
  <c r="B118" i="43"/>
  <c r="B138" i="43"/>
  <c r="B112" i="43"/>
  <c r="B137" i="43"/>
  <c r="B111" i="43"/>
  <c r="B136" i="43"/>
  <c r="B110" i="43"/>
  <c r="B126" i="43"/>
  <c r="B125" i="43"/>
  <c r="B127" i="43"/>
  <c r="B124" i="43"/>
  <c r="B121" i="43"/>
  <c r="B123" i="43"/>
  <c r="B122" i="43"/>
  <c r="B143" i="43"/>
  <c r="B142" i="43"/>
  <c r="B135" i="43"/>
  <c r="B134" i="43"/>
  <c r="B128" i="43"/>
  <c r="B144" i="43"/>
  <c r="AT261" i="42"/>
  <c r="AU186" i="42"/>
  <c r="AU240" i="42"/>
  <c r="AU216" i="42"/>
  <c r="AT259" i="42"/>
  <c r="AT267" i="42" s="1"/>
  <c r="G26" i="34" l="1"/>
  <c r="C7" i="43"/>
  <c r="B35" i="43"/>
  <c r="G99" i="43" s="1"/>
  <c r="AU237" i="42"/>
  <c r="G240" i="42"/>
  <c r="G237" i="42" s="1"/>
  <c r="AU261" i="42"/>
  <c r="AU259" i="42" s="1"/>
  <c r="G186" i="42"/>
  <c r="G102" i="43" l="1"/>
  <c r="B23" i="43"/>
  <c r="C21" i="37" s="1"/>
  <c r="C19" i="37"/>
  <c r="B34" i="43"/>
  <c r="B22" i="43" s="1"/>
  <c r="C20" i="37" s="1"/>
  <c r="AU267" i="42"/>
  <c r="L303" i="42"/>
  <c r="L301" i="42" s="1"/>
  <c r="L305" i="42" s="1"/>
  <c r="G303" i="42"/>
  <c r="G301" i="42" s="1"/>
  <c r="F186" i="42"/>
  <c r="G72" i="37" l="1"/>
  <c r="G73" i="37" s="1"/>
  <c r="B24" i="43"/>
  <c r="H186" i="42"/>
  <c r="F188" i="42"/>
  <c r="L3" i="42" l="1"/>
  <c r="L2" i="42" l="1"/>
  <c r="L1" i="42"/>
  <c r="L122" i="42"/>
  <c r="L133" i="42"/>
  <c r="L82" i="42"/>
  <c r="L264" i="42"/>
  <c r="L217" i="37" l="1"/>
  <c r="L172" i="37"/>
  <c r="L113" i="37"/>
  <c r="L104" i="37"/>
  <c r="L85" i="37"/>
  <c r="L83" i="37" s="1"/>
  <c r="M4" i="42"/>
  <c r="L27" i="37"/>
  <c r="L26" i="37" s="1"/>
  <c r="L7" i="42"/>
  <c r="L71" i="37"/>
  <c r="L8" i="42"/>
  <c r="L124" i="42" s="1"/>
  <c r="L125" i="42" s="1"/>
  <c r="L4" i="42"/>
  <c r="L6" i="42"/>
  <c r="M2" i="42"/>
  <c r="L234" i="42"/>
  <c r="L256" i="42"/>
  <c r="L212" i="42"/>
  <c r="L211" i="42" s="1"/>
  <c r="L5" i="42"/>
  <c r="L121" i="42" s="1"/>
  <c r="L230" i="42" s="1"/>
  <c r="M7" i="42"/>
  <c r="M3" i="42"/>
  <c r="L81" i="42"/>
  <c r="L80" i="42" s="1"/>
  <c r="L130" i="42" s="1"/>
  <c r="L28" i="37"/>
  <c r="L1" i="37"/>
  <c r="L14" i="37" l="1"/>
  <c r="L80" i="37"/>
  <c r="L78" i="37" s="1"/>
  <c r="L187" i="37"/>
  <c r="L209" i="37"/>
  <c r="L190" i="37"/>
  <c r="L164" i="37"/>
  <c r="C9" i="34" s="1"/>
  <c r="M151" i="37"/>
  <c r="M170" i="37"/>
  <c r="M152" i="37" s="1"/>
  <c r="M172" i="37"/>
  <c r="M85" i="37"/>
  <c r="M83" i="37" s="1"/>
  <c r="M217" i="37"/>
  <c r="L173" i="37"/>
  <c r="L153" i="37" s="1"/>
  <c r="L128" i="37"/>
  <c r="L103" i="37" s="1"/>
  <c r="M5" i="42"/>
  <c r="N3" i="42"/>
  <c r="M6" i="42"/>
  <c r="M8" i="42"/>
  <c r="M124" i="42" s="1"/>
  <c r="M125" i="42" s="1"/>
  <c r="M231" i="42" s="1"/>
  <c r="L129" i="42"/>
  <c r="O3" i="42"/>
  <c r="N4" i="42"/>
  <c r="N7" i="42"/>
  <c r="M121" i="42"/>
  <c r="M230" i="42" s="1"/>
  <c r="L196" i="42"/>
  <c r="L231" i="42"/>
  <c r="L229" i="42" s="1"/>
  <c r="L244" i="42" s="1"/>
  <c r="N8" i="42"/>
  <c r="L255" i="42"/>
  <c r="M71" i="37"/>
  <c r="N6" i="42"/>
  <c r="N27" i="37"/>
  <c r="N2" i="42"/>
  <c r="M1" i="37"/>
  <c r="M29" i="37"/>
  <c r="M28" i="37" s="1"/>
  <c r="M67" i="37"/>
  <c r="M81" i="42"/>
  <c r="M1" i="42"/>
  <c r="M13" i="42" s="1"/>
  <c r="M80" i="42" s="1"/>
  <c r="M122" i="42"/>
  <c r="L17" i="42"/>
  <c r="M264" i="42"/>
  <c r="M83" i="42"/>
  <c r="M82" i="42" s="1"/>
  <c r="M133" i="42"/>
  <c r="L233" i="42"/>
  <c r="M14" i="37" l="1"/>
  <c r="M13" i="37" s="1"/>
  <c r="M26" i="37" s="1"/>
  <c r="M80" i="37" s="1"/>
  <c r="M78" i="37" s="1"/>
  <c r="M70" i="37"/>
  <c r="M150" i="37"/>
  <c r="N193" i="37" s="1"/>
  <c r="L144" i="37"/>
  <c r="N83" i="42"/>
  <c r="M182" i="37"/>
  <c r="L212" i="37"/>
  <c r="L221" i="37" s="1"/>
  <c r="L149" i="37"/>
  <c r="M173" i="37"/>
  <c r="M153" i="37" s="1"/>
  <c r="L168" i="37"/>
  <c r="M128" i="37"/>
  <c r="O172" i="37"/>
  <c r="O173" i="37"/>
  <c r="O169" i="37"/>
  <c r="O217" i="37"/>
  <c r="O170" i="37"/>
  <c r="M113" i="37"/>
  <c r="M124" i="37"/>
  <c r="N145" i="37"/>
  <c r="N217" i="37"/>
  <c r="N170" i="37"/>
  <c r="N85" i="37"/>
  <c r="N83" i="37" s="1"/>
  <c r="L210" i="37"/>
  <c r="L208" i="37" s="1"/>
  <c r="L220" i="37" s="1"/>
  <c r="L188" i="37"/>
  <c r="L165" i="37"/>
  <c r="N67" i="37"/>
  <c r="O31" i="37"/>
  <c r="O1" i="37"/>
  <c r="O14" i="37" s="1"/>
  <c r="O182" i="37"/>
  <c r="N182" i="37"/>
  <c r="N71" i="37"/>
  <c r="N122" i="42"/>
  <c r="N264" i="42"/>
  <c r="N5" i="42"/>
  <c r="N121" i="42" s="1"/>
  <c r="N230" i="42" s="1"/>
  <c r="N229" i="42" s="1"/>
  <c r="N84" i="42"/>
  <c r="O84" i="42" s="1"/>
  <c r="N133" i="42"/>
  <c r="N212" i="42" s="1"/>
  <c r="N211" i="42" s="1"/>
  <c r="N1" i="42"/>
  <c r="N13" i="42" s="1"/>
  <c r="N80" i="42" s="1"/>
  <c r="N30" i="37"/>
  <c r="O30" i="37" s="1"/>
  <c r="N1" i="37"/>
  <c r="M229" i="42"/>
  <c r="N124" i="42"/>
  <c r="N125" i="42" s="1"/>
  <c r="N231" i="42" s="1"/>
  <c r="M130" i="42"/>
  <c r="M129" i="42" s="1"/>
  <c r="M188" i="42" s="1"/>
  <c r="M196" i="42"/>
  <c r="L209" i="42"/>
  <c r="L207" i="42" s="1"/>
  <c r="L223" i="42" s="1"/>
  <c r="L224" i="42" s="1"/>
  <c r="L192" i="42" s="1"/>
  <c r="N81" i="42"/>
  <c r="O27" i="37"/>
  <c r="O2" i="42"/>
  <c r="M234" i="42"/>
  <c r="M212" i="42"/>
  <c r="M211" i="42" s="1"/>
  <c r="N29" i="37"/>
  <c r="O67" i="37"/>
  <c r="O5" i="42"/>
  <c r="O121" i="42" s="1"/>
  <c r="O230" i="42" s="1"/>
  <c r="O7" i="42"/>
  <c r="O71" i="37"/>
  <c r="O8" i="42"/>
  <c r="O124" i="42" s="1"/>
  <c r="O125" i="42" s="1"/>
  <c r="O231" i="42" s="1"/>
  <c r="M256" i="42"/>
  <c r="O122" i="42"/>
  <c r="O85" i="42"/>
  <c r="O1" i="42"/>
  <c r="O264" i="42"/>
  <c r="O133" i="42"/>
  <c r="O83" i="42"/>
  <c r="O6" i="42"/>
  <c r="O4" i="42"/>
  <c r="L266" i="42"/>
  <c r="L265" i="42"/>
  <c r="P3" i="42"/>
  <c r="P84" i="42"/>
  <c r="N234" i="42"/>
  <c r="N233" i="42" s="1"/>
  <c r="M195" i="42"/>
  <c r="M208" i="42" s="1"/>
  <c r="L188" i="42"/>
  <c r="L204" i="42" s="1"/>
  <c r="L194" i="42"/>
  <c r="N14" i="37" l="1"/>
  <c r="N13" i="37" s="1"/>
  <c r="O13" i="37" s="1"/>
  <c r="L186" i="37"/>
  <c r="M103" i="37"/>
  <c r="N171" i="37"/>
  <c r="E15" i="34"/>
  <c r="L163" i="37"/>
  <c r="C10" i="34"/>
  <c r="O145" i="37"/>
  <c r="O159" i="37" s="1"/>
  <c r="F4" i="34" s="1"/>
  <c r="N159" i="37"/>
  <c r="E4" i="34" s="1"/>
  <c r="O70" i="37"/>
  <c r="N70" i="37"/>
  <c r="L138" i="37"/>
  <c r="L155" i="37" s="1"/>
  <c r="M144" i="37"/>
  <c r="O82" i="42"/>
  <c r="N82" i="42"/>
  <c r="O85" i="37"/>
  <c r="O83" i="37" s="1"/>
  <c r="O128" i="37"/>
  <c r="N128" i="37"/>
  <c r="N124" i="37"/>
  <c r="O124" i="37"/>
  <c r="M168" i="37"/>
  <c r="M190" i="37"/>
  <c r="N152" i="37"/>
  <c r="O152" i="37" s="1"/>
  <c r="N172" i="37"/>
  <c r="N190" i="37"/>
  <c r="M149" i="37"/>
  <c r="M213" i="37"/>
  <c r="N113" i="37"/>
  <c r="N169" i="37"/>
  <c r="O113" i="37"/>
  <c r="N173" i="37"/>
  <c r="N153" i="37" s="1"/>
  <c r="O153" i="37" s="1"/>
  <c r="P182" i="37"/>
  <c r="P217" i="37"/>
  <c r="P172" i="37"/>
  <c r="P169" i="37"/>
  <c r="P170" i="37"/>
  <c r="P173" i="37"/>
  <c r="N28" i="37"/>
  <c r="P32" i="37"/>
  <c r="N130" i="42"/>
  <c r="M204" i="42"/>
  <c r="N195" i="42"/>
  <c r="N208" i="42" s="1"/>
  <c r="O229" i="42"/>
  <c r="N129" i="42"/>
  <c r="N188" i="42" s="1"/>
  <c r="N204" i="42" s="1"/>
  <c r="P4" i="42"/>
  <c r="P1" i="37"/>
  <c r="P14" i="37" s="1"/>
  <c r="O212" i="42"/>
  <c r="O211" i="42" s="1"/>
  <c r="O234" i="42"/>
  <c r="O233" i="42" s="1"/>
  <c r="P71" i="37"/>
  <c r="P8" i="42"/>
  <c r="P124" i="42" s="1"/>
  <c r="P125" i="42" s="1"/>
  <c r="P231" i="42" s="1"/>
  <c r="M233" i="42"/>
  <c r="M244" i="42" s="1"/>
  <c r="N244" i="42" s="1"/>
  <c r="P27" i="37"/>
  <c r="P2" i="42"/>
  <c r="Q3" i="42"/>
  <c r="Q84" i="42" s="1"/>
  <c r="P31" i="37"/>
  <c r="Q31" i="37" s="1"/>
  <c r="O81" i="42"/>
  <c r="P30" i="37"/>
  <c r="O13" i="42"/>
  <c r="O80" i="42" s="1"/>
  <c r="M255" i="42"/>
  <c r="N256" i="42"/>
  <c r="P122" i="42"/>
  <c r="P86" i="42"/>
  <c r="P85" i="42"/>
  <c r="P1" i="42"/>
  <c r="P264" i="42"/>
  <c r="P133" i="42"/>
  <c r="P83" i="42"/>
  <c r="O29" i="37"/>
  <c r="O28" i="37" s="1"/>
  <c r="P7" i="42"/>
  <c r="N196" i="42"/>
  <c r="M209" i="42"/>
  <c r="M207" i="42" s="1"/>
  <c r="M223" i="42" s="1"/>
  <c r="M224" i="42" s="1"/>
  <c r="M192" i="42" s="1"/>
  <c r="P67" i="37"/>
  <c r="P5" i="42"/>
  <c r="P121" i="42" s="1"/>
  <c r="P230" i="42" s="1"/>
  <c r="M194" i="42"/>
  <c r="L193" i="42"/>
  <c r="L191" i="42" s="1"/>
  <c r="L190" i="42" s="1"/>
  <c r="P6" i="42"/>
  <c r="P13" i="37" l="1"/>
  <c r="N26" i="37"/>
  <c r="N80" i="37" s="1"/>
  <c r="N78" i="37" s="1"/>
  <c r="N144" i="37" s="1"/>
  <c r="O26" i="37"/>
  <c r="O80" i="37" s="1"/>
  <c r="O103" i="37"/>
  <c r="O165" i="37" s="1"/>
  <c r="F10" i="34" s="1"/>
  <c r="N103" i="37"/>
  <c r="N165" i="37" s="1"/>
  <c r="E10" i="34" s="1"/>
  <c r="E12" i="34"/>
  <c r="C8" i="34"/>
  <c r="C21" i="34" s="1"/>
  <c r="P145" i="37"/>
  <c r="P159" i="37" s="1"/>
  <c r="G4" i="34" s="1"/>
  <c r="P70" i="37"/>
  <c r="O130" i="42"/>
  <c r="L218" i="37"/>
  <c r="P124" i="37"/>
  <c r="P153" i="37"/>
  <c r="P113" i="37"/>
  <c r="P85" i="37"/>
  <c r="P83" i="37" s="1"/>
  <c r="M165" i="37"/>
  <c r="D10" i="34" s="1"/>
  <c r="M188" i="37"/>
  <c r="P152" i="37"/>
  <c r="P128" i="37"/>
  <c r="Q33" i="37"/>
  <c r="Q170" i="37"/>
  <c r="Q172" i="37"/>
  <c r="Q217" i="37"/>
  <c r="Q128" i="37"/>
  <c r="Q169" i="37"/>
  <c r="Q173" i="37"/>
  <c r="N168" i="37"/>
  <c r="N151" i="37"/>
  <c r="M210" i="37"/>
  <c r="Q1" i="37"/>
  <c r="Q14" i="37" s="1"/>
  <c r="O195" i="42"/>
  <c r="O208" i="42" s="1"/>
  <c r="Q30" i="37"/>
  <c r="O244" i="42"/>
  <c r="Q85" i="42"/>
  <c r="Q86" i="42"/>
  <c r="Q32" i="37"/>
  <c r="Q182" i="37"/>
  <c r="O129" i="42"/>
  <c r="O188" i="42" s="1"/>
  <c r="O204" i="42" s="1"/>
  <c r="P229" i="42"/>
  <c r="P81" i="42"/>
  <c r="P29" i="37"/>
  <c r="R3" i="42"/>
  <c r="N255" i="42"/>
  <c r="O256" i="42"/>
  <c r="M266" i="42"/>
  <c r="M265" i="42"/>
  <c r="Q67" i="37"/>
  <c r="Q70" i="37" s="1"/>
  <c r="Q5" i="42"/>
  <c r="Q121" i="42" s="1"/>
  <c r="Q230" i="42" s="1"/>
  <c r="Q71" i="37"/>
  <c r="Q8" i="42"/>
  <c r="Q124" i="42" s="1"/>
  <c r="Q125" i="42" s="1"/>
  <c r="Q231" i="42" s="1"/>
  <c r="M193" i="42"/>
  <c r="M191" i="42" s="1"/>
  <c r="M190" i="42" s="1"/>
  <c r="N194" i="42"/>
  <c r="Q4" i="42"/>
  <c r="P82" i="42"/>
  <c r="Q6" i="42"/>
  <c r="P212" i="42"/>
  <c r="P211" i="42" s="1"/>
  <c r="P234" i="42"/>
  <c r="Q7" i="42"/>
  <c r="Q27" i="37"/>
  <c r="Q2" i="42"/>
  <c r="O196" i="42"/>
  <c r="N209" i="42"/>
  <c r="N207" i="42" s="1"/>
  <c r="N223" i="42" s="1"/>
  <c r="N224" i="42" s="1"/>
  <c r="N192" i="42" s="1"/>
  <c r="P13" i="42"/>
  <c r="Q122" i="42"/>
  <c r="Q1" i="42"/>
  <c r="Q13" i="42" s="1"/>
  <c r="Q87" i="42"/>
  <c r="Q264" i="42"/>
  <c r="Q133" i="42"/>
  <c r="Q83" i="42"/>
  <c r="Q13" i="37" l="1"/>
  <c r="Q26" i="37" s="1"/>
  <c r="P26" i="37"/>
  <c r="P103" i="37"/>
  <c r="Q153" i="37"/>
  <c r="N188" i="37"/>
  <c r="R86" i="42"/>
  <c r="O78" i="37"/>
  <c r="O144" i="37" s="1"/>
  <c r="O188" i="37"/>
  <c r="Q113" i="37"/>
  <c r="Q145" i="37"/>
  <c r="Q159" i="37" s="1"/>
  <c r="H4" i="34" s="1"/>
  <c r="Q124" i="37"/>
  <c r="Q85" i="37"/>
  <c r="Q83" i="37" s="1"/>
  <c r="R182" i="37"/>
  <c r="R169" i="37"/>
  <c r="R217" i="37"/>
  <c r="R170" i="37"/>
  <c r="R172" i="37"/>
  <c r="R85" i="37"/>
  <c r="R83" i="37" s="1"/>
  <c r="R173" i="37"/>
  <c r="N210" i="37"/>
  <c r="N150" i="37"/>
  <c r="O193" i="37" s="1"/>
  <c r="O151" i="37"/>
  <c r="Q152" i="37"/>
  <c r="R30" i="37"/>
  <c r="R32" i="37"/>
  <c r="R31" i="37"/>
  <c r="P195" i="42"/>
  <c r="Q195" i="42" s="1"/>
  <c r="P80" i="42"/>
  <c r="P130" i="42" s="1"/>
  <c r="R1" i="37"/>
  <c r="R14" i="37" s="1"/>
  <c r="R33" i="37"/>
  <c r="R87" i="42"/>
  <c r="Q229" i="42"/>
  <c r="R264" i="42"/>
  <c r="R1" i="42"/>
  <c r="R13" i="42" s="1"/>
  <c r="R122" i="42"/>
  <c r="R88" i="42"/>
  <c r="R133" i="42"/>
  <c r="R83" i="42"/>
  <c r="R6" i="42"/>
  <c r="N266" i="42"/>
  <c r="N265" i="42"/>
  <c r="R27" i="37"/>
  <c r="R2" i="42"/>
  <c r="Q29" i="37"/>
  <c r="P28" i="37"/>
  <c r="P196" i="42"/>
  <c r="O209" i="42"/>
  <c r="O207" i="42" s="1"/>
  <c r="O223" i="42" s="1"/>
  <c r="O224" i="42" s="1"/>
  <c r="O192" i="42" s="1"/>
  <c r="R34" i="37"/>
  <c r="N193" i="42"/>
  <c r="N191" i="42" s="1"/>
  <c r="N190" i="42" s="1"/>
  <c r="O194" i="42"/>
  <c r="S3" i="42"/>
  <c r="R85" i="42"/>
  <c r="Q81" i="42"/>
  <c r="Q80" i="42"/>
  <c r="Q82" i="42"/>
  <c r="Q130" i="42" s="1"/>
  <c r="Q129" i="42" s="1"/>
  <c r="Q188" i="42" s="1"/>
  <c r="R4" i="42"/>
  <c r="Q212" i="42"/>
  <c r="Q211" i="42" s="1"/>
  <c r="Q234" i="42"/>
  <c r="Q233" i="42" s="1"/>
  <c r="R71" i="37"/>
  <c r="R72" i="37" s="1"/>
  <c r="R184" i="37" s="1"/>
  <c r="R8" i="42"/>
  <c r="R124" i="42" s="1"/>
  <c r="R125" i="42" s="1"/>
  <c r="R231" i="42" s="1"/>
  <c r="R84" i="42"/>
  <c r="R67" i="37"/>
  <c r="R5" i="42"/>
  <c r="R121" i="42" s="1"/>
  <c r="R230" i="42" s="1"/>
  <c r="P233" i="42"/>
  <c r="P244" i="42" s="1"/>
  <c r="R7" i="42"/>
  <c r="P256" i="42"/>
  <c r="O255" i="42"/>
  <c r="R13" i="37" l="1"/>
  <c r="R26" i="37" s="1"/>
  <c r="Q103" i="37"/>
  <c r="Q188" i="37" s="1"/>
  <c r="O171" i="37"/>
  <c r="F15" i="34"/>
  <c r="R153" i="37"/>
  <c r="R70" i="37"/>
  <c r="P208" i="42"/>
  <c r="S87" i="42"/>
  <c r="R145" i="37"/>
  <c r="R159" i="37" s="1"/>
  <c r="I4" i="34" s="1"/>
  <c r="P188" i="37"/>
  <c r="P165" i="37"/>
  <c r="G10" i="34" s="1"/>
  <c r="R113" i="37"/>
  <c r="N149" i="37"/>
  <c r="N213" i="37"/>
  <c r="R124" i="37"/>
  <c r="O150" i="37"/>
  <c r="P193" i="37" s="1"/>
  <c r="P151" i="37"/>
  <c r="O210" i="37"/>
  <c r="R128" i="37"/>
  <c r="R152" i="37"/>
  <c r="S173" i="37"/>
  <c r="S217" i="37"/>
  <c r="S172" i="37"/>
  <c r="S85" i="37"/>
  <c r="S83" i="37" s="1"/>
  <c r="S170" i="37"/>
  <c r="S169" i="37"/>
  <c r="S124" i="37"/>
  <c r="P80" i="37"/>
  <c r="S1" i="37"/>
  <c r="S31" i="37"/>
  <c r="R82" i="42"/>
  <c r="R229" i="42"/>
  <c r="O193" i="42"/>
  <c r="O191" i="42" s="1"/>
  <c r="O190" i="42" s="1"/>
  <c r="Q244" i="42"/>
  <c r="S32" i="37"/>
  <c r="S33" i="37"/>
  <c r="P209" i="42"/>
  <c r="P207" i="42" s="1"/>
  <c r="P223" i="42" s="1"/>
  <c r="P224" i="42" s="1"/>
  <c r="Q196" i="42"/>
  <c r="S182" i="37"/>
  <c r="Q28" i="37"/>
  <c r="R29" i="37"/>
  <c r="R28" i="37" s="1"/>
  <c r="S27" i="37"/>
  <c r="S2" i="42"/>
  <c r="S30" i="37"/>
  <c r="S71" i="37"/>
  <c r="S8" i="42"/>
  <c r="S124" i="42" s="1"/>
  <c r="S125" i="42" s="1"/>
  <c r="S231" i="42" s="1"/>
  <c r="S34" i="37"/>
  <c r="S35" i="37"/>
  <c r="O266" i="42"/>
  <c r="O265" i="42"/>
  <c r="P129" i="42"/>
  <c r="P188" i="42" s="1"/>
  <c r="P204" i="42" s="1"/>
  <c r="Q204" i="42" s="1"/>
  <c r="Q256" i="42"/>
  <c r="P255" i="42"/>
  <c r="S7" i="42"/>
  <c r="R195" i="42"/>
  <c r="Q208" i="42"/>
  <c r="T3" i="42"/>
  <c r="R81" i="42"/>
  <c r="R80" i="42" s="1"/>
  <c r="S4" i="42"/>
  <c r="S67" i="37"/>
  <c r="S5" i="42"/>
  <c r="S121" i="42" s="1"/>
  <c r="S230" i="42" s="1"/>
  <c r="S6" i="42"/>
  <c r="R212" i="42"/>
  <c r="R211" i="42" s="1"/>
  <c r="R234" i="42"/>
  <c r="R233" i="42" s="1"/>
  <c r="L18" i="42"/>
  <c r="S89" i="42"/>
  <c r="S122" i="42"/>
  <c r="S88" i="42"/>
  <c r="S133" i="42"/>
  <c r="S264" i="42"/>
  <c r="S1" i="42"/>
  <c r="S13" i="42" s="1"/>
  <c r="S85" i="42"/>
  <c r="S86" i="42"/>
  <c r="S84" i="42"/>
  <c r="S83" i="42"/>
  <c r="S14" i="37" l="1"/>
  <c r="S13" i="37"/>
  <c r="J80" i="37" s="1"/>
  <c r="R103" i="37"/>
  <c r="R165" i="37" s="1"/>
  <c r="I10" i="34" s="1"/>
  <c r="P171" i="37"/>
  <c r="G15" i="34"/>
  <c r="F12" i="34"/>
  <c r="S153" i="37"/>
  <c r="S145" i="37"/>
  <c r="S159" i="37" s="1"/>
  <c r="J4" i="34" s="1"/>
  <c r="S70" i="37"/>
  <c r="Q165" i="37"/>
  <c r="H10" i="34" s="1"/>
  <c r="P150" i="37"/>
  <c r="Q193" i="37" s="1"/>
  <c r="Q151" i="37"/>
  <c r="S128" i="37"/>
  <c r="T169" i="37"/>
  <c r="T172" i="37"/>
  <c r="T170" i="37"/>
  <c r="T173" i="37"/>
  <c r="T217" i="37"/>
  <c r="S113" i="37"/>
  <c r="O213" i="37"/>
  <c r="O149" i="37"/>
  <c r="P210" i="37"/>
  <c r="Q210" i="37" s="1"/>
  <c r="O168" i="37"/>
  <c r="O190" i="37"/>
  <c r="S152" i="37"/>
  <c r="T30" i="37"/>
  <c r="P78" i="37"/>
  <c r="P144" i="37" s="1"/>
  <c r="T31" i="37"/>
  <c r="T33" i="37"/>
  <c r="R80" i="37"/>
  <c r="R78" i="37" s="1"/>
  <c r="Q80" i="37"/>
  <c r="Q78" i="37" s="1"/>
  <c r="T36" i="37"/>
  <c r="T1" i="37"/>
  <c r="T14" i="37" s="1"/>
  <c r="S29" i="37"/>
  <c r="S28" i="37" s="1"/>
  <c r="R130" i="42"/>
  <c r="R129" i="42" s="1"/>
  <c r="R188" i="42" s="1"/>
  <c r="T84" i="42"/>
  <c r="T86" i="42"/>
  <c r="T85" i="42"/>
  <c r="R204" i="42"/>
  <c r="S229" i="42"/>
  <c r="S82" i="42"/>
  <c r="T27" i="37"/>
  <c r="T2" i="42"/>
  <c r="P265" i="42"/>
  <c r="P266" i="42"/>
  <c r="Q255" i="42"/>
  <c r="R256" i="42"/>
  <c r="T6" i="42"/>
  <c r="T7" i="42"/>
  <c r="T71" i="37"/>
  <c r="T8" i="42"/>
  <c r="T124" i="42" s="1"/>
  <c r="T125" i="42" s="1"/>
  <c r="T231" i="42" s="1"/>
  <c r="Q209" i="42"/>
  <c r="Q207" i="42" s="1"/>
  <c r="Q223" i="42" s="1"/>
  <c r="Q224" i="42" s="1"/>
  <c r="R196" i="42"/>
  <c r="R208" i="42"/>
  <c r="S195" i="42"/>
  <c r="P192" i="42"/>
  <c r="R244" i="42"/>
  <c r="U3" i="42"/>
  <c r="U84" i="42" s="1"/>
  <c r="T34" i="37"/>
  <c r="P194" i="42"/>
  <c r="T4" i="42"/>
  <c r="S212" i="42"/>
  <c r="S211" i="42" s="1"/>
  <c r="S234" i="42"/>
  <c r="S233" i="42" s="1"/>
  <c r="T32" i="37"/>
  <c r="T35" i="37"/>
  <c r="T1" i="42"/>
  <c r="T13" i="42" s="1"/>
  <c r="T90" i="42"/>
  <c r="T122" i="42"/>
  <c r="T88" i="42"/>
  <c r="T87" i="42"/>
  <c r="T133" i="42"/>
  <c r="T264" i="42"/>
  <c r="T83" i="42"/>
  <c r="T67" i="37"/>
  <c r="T70" i="37" s="1"/>
  <c r="T5" i="42"/>
  <c r="T121" i="42" s="1"/>
  <c r="T230" i="42" s="1"/>
  <c r="T229" i="42" s="1"/>
  <c r="T89" i="42"/>
  <c r="S81" i="42"/>
  <c r="J130" i="42" s="1"/>
  <c r="S80" i="42"/>
  <c r="T13" i="37" l="1"/>
  <c r="T26" i="37" s="1"/>
  <c r="S103" i="37"/>
  <c r="S165" i="37" s="1"/>
  <c r="J10" i="34" s="1"/>
  <c r="Q171" i="37"/>
  <c r="H15" i="34"/>
  <c r="G12" i="34"/>
  <c r="T153" i="37"/>
  <c r="T145" i="37"/>
  <c r="T159" i="37" s="1"/>
  <c r="K4" i="34" s="1"/>
  <c r="S26" i="37"/>
  <c r="S80" i="37" s="1"/>
  <c r="S78" i="37" s="1"/>
  <c r="T85" i="37"/>
  <c r="T83" i="37" s="1"/>
  <c r="T124" i="37"/>
  <c r="R188" i="37"/>
  <c r="R210" i="37"/>
  <c r="T182" i="37"/>
  <c r="Q144" i="37"/>
  <c r="Q150" i="37"/>
  <c r="R193" i="37" s="1"/>
  <c r="R151" i="37"/>
  <c r="T113" i="37"/>
  <c r="U169" i="37"/>
  <c r="U170" i="37"/>
  <c r="U173" i="37"/>
  <c r="U217" i="37"/>
  <c r="U172" i="37"/>
  <c r="P190" i="37"/>
  <c r="P168" i="37"/>
  <c r="P149" i="37"/>
  <c r="P213" i="37"/>
  <c r="T128" i="37"/>
  <c r="T152" i="37"/>
  <c r="U33" i="37"/>
  <c r="U87" i="42"/>
  <c r="U35" i="37"/>
  <c r="T82" i="42"/>
  <c r="U32" i="37"/>
  <c r="S244" i="42"/>
  <c r="T29" i="37"/>
  <c r="T28" i="37" s="1"/>
  <c r="U6" i="42"/>
  <c r="U36" i="37"/>
  <c r="T212" i="42"/>
  <c r="T211" i="42" s="1"/>
  <c r="T234" i="42"/>
  <c r="T233" i="42" s="1"/>
  <c r="U90" i="42"/>
  <c r="U122" i="42"/>
  <c r="U89" i="42"/>
  <c r="U121" i="42"/>
  <c r="U230" i="42" s="1"/>
  <c r="U91" i="42"/>
  <c r="U264" i="42"/>
  <c r="U1" i="42"/>
  <c r="U13" i="42" s="1"/>
  <c r="U133" i="42"/>
  <c r="U83" i="42"/>
  <c r="U7" i="42"/>
  <c r="U30" i="37"/>
  <c r="U85" i="42"/>
  <c r="U4" i="42"/>
  <c r="U67" i="37"/>
  <c r="U5" i="42"/>
  <c r="U31" i="37"/>
  <c r="U88" i="42"/>
  <c r="S256" i="42"/>
  <c r="R255" i="42"/>
  <c r="U37" i="37"/>
  <c r="Q265" i="42"/>
  <c r="Q266" i="42"/>
  <c r="Q194" i="42"/>
  <c r="P193" i="42"/>
  <c r="U71" i="37"/>
  <c r="U8" i="42"/>
  <c r="U124" i="42" s="1"/>
  <c r="U125" i="42" s="1"/>
  <c r="U231" i="42" s="1"/>
  <c r="P191" i="42"/>
  <c r="P190" i="42" s="1"/>
  <c r="V3" i="42"/>
  <c r="V87" i="42" s="1"/>
  <c r="S208" i="42"/>
  <c r="T195" i="42"/>
  <c r="U27" i="37"/>
  <c r="U2" i="42"/>
  <c r="S196" i="42"/>
  <c r="R209" i="42"/>
  <c r="R207" i="42" s="1"/>
  <c r="R223" i="42" s="1"/>
  <c r="R224" i="42" s="1"/>
  <c r="R192" i="42" s="1"/>
  <c r="S130" i="42"/>
  <c r="S129" i="42" s="1"/>
  <c r="S188" i="42" s="1"/>
  <c r="S204" i="42" s="1"/>
  <c r="Q192" i="42"/>
  <c r="T81" i="42"/>
  <c r="T80" i="42" s="1"/>
  <c r="U1" i="37"/>
  <c r="U14" i="37" s="1"/>
  <c r="U86" i="42"/>
  <c r="U34" i="37"/>
  <c r="U13" i="37" l="1"/>
  <c r="T103" i="37"/>
  <c r="H12" i="34"/>
  <c r="R171" i="37"/>
  <c r="I15" i="34"/>
  <c r="U153" i="37"/>
  <c r="U70" i="37"/>
  <c r="S210" i="37"/>
  <c r="S188" i="37"/>
  <c r="U145" i="37"/>
  <c r="U159" i="37" s="1"/>
  <c r="L4" i="34" s="1"/>
  <c r="U82" i="42"/>
  <c r="U113" i="37"/>
  <c r="U85" i="37"/>
  <c r="U83" i="37" s="1"/>
  <c r="R150" i="37"/>
  <c r="S193" i="37" s="1"/>
  <c r="S151" i="37"/>
  <c r="Q149" i="37"/>
  <c r="Q213" i="37"/>
  <c r="R144" i="37"/>
  <c r="U182" i="37"/>
  <c r="U152" i="37"/>
  <c r="U124" i="37"/>
  <c r="U128" i="37"/>
  <c r="V170" i="37"/>
  <c r="V172" i="37"/>
  <c r="V169" i="37"/>
  <c r="V217" i="37"/>
  <c r="V173" i="37"/>
  <c r="Q190" i="37"/>
  <c r="Q168" i="37"/>
  <c r="V35" i="37"/>
  <c r="T80" i="37"/>
  <c r="U29" i="37"/>
  <c r="V29" i="37" s="1"/>
  <c r="T244" i="42"/>
  <c r="V88" i="42"/>
  <c r="V91" i="42"/>
  <c r="T130" i="42"/>
  <c r="T129" i="42" s="1"/>
  <c r="T188" i="42" s="1"/>
  <c r="T204" i="42" s="1"/>
  <c r="V86" i="42"/>
  <c r="W3" i="42"/>
  <c r="W87" i="42" s="1"/>
  <c r="U81" i="42"/>
  <c r="U80" i="42"/>
  <c r="U130" i="42" s="1"/>
  <c r="U129" i="42" s="1"/>
  <c r="U188" i="42" s="1"/>
  <c r="U204" i="42" s="1"/>
  <c r="V4" i="42"/>
  <c r="T256" i="42"/>
  <c r="S255" i="42"/>
  <c r="V33" i="37"/>
  <c r="V71" i="37"/>
  <c r="V8" i="42"/>
  <c r="V124" i="42" s="1"/>
  <c r="V125" i="42" s="1"/>
  <c r="V231" i="42" s="1"/>
  <c r="V32" i="37"/>
  <c r="U229" i="42"/>
  <c r="V92" i="42"/>
  <c r="V122" i="42"/>
  <c r="V133" i="42"/>
  <c r="V264" i="42"/>
  <c r="V89" i="42"/>
  <c r="V84" i="42"/>
  <c r="V90" i="42"/>
  <c r="V1" i="42"/>
  <c r="V13" i="42" s="1"/>
  <c r="V83" i="42"/>
  <c r="R266" i="42"/>
  <c r="R265" i="42"/>
  <c r="T208" i="42"/>
  <c r="U195" i="42"/>
  <c r="V27" i="37"/>
  <c r="V2" i="42"/>
  <c r="V38" i="37"/>
  <c r="V31" i="37"/>
  <c r="V85" i="42"/>
  <c r="S209" i="42"/>
  <c r="S207" i="42" s="1"/>
  <c r="S223" i="42" s="1"/>
  <c r="S224" i="42" s="1"/>
  <c r="S192" i="42" s="1"/>
  <c r="T196" i="42"/>
  <c r="V34" i="37"/>
  <c r="V37" i="37"/>
  <c r="R194" i="42"/>
  <c r="Q193" i="42"/>
  <c r="Q191" i="42" s="1"/>
  <c r="Q190" i="42" s="1"/>
  <c r="V67" i="37"/>
  <c r="V5" i="42"/>
  <c r="V121" i="42" s="1"/>
  <c r="V230" i="42" s="1"/>
  <c r="V36" i="37"/>
  <c r="U212" i="42"/>
  <c r="U211" i="42" s="1"/>
  <c r="U234" i="42"/>
  <c r="U233" i="42" s="1"/>
  <c r="V30" i="37"/>
  <c r="V1" i="37"/>
  <c r="V14" i="37" s="1"/>
  <c r="V6" i="42"/>
  <c r="V7" i="42"/>
  <c r="V13" i="37" l="1"/>
  <c r="V26" i="37" s="1"/>
  <c r="U26" i="37"/>
  <c r="U103" i="37"/>
  <c r="V153" i="37"/>
  <c r="I12" i="34"/>
  <c r="S171" i="37"/>
  <c r="J15" i="34"/>
  <c r="V70" i="37"/>
  <c r="V145" i="37"/>
  <c r="V159" i="37" s="1"/>
  <c r="M4" i="34" s="1"/>
  <c r="U28" i="37"/>
  <c r="V152" i="37"/>
  <c r="V85" i="37"/>
  <c r="V83" i="37" s="1"/>
  <c r="V124" i="37"/>
  <c r="V182" i="37"/>
  <c r="R190" i="37"/>
  <c r="R168" i="37"/>
  <c r="S150" i="37"/>
  <c r="T193" i="37" s="1"/>
  <c r="T151" i="37"/>
  <c r="V128" i="37"/>
  <c r="V113" i="37"/>
  <c r="S144" i="37"/>
  <c r="R213" i="37"/>
  <c r="R149" i="37"/>
  <c r="T165" i="37"/>
  <c r="K10" i="34" s="1"/>
  <c r="T188" i="37"/>
  <c r="T210" i="37"/>
  <c r="W217" i="37"/>
  <c r="W182" i="37"/>
  <c r="W170" i="37"/>
  <c r="W169" i="37"/>
  <c r="W172" i="37"/>
  <c r="T78" i="37"/>
  <c r="W39" i="37"/>
  <c r="W30" i="37"/>
  <c r="V82" i="42"/>
  <c r="V229" i="42"/>
  <c r="W31" i="37"/>
  <c r="V28" i="37"/>
  <c r="U244" i="42"/>
  <c r="W38" i="37"/>
  <c r="W32" i="37"/>
  <c r="W88" i="42"/>
  <c r="W29" i="37"/>
  <c r="W1" i="37"/>
  <c r="W14" i="37" s="1"/>
  <c r="W35" i="37"/>
  <c r="W36" i="37"/>
  <c r="W33" i="37"/>
  <c r="W37" i="37"/>
  <c r="W86" i="42"/>
  <c r="W34" i="37"/>
  <c r="W89" i="42"/>
  <c r="W90" i="42"/>
  <c r="W85" i="42"/>
  <c r="R193" i="42"/>
  <c r="R191" i="42" s="1"/>
  <c r="R190" i="42" s="1"/>
  <c r="S194" i="42"/>
  <c r="S266" i="42"/>
  <c r="S265" i="42"/>
  <c r="W27" i="37"/>
  <c r="W2" i="42"/>
  <c r="U196" i="42"/>
  <c r="T209" i="42"/>
  <c r="T207" i="42" s="1"/>
  <c r="T223" i="42" s="1"/>
  <c r="T224" i="42" s="1"/>
  <c r="T192" i="42" s="1"/>
  <c r="U256" i="42"/>
  <c r="T255" i="42"/>
  <c r="W7" i="42"/>
  <c r="W4" i="42"/>
  <c r="W67" i="37"/>
  <c r="W5" i="42"/>
  <c r="W6" i="42"/>
  <c r="V81" i="42"/>
  <c r="V80" i="42" s="1"/>
  <c r="V130" i="42" s="1"/>
  <c r="V129" i="42" s="1"/>
  <c r="V188" i="42" s="1"/>
  <c r="V204" i="42" s="1"/>
  <c r="W124" i="42"/>
  <c r="W125" i="42" s="1"/>
  <c r="W231" i="42" s="1"/>
  <c r="M18" i="42"/>
  <c r="N18" i="42" s="1"/>
  <c r="W122" i="42"/>
  <c r="W84" i="42"/>
  <c r="X84" i="42" s="1"/>
  <c r="W1" i="42"/>
  <c r="W13" i="42" s="1"/>
  <c r="W121" i="42"/>
  <c r="W230" i="42" s="1"/>
  <c r="W229" i="42" s="1"/>
  <c r="W264" i="42"/>
  <c r="W91" i="42"/>
  <c r="W93" i="42"/>
  <c r="W133" i="42"/>
  <c r="W83" i="42"/>
  <c r="W92" i="42"/>
  <c r="W71" i="37"/>
  <c r="W8" i="42"/>
  <c r="V212" i="42"/>
  <c r="V211" i="42" s="1"/>
  <c r="V234" i="42"/>
  <c r="V233" i="42" s="1"/>
  <c r="X3" i="42"/>
  <c r="X87" i="42" s="1"/>
  <c r="U208" i="42"/>
  <c r="V195" i="42"/>
  <c r="U80" i="37" l="1"/>
  <c r="U78" i="37" s="1"/>
  <c r="W13" i="37"/>
  <c r="W26" i="37" s="1"/>
  <c r="V103" i="37"/>
  <c r="J12" i="34"/>
  <c r="T171" i="37"/>
  <c r="K15" i="34"/>
  <c r="W153" i="37"/>
  <c r="W70" i="37"/>
  <c r="W145" i="37"/>
  <c r="W159" i="37" s="1"/>
  <c r="N4" i="34" s="1"/>
  <c r="W152" i="37"/>
  <c r="W85" i="37"/>
  <c r="W83" i="37" s="1"/>
  <c r="T150" i="37"/>
  <c r="U193" i="37" s="1"/>
  <c r="U151" i="37"/>
  <c r="X217" i="37"/>
  <c r="X170" i="37"/>
  <c r="X169" i="37"/>
  <c r="X172" i="37"/>
  <c r="X182" i="37"/>
  <c r="W128" i="37"/>
  <c r="U210" i="37"/>
  <c r="W113" i="37"/>
  <c r="U188" i="37"/>
  <c r="U165" i="37"/>
  <c r="L10" i="34" s="1"/>
  <c r="S213" i="37"/>
  <c r="S149" i="37"/>
  <c r="W124" i="37"/>
  <c r="S190" i="37"/>
  <c r="S168" i="37"/>
  <c r="T144" i="37"/>
  <c r="V80" i="37"/>
  <c r="V78" i="37" s="1"/>
  <c r="X29" i="37"/>
  <c r="W28" i="37"/>
  <c r="X31" i="37"/>
  <c r="V244" i="42"/>
  <c r="X30" i="37"/>
  <c r="X1" i="37"/>
  <c r="X14" i="37" s="1"/>
  <c r="X85" i="42"/>
  <c r="W82" i="42"/>
  <c r="V256" i="42"/>
  <c r="U255" i="42"/>
  <c r="V208" i="42"/>
  <c r="W195" i="42"/>
  <c r="X34" i="37"/>
  <c r="W81" i="42"/>
  <c r="W80" i="42" s="1"/>
  <c r="X36" i="37"/>
  <c r="X33" i="37"/>
  <c r="U209" i="42"/>
  <c r="U207" i="42" s="1"/>
  <c r="U223" i="42" s="1"/>
  <c r="U224" i="42" s="1"/>
  <c r="U192" i="42" s="1"/>
  <c r="V196" i="42"/>
  <c r="X71" i="37"/>
  <c r="X8" i="42"/>
  <c r="X124" i="42" s="1"/>
  <c r="X125" i="42" s="1"/>
  <c r="X231" i="42" s="1"/>
  <c r="X7" i="42"/>
  <c r="X67" i="37"/>
  <c r="X5" i="42"/>
  <c r="X121" i="42" s="1"/>
  <c r="X230" i="42" s="1"/>
  <c r="X39" i="37"/>
  <c r="X32" i="37"/>
  <c r="X92" i="42"/>
  <c r="Y3" i="42"/>
  <c r="Y87" i="42" s="1"/>
  <c r="T266" i="42"/>
  <c r="T265" i="42"/>
  <c r="X4" i="42"/>
  <c r="X6" i="42"/>
  <c r="X38" i="37"/>
  <c r="X94" i="42"/>
  <c r="X133" i="42"/>
  <c r="X122" i="42"/>
  <c r="X1" i="42"/>
  <c r="X13" i="42" s="1"/>
  <c r="X264" i="42"/>
  <c r="X83" i="42"/>
  <c r="X37" i="37"/>
  <c r="X35" i="37"/>
  <c r="X90" i="42"/>
  <c r="X27" i="37"/>
  <c r="X2" i="42"/>
  <c r="X91" i="42"/>
  <c r="X89" i="42"/>
  <c r="T194" i="42"/>
  <c r="S193" i="42"/>
  <c r="S191" i="42" s="1"/>
  <c r="S190" i="42" s="1"/>
  <c r="W212" i="42"/>
  <c r="W211" i="42" s="1"/>
  <c r="W234" i="42"/>
  <c r="W233" i="42" s="1"/>
  <c r="W244" i="42" s="1"/>
  <c r="X88" i="42"/>
  <c r="X40" i="37"/>
  <c r="X93" i="42"/>
  <c r="X86" i="42"/>
  <c r="X13" i="37" l="1"/>
  <c r="X26" i="37" s="1"/>
  <c r="W103" i="37"/>
  <c r="K12" i="34"/>
  <c r="U171" i="37"/>
  <c r="L15" i="34"/>
  <c r="X153" i="37"/>
  <c r="X70" i="37"/>
  <c r="X145" i="37"/>
  <c r="X159" i="37" s="1"/>
  <c r="O4" i="34" s="1"/>
  <c r="Y90" i="42"/>
  <c r="X152" i="37"/>
  <c r="X85" i="37"/>
  <c r="X83" i="37" s="1"/>
  <c r="X128" i="37"/>
  <c r="T149" i="37"/>
  <c r="T213" i="37"/>
  <c r="V188" i="37"/>
  <c r="V165" i="37"/>
  <c r="M10" i="34" s="1"/>
  <c r="X124" i="37"/>
  <c r="U144" i="37"/>
  <c r="T190" i="37"/>
  <c r="T168" i="37"/>
  <c r="X113" i="37"/>
  <c r="Y169" i="37"/>
  <c r="Y217" i="37"/>
  <c r="Y172" i="37"/>
  <c r="Y170" i="37"/>
  <c r="V210" i="37"/>
  <c r="U150" i="37"/>
  <c r="V193" i="37" s="1"/>
  <c r="V151" i="37"/>
  <c r="Y29" i="37"/>
  <c r="Y39" i="37"/>
  <c r="W80" i="37"/>
  <c r="W78" i="37" s="1"/>
  <c r="Y1" i="37"/>
  <c r="Y14" i="37" s="1"/>
  <c r="Y41" i="37"/>
  <c r="Y93" i="42"/>
  <c r="Y38" i="37"/>
  <c r="Y31" i="37"/>
  <c r="Y30" i="37"/>
  <c r="Y182" i="37"/>
  <c r="W130" i="42"/>
  <c r="W129" i="42" s="1"/>
  <c r="W188" i="42" s="1"/>
  <c r="W204" i="42" s="1"/>
  <c r="Y86" i="42"/>
  <c r="X82" i="42"/>
  <c r="X28" i="37"/>
  <c r="X229" i="42"/>
  <c r="W196" i="42"/>
  <c r="V209" i="42"/>
  <c r="V207" i="42" s="1"/>
  <c r="V223" i="42" s="1"/>
  <c r="V224" i="42" s="1"/>
  <c r="Y27" i="37"/>
  <c r="Y2" i="42"/>
  <c r="Y264" i="42"/>
  <c r="Y1" i="42"/>
  <c r="Y13" i="42" s="1"/>
  <c r="Y95" i="42"/>
  <c r="Y122" i="42"/>
  <c r="Y133" i="42"/>
  <c r="Y94" i="42"/>
  <c r="Y83" i="42"/>
  <c r="Y84" i="42"/>
  <c r="Y92" i="42"/>
  <c r="W208" i="42"/>
  <c r="X195" i="42"/>
  <c r="Z3" i="42"/>
  <c r="Y40" i="37"/>
  <c r="Y35" i="37"/>
  <c r="Y4" i="42"/>
  <c r="Y67" i="37"/>
  <c r="Y5" i="42"/>
  <c r="Y121" i="42" s="1"/>
  <c r="Y230" i="42" s="1"/>
  <c r="Y32" i="37"/>
  <c r="Y34" i="37"/>
  <c r="U266" i="42"/>
  <c r="U265" i="42"/>
  <c r="X212" i="42"/>
  <c r="X211" i="42" s="1"/>
  <c r="X234" i="42"/>
  <c r="X233" i="42" s="1"/>
  <c r="Y33" i="37"/>
  <c r="Y89" i="42"/>
  <c r="V255" i="42"/>
  <c r="W256" i="42"/>
  <c r="Z90" i="42"/>
  <c r="Y88" i="42"/>
  <c r="Y37" i="37"/>
  <c r="Y7" i="42"/>
  <c r="U194" i="42"/>
  <c r="T193" i="42"/>
  <c r="T191" i="42" s="1"/>
  <c r="T190" i="42" s="1"/>
  <c r="Y6" i="42"/>
  <c r="Y71" i="37"/>
  <c r="Y8" i="42"/>
  <c r="Y124" i="42" s="1"/>
  <c r="Y125" i="42" s="1"/>
  <c r="Y231" i="42" s="1"/>
  <c r="Y36" i="37"/>
  <c r="Y91" i="42"/>
  <c r="X81" i="42"/>
  <c r="X80" i="42"/>
  <c r="Y85" i="42"/>
  <c r="Y13" i="37" l="1"/>
  <c r="Y26" i="37" s="1"/>
  <c r="X103" i="37"/>
  <c r="L12" i="34"/>
  <c r="V171" i="37"/>
  <c r="M15" i="34"/>
  <c r="Y153" i="37"/>
  <c r="Y70" i="37"/>
  <c r="Z88" i="42"/>
  <c r="Z85" i="42"/>
  <c r="Y152" i="37"/>
  <c r="Y85" i="37"/>
  <c r="Y83" i="37" s="1"/>
  <c r="Y124" i="37"/>
  <c r="V144" i="37"/>
  <c r="Y113" i="37"/>
  <c r="U190" i="37"/>
  <c r="U168" i="37"/>
  <c r="Z1" i="37"/>
  <c r="Z14" i="37" s="1"/>
  <c r="Z173" i="37"/>
  <c r="Z217" i="37"/>
  <c r="Z170" i="37"/>
  <c r="Z85" i="37"/>
  <c r="Z83" i="37" s="1"/>
  <c r="Z172" i="37"/>
  <c r="Z169" i="37"/>
  <c r="X80" i="37"/>
  <c r="X78" i="37" s="1"/>
  <c r="W165" i="37"/>
  <c r="N10" i="34" s="1"/>
  <c r="W188" i="37"/>
  <c r="W210" i="37"/>
  <c r="Y145" i="37"/>
  <c r="Y159" i="37" s="1"/>
  <c r="P4" i="34" s="1"/>
  <c r="V150" i="37"/>
  <c r="W193" i="37" s="1"/>
  <c r="W151" i="37"/>
  <c r="U213" i="37"/>
  <c r="U149" i="37"/>
  <c r="Y128" i="37"/>
  <c r="Z36" i="37"/>
  <c r="Z39" i="37"/>
  <c r="Z42" i="37"/>
  <c r="Z182" i="37"/>
  <c r="Z33" i="37"/>
  <c r="Z29" i="37"/>
  <c r="Z37" i="37"/>
  <c r="Z40" i="37"/>
  <c r="X130" i="42"/>
  <c r="X129" i="42" s="1"/>
  <c r="X188" i="42" s="1"/>
  <c r="X204" i="42" s="1"/>
  <c r="Z91" i="42"/>
  <c r="X244" i="42"/>
  <c r="Y82" i="42"/>
  <c r="Z30" i="37"/>
  <c r="Z94" i="42"/>
  <c r="Z41" i="37"/>
  <c r="Y212" i="42"/>
  <c r="Y211" i="42" s="1"/>
  <c r="Y234" i="42"/>
  <c r="Y233" i="42" s="1"/>
  <c r="Z27" i="37"/>
  <c r="Z2" i="42"/>
  <c r="W255" i="42"/>
  <c r="X256" i="42"/>
  <c r="V266" i="42"/>
  <c r="V265" i="42"/>
  <c r="Z95" i="42"/>
  <c r="Z1" i="42"/>
  <c r="Z13" i="42" s="1"/>
  <c r="Z122" i="42"/>
  <c r="Z264" i="42"/>
  <c r="Z96" i="42"/>
  <c r="Z92" i="42"/>
  <c r="Z133" i="42"/>
  <c r="Z83" i="42"/>
  <c r="Y28" i="37"/>
  <c r="Z89" i="42"/>
  <c r="Y229" i="42"/>
  <c r="Z4" i="42"/>
  <c r="Z35" i="37"/>
  <c r="Z67" i="37"/>
  <c r="Z5" i="42"/>
  <c r="Z121" i="42" s="1"/>
  <c r="Z230" i="42" s="1"/>
  <c r="Z31" i="37"/>
  <c r="X208" i="42"/>
  <c r="Y195" i="42"/>
  <c r="AA3" i="42"/>
  <c r="AA85" i="42" s="1"/>
  <c r="Z6" i="42"/>
  <c r="Z87" i="42"/>
  <c r="AA87" i="42" s="1"/>
  <c r="Z86" i="42"/>
  <c r="Z7" i="42"/>
  <c r="Z38" i="37"/>
  <c r="Y81" i="42"/>
  <c r="Y80" i="42" s="1"/>
  <c r="Z71" i="37"/>
  <c r="Z72" i="37" s="1"/>
  <c r="Z184" i="37" s="1"/>
  <c r="Z8" i="42"/>
  <c r="Z124" i="42" s="1"/>
  <c r="Z125" i="42" s="1"/>
  <c r="Z231" i="42" s="1"/>
  <c r="Z34" i="37"/>
  <c r="Z93" i="42"/>
  <c r="V192" i="42"/>
  <c r="Z32" i="37"/>
  <c r="V194" i="42"/>
  <c r="U193" i="42"/>
  <c r="U191" i="42" s="1"/>
  <c r="U190" i="42" s="1"/>
  <c r="Z84" i="42"/>
  <c r="W209" i="42"/>
  <c r="W207" i="42" s="1"/>
  <c r="W223" i="42" s="1"/>
  <c r="W224" i="42" s="1"/>
  <c r="W192" i="42" s="1"/>
  <c r="X196" i="42"/>
  <c r="Z13" i="37" l="1"/>
  <c r="Z26" i="37" s="1"/>
  <c r="Y103" i="37"/>
  <c r="Z153" i="37"/>
  <c r="Z70" i="37"/>
  <c r="M12" i="34"/>
  <c r="W171" i="37"/>
  <c r="N15" i="34"/>
  <c r="Z152" i="37"/>
  <c r="AA91" i="42"/>
  <c r="Y130" i="42"/>
  <c r="Y129" i="42" s="1"/>
  <c r="Y188" i="42" s="1"/>
  <c r="Y204" i="42" s="1"/>
  <c r="Z124" i="37"/>
  <c r="X210" i="37"/>
  <c r="Z128" i="37"/>
  <c r="Z145" i="37"/>
  <c r="AA43" i="37"/>
  <c r="AA173" i="37"/>
  <c r="AA217" i="37"/>
  <c r="AA170" i="37"/>
  <c r="AA169" i="37"/>
  <c r="AA85" i="37"/>
  <c r="AA83" i="37" s="1"/>
  <c r="AA172" i="37"/>
  <c r="X188" i="37"/>
  <c r="X165" i="37"/>
  <c r="O10" i="34" s="1"/>
  <c r="V190" i="37"/>
  <c r="V168" i="37"/>
  <c r="Z113" i="37"/>
  <c r="W150" i="37"/>
  <c r="X193" i="37" s="1"/>
  <c r="X151" i="37"/>
  <c r="W144" i="37"/>
  <c r="Z181" i="37"/>
  <c r="V149" i="37"/>
  <c r="V213" i="37"/>
  <c r="AA30" i="37"/>
  <c r="AA29" i="37"/>
  <c r="AA36" i="37"/>
  <c r="AA182" i="37"/>
  <c r="AA33" i="37"/>
  <c r="AA38" i="37"/>
  <c r="AA39" i="37"/>
  <c r="Y80" i="37"/>
  <c r="Y78" i="37" s="1"/>
  <c r="AA42" i="37"/>
  <c r="Y244" i="42"/>
  <c r="AA89" i="42"/>
  <c r="AA1" i="37"/>
  <c r="AA14" i="37" s="1"/>
  <c r="AA84" i="42"/>
  <c r="AA88" i="42"/>
  <c r="AA40" i="37"/>
  <c r="AA41" i="37"/>
  <c r="AA32" i="37"/>
  <c r="AA93" i="42"/>
  <c r="AA31" i="37"/>
  <c r="AA34" i="37"/>
  <c r="AA37" i="37"/>
  <c r="AA35" i="37"/>
  <c r="Z28" i="37"/>
  <c r="AA67" i="37"/>
  <c r="AA70" i="37" s="1"/>
  <c r="AA5" i="42"/>
  <c r="AA121" i="42" s="1"/>
  <c r="AA230" i="42" s="1"/>
  <c r="AA86" i="42"/>
  <c r="AA90" i="42"/>
  <c r="W266" i="42"/>
  <c r="W265" i="42"/>
  <c r="AA71" i="37"/>
  <c r="AA72" i="37" s="1"/>
  <c r="AA184" i="37" s="1"/>
  <c r="AA8" i="42"/>
  <c r="AA6" i="42"/>
  <c r="V193" i="42"/>
  <c r="V191" i="42" s="1"/>
  <c r="V190" i="42" s="1"/>
  <c r="W194" i="42"/>
  <c r="AA124" i="42"/>
  <c r="AA125" i="42" s="1"/>
  <c r="AA231" i="42" s="1"/>
  <c r="AA94" i="42"/>
  <c r="AA95" i="42"/>
  <c r="AA122" i="42"/>
  <c r="AA264" i="42"/>
  <c r="AA92" i="42"/>
  <c r="AA1" i="42"/>
  <c r="AA13" i="42" s="1"/>
  <c r="AA97" i="42"/>
  <c r="AA133" i="42"/>
  <c r="AA83" i="42"/>
  <c r="AA4" i="42"/>
  <c r="Z82" i="42"/>
  <c r="X209" i="42"/>
  <c r="X207" i="42" s="1"/>
  <c r="X223" i="42" s="1"/>
  <c r="X224" i="42" s="1"/>
  <c r="Y196" i="42"/>
  <c r="Y256" i="42"/>
  <c r="X255" i="42"/>
  <c r="Z81" i="42"/>
  <c r="Z80" i="42" s="1"/>
  <c r="Y208" i="42"/>
  <c r="Z195" i="42"/>
  <c r="Z212" i="42"/>
  <c r="Z211" i="42" s="1"/>
  <c r="Z234" i="42"/>
  <c r="Z233" i="42" s="1"/>
  <c r="Z229" i="42"/>
  <c r="AA7" i="42"/>
  <c r="AB3" i="42"/>
  <c r="AA27" i="37"/>
  <c r="AA2" i="42"/>
  <c r="AA96" i="42"/>
  <c r="AA153" i="37" l="1"/>
  <c r="AA13" i="37"/>
  <c r="AA26" i="37" s="1"/>
  <c r="Z103" i="37"/>
  <c r="Z165" i="37" s="1"/>
  <c r="Q10" i="34" s="1"/>
  <c r="N12" i="34"/>
  <c r="X171" i="37"/>
  <c r="O15" i="34"/>
  <c r="Z244" i="42"/>
  <c r="AA152" i="37"/>
  <c r="AA113" i="37"/>
  <c r="AA124" i="37"/>
  <c r="W213" i="37"/>
  <c r="W149" i="37"/>
  <c r="Y188" i="37"/>
  <c r="Y165" i="37"/>
  <c r="P10" i="34" s="1"/>
  <c r="AB39" i="37"/>
  <c r="AB173" i="37"/>
  <c r="AB182" i="37"/>
  <c r="AB217" i="37"/>
  <c r="AB170" i="37"/>
  <c r="AB172" i="37"/>
  <c r="AB169" i="37"/>
  <c r="AA181" i="37"/>
  <c r="AA145" i="37"/>
  <c r="AA159" i="37" s="1"/>
  <c r="R4" i="34" s="1"/>
  <c r="Z159" i="37"/>
  <c r="Q4" i="34" s="1"/>
  <c r="Y210" i="37"/>
  <c r="X144" i="37"/>
  <c r="AA128" i="37"/>
  <c r="X150" i="37"/>
  <c r="Y193" i="37" s="1"/>
  <c r="Y151" i="37"/>
  <c r="W190" i="37"/>
  <c r="W168" i="37"/>
  <c r="Z80" i="37"/>
  <c r="Z78" i="37" s="1"/>
  <c r="AB40" i="37"/>
  <c r="AB33" i="37"/>
  <c r="AB94" i="42"/>
  <c r="AA28" i="37"/>
  <c r="AA82" i="42"/>
  <c r="AB89" i="42"/>
  <c r="Z130" i="42"/>
  <c r="Z129" i="42" s="1"/>
  <c r="Z188" i="42" s="1"/>
  <c r="Z204" i="42" s="1"/>
  <c r="W193" i="42"/>
  <c r="W191" i="42" s="1"/>
  <c r="W190" i="42" s="1"/>
  <c r="X194" i="42"/>
  <c r="AB43" i="37"/>
  <c r="AB87" i="42"/>
  <c r="AB27" i="37"/>
  <c r="AB2" i="42"/>
  <c r="AB44" i="37"/>
  <c r="AB71" i="37"/>
  <c r="AB72" i="37" s="1"/>
  <c r="AB184" i="37" s="1"/>
  <c r="AB8" i="42"/>
  <c r="AB124" i="42" s="1"/>
  <c r="AB125" i="42" s="1"/>
  <c r="AB231" i="42" s="1"/>
  <c r="AB41" i="37"/>
  <c r="AB122" i="42"/>
  <c r="AB98" i="42"/>
  <c r="AB92" i="42"/>
  <c r="AB96" i="42"/>
  <c r="AB1" i="42"/>
  <c r="AB13" i="42" s="1"/>
  <c r="AB97" i="42"/>
  <c r="AB91" i="42"/>
  <c r="AB264" i="42"/>
  <c r="AB133" i="42"/>
  <c r="AB83" i="42"/>
  <c r="AB37" i="37"/>
  <c r="AB67" i="37"/>
  <c r="AB5" i="42"/>
  <c r="AB121" i="42" s="1"/>
  <c r="AB230" i="42" s="1"/>
  <c r="AB31" i="37"/>
  <c r="AB35" i="37"/>
  <c r="Z196" i="42"/>
  <c r="Y209" i="42"/>
  <c r="Y207" i="42" s="1"/>
  <c r="Y223" i="42" s="1"/>
  <c r="Y224" i="42" s="1"/>
  <c r="AB7" i="42"/>
  <c r="AA195" i="42"/>
  <c r="Z208" i="42"/>
  <c r="AB90" i="42"/>
  <c r="AB85" i="42"/>
  <c r="AB36" i="37"/>
  <c r="AB6" i="42"/>
  <c r="AB34" i="37"/>
  <c r="AB86" i="42"/>
  <c r="X192" i="42"/>
  <c r="AB4" i="42"/>
  <c r="AB38" i="37"/>
  <c r="AB29" i="37"/>
  <c r="AB1" i="37"/>
  <c r="AB14" i="37" s="1"/>
  <c r="AB32" i="37"/>
  <c r="AA81" i="42"/>
  <c r="AA80" i="42"/>
  <c r="AA130" i="42" s="1"/>
  <c r="AA129" i="42" s="1"/>
  <c r="AA188" i="42" s="1"/>
  <c r="AB30" i="37"/>
  <c r="AA212" i="42"/>
  <c r="AA211" i="42" s="1"/>
  <c r="AA234" i="42"/>
  <c r="AA233" i="42" s="1"/>
  <c r="AC3" i="42"/>
  <c r="AB42" i="37"/>
  <c r="X266" i="42"/>
  <c r="X265" i="42"/>
  <c r="AB88" i="42"/>
  <c r="Z256" i="42"/>
  <c r="Y255" i="42"/>
  <c r="AB95" i="42"/>
  <c r="AB93" i="42"/>
  <c r="AB84" i="42"/>
  <c r="AA229" i="42"/>
  <c r="AB153" i="37" l="1"/>
  <c r="AB13" i="37"/>
  <c r="AB26" i="37" s="1"/>
  <c r="AA103" i="37"/>
  <c r="AB70" i="37"/>
  <c r="O12" i="34"/>
  <c r="Y171" i="37"/>
  <c r="P15" i="34"/>
  <c r="Z188" i="37"/>
  <c r="AB152" i="37"/>
  <c r="Z210" i="37"/>
  <c r="AA204" i="42"/>
  <c r="AB181" i="37"/>
  <c r="AB85" i="37"/>
  <c r="AB83" i="37" s="1"/>
  <c r="AB113" i="37"/>
  <c r="X190" i="37"/>
  <c r="X168" i="37"/>
  <c r="Y144" i="37"/>
  <c r="AC170" i="37"/>
  <c r="AC173" i="37"/>
  <c r="AC182" i="37"/>
  <c r="AC217" i="37"/>
  <c r="AC172" i="37"/>
  <c r="AC169" i="37"/>
  <c r="Y150" i="37"/>
  <c r="Z193" i="37" s="1"/>
  <c r="Z151" i="37"/>
  <c r="AB128" i="37"/>
  <c r="AB145" i="37"/>
  <c r="AB159" i="37" s="1"/>
  <c r="S4" i="34" s="1"/>
  <c r="X149" i="37"/>
  <c r="X213" i="37"/>
  <c r="AB124" i="37"/>
  <c r="AC37" i="37"/>
  <c r="AC38" i="37"/>
  <c r="AA80" i="37"/>
  <c r="AA78" i="37" s="1"/>
  <c r="AC41" i="37"/>
  <c r="AC35" i="37"/>
  <c r="AC1" i="37"/>
  <c r="AC14" i="37" s="1"/>
  <c r="AC42" i="37"/>
  <c r="AC36" i="37"/>
  <c r="AC33" i="37"/>
  <c r="AC39" i="37"/>
  <c r="AA244" i="42"/>
  <c r="AC29" i="37"/>
  <c r="AB28" i="37"/>
  <c r="AC30" i="37"/>
  <c r="AC88" i="42"/>
  <c r="AC40" i="37"/>
  <c r="AC34" i="37"/>
  <c r="AB82" i="42"/>
  <c r="Y192" i="42"/>
  <c r="X191" i="42"/>
  <c r="X190" i="42" s="1"/>
  <c r="AC86" i="42"/>
  <c r="AB229" i="42"/>
  <c r="AC71" i="37"/>
  <c r="AC72" i="37" s="1"/>
  <c r="AC184" i="37" s="1"/>
  <c r="AC8" i="42"/>
  <c r="AC124" i="42" s="1"/>
  <c r="AC125" i="42" s="1"/>
  <c r="AC231" i="42" s="1"/>
  <c r="AC6" i="42"/>
  <c r="AC1" i="42"/>
  <c r="AC13" i="42" s="1"/>
  <c r="AC98" i="42"/>
  <c r="AC99" i="42"/>
  <c r="AC133" i="42"/>
  <c r="AC90" i="42"/>
  <c r="AC94" i="42"/>
  <c r="AC264" i="42"/>
  <c r="AC92" i="42"/>
  <c r="AC122" i="42"/>
  <c r="AC83" i="42"/>
  <c r="Z209" i="42"/>
  <c r="Z207" i="42" s="1"/>
  <c r="Z223" i="42" s="1"/>
  <c r="Z224" i="42" s="1"/>
  <c r="AA196" i="42"/>
  <c r="AC67" i="37"/>
  <c r="AC70" i="37" s="1"/>
  <c r="AC5" i="42"/>
  <c r="AC121" i="42" s="1"/>
  <c r="AC230" i="42" s="1"/>
  <c r="AC7" i="42"/>
  <c r="AB212" i="42"/>
  <c r="AB211" i="42" s="1"/>
  <c r="AB234" i="42"/>
  <c r="AB233" i="42" s="1"/>
  <c r="AB81" i="42"/>
  <c r="AB80" i="42" s="1"/>
  <c r="AC31" i="37"/>
  <c r="AC87" i="42"/>
  <c r="AC85" i="42"/>
  <c r="AC32" i="37"/>
  <c r="AC91" i="42"/>
  <c r="AC4" i="42"/>
  <c r="AC27" i="37"/>
  <c r="AC2" i="42"/>
  <c r="AC44" i="37"/>
  <c r="AC84" i="42"/>
  <c r="AB195" i="42"/>
  <c r="AA208" i="42"/>
  <c r="X193" i="42"/>
  <c r="Y194" i="42"/>
  <c r="AC93" i="42"/>
  <c r="AC97" i="42"/>
  <c r="AC43" i="37"/>
  <c r="AC45" i="37"/>
  <c r="AC95" i="42"/>
  <c r="Y266" i="42"/>
  <c r="Y265" i="42"/>
  <c r="AC96" i="42"/>
  <c r="AD3" i="42"/>
  <c r="Z255" i="42"/>
  <c r="AA256" i="42"/>
  <c r="AC89" i="42"/>
  <c r="AC153" i="37" l="1"/>
  <c r="AC13" i="37"/>
  <c r="AB103" i="37"/>
  <c r="AB188" i="37" s="1"/>
  <c r="AA210" i="37"/>
  <c r="P12" i="34"/>
  <c r="Z171" i="37"/>
  <c r="Q15" i="34"/>
  <c r="AC152" i="37"/>
  <c r="AB244" i="42"/>
  <c r="AD84" i="42"/>
  <c r="AA188" i="37"/>
  <c r="AA165" i="37"/>
  <c r="R10" i="34" s="1"/>
  <c r="AC85" i="37"/>
  <c r="AC83" i="37" s="1"/>
  <c r="AC181" i="37"/>
  <c r="Z150" i="37"/>
  <c r="AA193" i="37" s="1"/>
  <c r="AA151" i="37"/>
  <c r="AC124" i="37"/>
  <c r="AC113" i="37"/>
  <c r="AD173" i="37"/>
  <c r="AD217" i="37"/>
  <c r="AD170" i="37"/>
  <c r="AD172" i="37"/>
  <c r="AD124" i="37"/>
  <c r="AD169" i="37"/>
  <c r="AC128" i="37"/>
  <c r="Y213" i="37"/>
  <c r="Y149" i="37"/>
  <c r="AC145" i="37"/>
  <c r="Y190" i="37"/>
  <c r="Y168" i="37"/>
  <c r="AB80" i="37"/>
  <c r="AB78" i="37" s="1"/>
  <c r="AD42" i="37"/>
  <c r="AD92" i="42"/>
  <c r="AD33" i="37"/>
  <c r="AD88" i="42"/>
  <c r="AC229" i="42"/>
  <c r="AD36" i="37"/>
  <c r="AC28" i="37"/>
  <c r="AD35" i="37"/>
  <c r="AD39" i="37"/>
  <c r="AD46" i="37"/>
  <c r="AB130" i="42"/>
  <c r="AB129" i="42" s="1"/>
  <c r="AB188" i="42" s="1"/>
  <c r="AB204" i="42" s="1"/>
  <c r="AD89" i="42"/>
  <c r="AD32" i="37"/>
  <c r="AD41" i="37"/>
  <c r="AD38" i="37"/>
  <c r="Z192" i="42"/>
  <c r="AB256" i="42"/>
  <c r="AA255" i="42"/>
  <c r="AD122" i="42"/>
  <c r="AD133" i="42"/>
  <c r="AD100" i="42"/>
  <c r="AD264" i="42"/>
  <c r="AD98" i="42"/>
  <c r="AD99" i="42"/>
  <c r="AD1" i="42"/>
  <c r="AD13" i="42" s="1"/>
  <c r="AD83" i="42"/>
  <c r="AC81" i="42"/>
  <c r="AC80" i="42" s="1"/>
  <c r="AD67" i="37"/>
  <c r="AD5" i="42"/>
  <c r="AD121" i="42" s="1"/>
  <c r="AD230" i="42" s="1"/>
  <c r="AC195" i="42"/>
  <c r="AB208" i="42"/>
  <c r="AD71" i="37"/>
  <c r="AD72" i="37" s="1"/>
  <c r="AD184" i="37" s="1"/>
  <c r="AD8" i="42"/>
  <c r="AD124" i="42" s="1"/>
  <c r="AD125" i="42" s="1"/>
  <c r="AD231" i="42" s="1"/>
  <c r="AD45" i="37"/>
  <c r="AD96" i="42"/>
  <c r="AA209" i="42"/>
  <c r="AA207" i="42" s="1"/>
  <c r="AA223" i="42" s="1"/>
  <c r="AA224" i="42" s="1"/>
  <c r="AB196" i="42"/>
  <c r="AD91" i="42"/>
  <c r="AC82" i="42"/>
  <c r="AC234" i="42"/>
  <c r="AC233" i="42" s="1"/>
  <c r="AC212" i="42"/>
  <c r="AC211" i="42" s="1"/>
  <c r="AD95" i="42"/>
  <c r="AD6" i="42"/>
  <c r="AD7" i="42"/>
  <c r="AD31" i="37"/>
  <c r="AD85" i="42"/>
  <c r="AD86" i="42"/>
  <c r="AD4" i="42"/>
  <c r="AD29" i="37"/>
  <c r="AD34" i="37"/>
  <c r="AD37" i="37"/>
  <c r="AD97" i="42"/>
  <c r="AD1" i="37"/>
  <c r="AD14" i="37" s="1"/>
  <c r="AD182" i="37"/>
  <c r="AD93" i="42"/>
  <c r="Z266" i="42"/>
  <c r="Z265" i="42"/>
  <c r="AD40" i="37"/>
  <c r="Y193" i="42"/>
  <c r="Y191" i="42" s="1"/>
  <c r="Y190" i="42" s="1"/>
  <c r="Z194" i="42"/>
  <c r="AD94" i="42"/>
  <c r="AD87" i="42"/>
  <c r="AE3" i="42"/>
  <c r="AD44" i="37"/>
  <c r="AD90" i="42"/>
  <c r="AD27" i="37"/>
  <c r="AD2" i="42"/>
  <c r="AD30" i="37"/>
  <c r="AD43" i="37"/>
  <c r="AD153" i="37" l="1"/>
  <c r="AD13" i="37"/>
  <c r="AD26" i="37" s="1"/>
  <c r="AC26" i="37"/>
  <c r="AC80" i="37" s="1"/>
  <c r="AC78" i="37" s="1"/>
  <c r="AC103" i="37"/>
  <c r="AD152" i="37"/>
  <c r="AB210" i="37"/>
  <c r="AD70" i="37"/>
  <c r="Q12" i="34"/>
  <c r="AA171" i="37"/>
  <c r="R15" i="34"/>
  <c r="AE99" i="42"/>
  <c r="AB165" i="37"/>
  <c r="S10" i="34" s="1"/>
  <c r="AD128" i="37"/>
  <c r="AD85" i="37"/>
  <c r="AD83" i="37" s="1"/>
  <c r="AA144" i="37"/>
  <c r="AD113" i="37"/>
  <c r="AA150" i="37"/>
  <c r="AB193" i="37" s="1"/>
  <c r="AB151" i="37"/>
  <c r="Z213" i="37"/>
  <c r="Z149" i="37"/>
  <c r="AE170" i="37"/>
  <c r="AE172" i="37"/>
  <c r="AE173" i="37"/>
  <c r="AE169" i="37"/>
  <c r="AE85" i="37"/>
  <c r="AE83" i="37" s="1"/>
  <c r="AE128" i="37"/>
  <c r="AE217" i="37"/>
  <c r="AD181" i="37"/>
  <c r="AD145" i="37"/>
  <c r="AC159" i="37"/>
  <c r="T4" i="34" s="1"/>
  <c r="Z190" i="37"/>
  <c r="Z168" i="37"/>
  <c r="AE33" i="37"/>
  <c r="AE39" i="37"/>
  <c r="AE44" i="37"/>
  <c r="AC244" i="42"/>
  <c r="AD28" i="37"/>
  <c r="AD82" i="42"/>
  <c r="AE31" i="37"/>
  <c r="AE41" i="37"/>
  <c r="AA192" i="42"/>
  <c r="AE1" i="42"/>
  <c r="AE13" i="42" s="1"/>
  <c r="AE133" i="42"/>
  <c r="AE264" i="42"/>
  <c r="AE122" i="42"/>
  <c r="AE101" i="42"/>
  <c r="AE83" i="42"/>
  <c r="AE91" i="42"/>
  <c r="AE92" i="42"/>
  <c r="AE98" i="42"/>
  <c r="AE27" i="37"/>
  <c r="AE2" i="42"/>
  <c r="AE29" i="37"/>
  <c r="AE38" i="37"/>
  <c r="AE35" i="37"/>
  <c r="Z193" i="42"/>
  <c r="Z191" i="42" s="1"/>
  <c r="Z190" i="42" s="1"/>
  <c r="AA194" i="42"/>
  <c r="AE89" i="42"/>
  <c r="AE96" i="42"/>
  <c r="AF3" i="42"/>
  <c r="AF99" i="42" s="1"/>
  <c r="AE86" i="42"/>
  <c r="AE6" i="42"/>
  <c r="AE36" i="37"/>
  <c r="AE40" i="37"/>
  <c r="AE85" i="42"/>
  <c r="AE100" i="42"/>
  <c r="AD234" i="42"/>
  <c r="AD233" i="42" s="1"/>
  <c r="AD212" i="42"/>
  <c r="AD211" i="42" s="1"/>
  <c r="AE67" i="37"/>
  <c r="AE5" i="42"/>
  <c r="AE121" i="42" s="1"/>
  <c r="AE230" i="42" s="1"/>
  <c r="AE34" i="37"/>
  <c r="AD229" i="42"/>
  <c r="AE7" i="42"/>
  <c r="AE42" i="37"/>
  <c r="AE93" i="42"/>
  <c r="AE84" i="42"/>
  <c r="AE4" i="42"/>
  <c r="AE1" i="37"/>
  <c r="AE14" i="37" s="1"/>
  <c r="AD195" i="42"/>
  <c r="AC208" i="42"/>
  <c r="AE47" i="37"/>
  <c r="AA266" i="42"/>
  <c r="AA265" i="42"/>
  <c r="AE46" i="37"/>
  <c r="AD81" i="42"/>
  <c r="AD80" i="42" s="1"/>
  <c r="AE95" i="42"/>
  <c r="AE88" i="42"/>
  <c r="AC256" i="42"/>
  <c r="AB255" i="42"/>
  <c r="AE37" i="37"/>
  <c r="AE97" i="42"/>
  <c r="AE87" i="42"/>
  <c r="AC196" i="42"/>
  <c r="AB209" i="42"/>
  <c r="AB207" i="42" s="1"/>
  <c r="AB223" i="42" s="1"/>
  <c r="AB224" i="42" s="1"/>
  <c r="AE94" i="42"/>
  <c r="AE182" i="37"/>
  <c r="AE71" i="37"/>
  <c r="AE72" i="37" s="1"/>
  <c r="AE184" i="37" s="1"/>
  <c r="AE8" i="42"/>
  <c r="AE124" i="42" s="1"/>
  <c r="AE125" i="42" s="1"/>
  <c r="AE231" i="42" s="1"/>
  <c r="AE43" i="37"/>
  <c r="AE30" i="37"/>
  <c r="AE90" i="42"/>
  <c r="AE45" i="37"/>
  <c r="AE32" i="37"/>
  <c r="AC130" i="42"/>
  <c r="AC129" i="42" s="1"/>
  <c r="AC188" i="42" s="1"/>
  <c r="AC204" i="42" s="1"/>
  <c r="AE153" i="37" l="1"/>
  <c r="AE13" i="37"/>
  <c r="AE26" i="37" s="1"/>
  <c r="AE152" i="37"/>
  <c r="AD103" i="37"/>
  <c r="AD188" i="37" s="1"/>
  <c r="AC210" i="37"/>
  <c r="AE70" i="37"/>
  <c r="R12" i="34"/>
  <c r="AB171" i="37"/>
  <c r="S15" i="34"/>
  <c r="AC165" i="37"/>
  <c r="T10" i="34" s="1"/>
  <c r="AF86" i="42"/>
  <c r="AF93" i="42"/>
  <c r="AC188" i="37"/>
  <c r="AA190" i="37"/>
  <c r="AA168" i="37"/>
  <c r="AE145" i="37"/>
  <c r="AE159" i="37" s="1"/>
  <c r="V4" i="34" s="1"/>
  <c r="AD159" i="37"/>
  <c r="U4" i="34" s="1"/>
  <c r="AB144" i="37"/>
  <c r="AE113" i="37"/>
  <c r="AE124" i="37"/>
  <c r="AE181" i="37"/>
  <c r="AB150" i="37"/>
  <c r="AC193" i="37" s="1"/>
  <c r="AC151" i="37"/>
  <c r="AA149" i="37"/>
  <c r="AA213" i="37"/>
  <c r="AF217" i="37"/>
  <c r="AF170" i="37"/>
  <c r="AF182" i="37"/>
  <c r="AF172" i="37"/>
  <c r="AF173" i="37"/>
  <c r="AF169" i="37"/>
  <c r="AD80" i="37"/>
  <c r="AD78" i="37" s="1"/>
  <c r="AF95" i="42"/>
  <c r="AE28" i="37"/>
  <c r="AF87" i="42"/>
  <c r="AF92" i="42"/>
  <c r="AF84" i="42"/>
  <c r="AF91" i="42"/>
  <c r="AF40" i="37"/>
  <c r="AF88" i="42"/>
  <c r="AE229" i="42"/>
  <c r="AD244" i="42"/>
  <c r="AD130" i="42"/>
  <c r="AD129" i="42" s="1"/>
  <c r="AD188" i="42" s="1"/>
  <c r="AD204" i="42" s="1"/>
  <c r="AB192" i="42"/>
  <c r="AF32" i="37"/>
  <c r="AF35" i="37"/>
  <c r="AF42" i="37"/>
  <c r="AF44" i="37"/>
  <c r="AF33" i="37"/>
  <c r="AB266" i="42"/>
  <c r="AB265" i="42"/>
  <c r="AE82" i="42"/>
  <c r="AF102" i="42"/>
  <c r="AF1" i="42"/>
  <c r="AF13" i="42" s="1"/>
  <c r="AF122" i="42"/>
  <c r="AF264" i="42"/>
  <c r="AF97" i="42"/>
  <c r="AF133" i="42"/>
  <c r="AF83" i="42"/>
  <c r="AF96" i="42"/>
  <c r="AF101" i="42"/>
  <c r="AF6" i="42"/>
  <c r="AF47" i="37"/>
  <c r="AF90" i="42"/>
  <c r="AF89" i="42"/>
  <c r="AF71" i="37"/>
  <c r="AF72" i="37" s="1"/>
  <c r="AF184" i="37" s="1"/>
  <c r="AF8" i="42"/>
  <c r="AF124" i="42" s="1"/>
  <c r="AF125" i="42" s="1"/>
  <c r="AF231" i="42" s="1"/>
  <c r="AF46" i="37"/>
  <c r="AB194" i="42"/>
  <c r="AA193" i="42"/>
  <c r="AE234" i="42"/>
  <c r="AE233" i="42" s="1"/>
  <c r="AE212" i="42"/>
  <c r="AE211" i="42" s="1"/>
  <c r="AF67" i="37"/>
  <c r="AF5" i="42"/>
  <c r="AF121" i="42" s="1"/>
  <c r="AF230" i="42" s="1"/>
  <c r="AF39" i="37"/>
  <c r="AF41" i="37"/>
  <c r="AF27" i="37"/>
  <c r="AF2" i="42"/>
  <c r="AC255" i="42"/>
  <c r="AD256" i="42"/>
  <c r="AF7" i="42"/>
  <c r="AF36" i="37"/>
  <c r="AF30" i="37"/>
  <c r="AF43" i="37"/>
  <c r="AF29" i="37"/>
  <c r="AF38" i="37"/>
  <c r="AF94" i="42"/>
  <c r="AF100" i="42"/>
  <c r="AE81" i="42"/>
  <c r="AE80" i="42" s="1"/>
  <c r="AF45" i="37"/>
  <c r="AF4" i="42"/>
  <c r="AF48" i="37"/>
  <c r="AG3" i="42"/>
  <c r="AF31" i="37"/>
  <c r="AD208" i="42"/>
  <c r="AE195" i="42"/>
  <c r="AF85" i="42"/>
  <c r="AA191" i="42"/>
  <c r="AA190" i="42" s="1"/>
  <c r="AF37" i="37"/>
  <c r="AF1" i="37"/>
  <c r="AF14" i="37" s="1"/>
  <c r="AF34" i="37"/>
  <c r="AD196" i="42"/>
  <c r="AC209" i="42"/>
  <c r="AC207" i="42" s="1"/>
  <c r="AC223" i="42" s="1"/>
  <c r="AC224" i="42" s="1"/>
  <c r="AF98" i="42"/>
  <c r="AF153" i="37" l="1"/>
  <c r="AF13" i="37"/>
  <c r="AF26" i="37" s="1"/>
  <c r="AF70" i="37"/>
  <c r="AE103" i="37"/>
  <c r="AE188" i="37" s="1"/>
  <c r="S12" i="34"/>
  <c r="AC171" i="37"/>
  <c r="T15" i="34"/>
  <c r="AD210" i="37"/>
  <c r="AD165" i="37"/>
  <c r="U10" i="34" s="1"/>
  <c r="AF85" i="37"/>
  <c r="AF83" i="37" s="1"/>
  <c r="AF124" i="37"/>
  <c r="AC144" i="37"/>
  <c r="AF181" i="37"/>
  <c r="AE80" i="37"/>
  <c r="AE78" i="37" s="1"/>
  <c r="AF145" i="37"/>
  <c r="AG48" i="37"/>
  <c r="AG170" i="37"/>
  <c r="AG172" i="37"/>
  <c r="AG173" i="37"/>
  <c r="AG217" i="37"/>
  <c r="AG169" i="37"/>
  <c r="AB190" i="37"/>
  <c r="AB168" i="37"/>
  <c r="AF152" i="37"/>
  <c r="AF128" i="37"/>
  <c r="AC150" i="37"/>
  <c r="AD193" i="37" s="1"/>
  <c r="AD151" i="37"/>
  <c r="AF113" i="37"/>
  <c r="AB213" i="37"/>
  <c r="AB149" i="37"/>
  <c r="AG49" i="37"/>
  <c r="AG47" i="37"/>
  <c r="AG29" i="37"/>
  <c r="AG40" i="37"/>
  <c r="AF82" i="42"/>
  <c r="AG43" i="37"/>
  <c r="AG38" i="37"/>
  <c r="AG44" i="37"/>
  <c r="AG37" i="37"/>
  <c r="AG36" i="37"/>
  <c r="AG34" i="37"/>
  <c r="AG45" i="37"/>
  <c r="AE244" i="42"/>
  <c r="AF28" i="37"/>
  <c r="AG46" i="37"/>
  <c r="AG33" i="37"/>
  <c r="AG30" i="37"/>
  <c r="AG182" i="37"/>
  <c r="AG42" i="37"/>
  <c r="AG39" i="37"/>
  <c r="AF229" i="42"/>
  <c r="AG84" i="42"/>
  <c r="AG31" i="37"/>
  <c r="AG1" i="37"/>
  <c r="AG14" i="37" s="1"/>
  <c r="AG41" i="37"/>
  <c r="AG32" i="37"/>
  <c r="AC192" i="42"/>
  <c r="AG100" i="42"/>
  <c r="AG93" i="42"/>
  <c r="AG86" i="42"/>
  <c r="AG4" i="42"/>
  <c r="AG71" i="37"/>
  <c r="AG72" i="37" s="1"/>
  <c r="AG184" i="37" s="1"/>
  <c r="AG8" i="42"/>
  <c r="AG124" i="42" s="1"/>
  <c r="AG125" i="42" s="1"/>
  <c r="AG231" i="42" s="1"/>
  <c r="AG94" i="42"/>
  <c r="AG96" i="42"/>
  <c r="AG95" i="42"/>
  <c r="AG87" i="42"/>
  <c r="AE208" i="42"/>
  <c r="AF195" i="42"/>
  <c r="AG6" i="42"/>
  <c r="AG88" i="42"/>
  <c r="AF212" i="42"/>
  <c r="AF211" i="42" s="1"/>
  <c r="AF234" i="42"/>
  <c r="AF233" i="42" s="1"/>
  <c r="AG91" i="42"/>
  <c r="AG97" i="42"/>
  <c r="AG103" i="42"/>
  <c r="AG1" i="42"/>
  <c r="AG13" i="42" s="1"/>
  <c r="AG122" i="42"/>
  <c r="AG133" i="42"/>
  <c r="AG264" i="42"/>
  <c r="AG101" i="42"/>
  <c r="AG83" i="42"/>
  <c r="AG92" i="42"/>
  <c r="AD255" i="42"/>
  <c r="AD266" i="42" s="1"/>
  <c r="AE256" i="42"/>
  <c r="AC266" i="42"/>
  <c r="AC265" i="42"/>
  <c r="G265" i="42" s="1"/>
  <c r="AF81" i="42"/>
  <c r="AF80" i="42" s="1"/>
  <c r="AG89" i="42"/>
  <c r="AG99" i="42"/>
  <c r="AH99" i="42" s="1"/>
  <c r="AG7" i="42"/>
  <c r="AG85" i="42"/>
  <c r="AG27" i="37"/>
  <c r="AG2" i="42"/>
  <c r="AG98" i="42"/>
  <c r="AG90" i="42"/>
  <c r="AC194" i="42"/>
  <c r="AB193" i="42"/>
  <c r="AB191" i="42" s="1"/>
  <c r="AB190" i="42" s="1"/>
  <c r="AG35" i="37"/>
  <c r="AG102" i="42"/>
  <c r="AH3" i="42"/>
  <c r="AG67" i="37"/>
  <c r="AG5" i="42"/>
  <c r="AG121" i="42" s="1"/>
  <c r="AG230" i="42" s="1"/>
  <c r="AE196" i="42"/>
  <c r="AD209" i="42"/>
  <c r="AD207" i="42" s="1"/>
  <c r="AD223" i="42" s="1"/>
  <c r="AD224" i="42" s="1"/>
  <c r="AE130" i="42"/>
  <c r="AE129" i="42" s="1"/>
  <c r="AE188" i="42" s="1"/>
  <c r="AE204" i="42" s="1"/>
  <c r="AG153" i="37" l="1"/>
  <c r="AG13" i="37"/>
  <c r="AG70" i="37"/>
  <c r="AF103" i="37"/>
  <c r="T12" i="34"/>
  <c r="AD171" i="37"/>
  <c r="U15" i="34"/>
  <c r="AE165" i="37"/>
  <c r="V10" i="34" s="1"/>
  <c r="AE210" i="37"/>
  <c r="AH95" i="42"/>
  <c r="AG85" i="37"/>
  <c r="AG152" i="37"/>
  <c r="AG181" i="37"/>
  <c r="AG145" i="37"/>
  <c r="AF159" i="37"/>
  <c r="W4" i="34" s="1"/>
  <c r="AH217" i="37"/>
  <c r="AH170" i="37"/>
  <c r="AH172" i="37"/>
  <c r="AH169" i="37"/>
  <c r="AH173" i="37"/>
  <c r="AH85" i="37"/>
  <c r="AG124" i="37"/>
  <c r="AG128" i="37"/>
  <c r="AD150" i="37"/>
  <c r="AE193" i="37" s="1"/>
  <c r="AE151" i="37"/>
  <c r="AC213" i="37"/>
  <c r="AC149" i="37"/>
  <c r="AG113" i="37"/>
  <c r="AD144" i="37"/>
  <c r="AC190" i="37"/>
  <c r="AC168" i="37"/>
  <c r="AF80" i="37"/>
  <c r="AF78" i="37" s="1"/>
  <c r="AH36" i="37"/>
  <c r="AH45" i="37"/>
  <c r="AH44" i="37"/>
  <c r="AH48" i="37"/>
  <c r="AH37" i="37"/>
  <c r="AG28" i="37"/>
  <c r="AG229" i="42"/>
  <c r="AH89" i="42"/>
  <c r="AF130" i="42"/>
  <c r="AF129" i="42" s="1"/>
  <c r="AF188" i="42" s="1"/>
  <c r="AF204" i="42" s="1"/>
  <c r="AH1" i="37"/>
  <c r="AH14" i="37" s="1"/>
  <c r="AH46" i="37"/>
  <c r="AH96" i="42"/>
  <c r="AF244" i="42"/>
  <c r="AD192" i="42"/>
  <c r="AH40" i="37"/>
  <c r="AH94" i="42"/>
  <c r="AH31" i="37"/>
  <c r="AH39" i="37"/>
  <c r="AH104" i="42"/>
  <c r="AH103" i="42"/>
  <c r="AH1" i="42"/>
  <c r="AH13" i="42" s="1"/>
  <c r="AH122" i="42"/>
  <c r="AH264" i="42"/>
  <c r="AH133" i="42"/>
  <c r="AH83" i="42"/>
  <c r="AG212" i="42"/>
  <c r="AG211" i="42" s="1"/>
  <c r="AG234" i="42"/>
  <c r="AG233" i="42" s="1"/>
  <c r="AH41" i="37"/>
  <c r="AH102" i="42"/>
  <c r="AH97" i="42"/>
  <c r="AF256" i="42"/>
  <c r="AE255" i="42"/>
  <c r="AE266" i="42" s="1"/>
  <c r="AH4" i="42"/>
  <c r="AH34" i="37"/>
  <c r="AH91" i="42"/>
  <c r="AH86" i="42"/>
  <c r="AH29" i="37"/>
  <c r="AH33" i="37"/>
  <c r="AH90" i="42"/>
  <c r="AH92" i="42"/>
  <c r="AH93" i="42"/>
  <c r="AH35" i="37"/>
  <c r="AH42" i="37"/>
  <c r="AH98" i="42"/>
  <c r="AG82" i="42"/>
  <c r="AH88" i="42"/>
  <c r="AH100" i="42"/>
  <c r="AD194" i="42"/>
  <c r="AC193" i="42"/>
  <c r="AC191" i="42" s="1"/>
  <c r="AC190" i="42" s="1"/>
  <c r="AH38" i="37"/>
  <c r="AH182" i="37"/>
  <c r="AG81" i="42"/>
  <c r="AG80" i="42"/>
  <c r="AH6" i="42"/>
  <c r="AE209" i="42"/>
  <c r="AE207" i="42" s="1"/>
  <c r="AE223" i="42" s="1"/>
  <c r="AE224" i="42" s="1"/>
  <c r="AF196" i="42"/>
  <c r="AH27" i="37"/>
  <c r="AH2" i="42"/>
  <c r="AH30" i="37"/>
  <c r="AH32" i="37"/>
  <c r="AH47" i="37"/>
  <c r="AH43" i="37"/>
  <c r="AH7" i="42"/>
  <c r="AH49" i="37"/>
  <c r="AH85" i="42"/>
  <c r="AG195" i="42"/>
  <c r="AF208" i="42"/>
  <c r="AH84" i="42"/>
  <c r="AH71" i="37"/>
  <c r="AH72" i="37" s="1"/>
  <c r="AH184" i="37" s="1"/>
  <c r="AH8" i="42"/>
  <c r="AH124" i="42" s="1"/>
  <c r="AH125" i="42" s="1"/>
  <c r="AH231" i="42" s="1"/>
  <c r="AH50" i="37"/>
  <c r="AI3" i="42"/>
  <c r="AH67" i="37"/>
  <c r="AH5" i="42"/>
  <c r="AH121" i="42" s="1"/>
  <c r="AH230" i="42" s="1"/>
  <c r="AH101" i="42"/>
  <c r="AI101" i="42" s="1"/>
  <c r="AH87" i="42"/>
  <c r="AI87" i="42" s="1"/>
  <c r="AH153" i="37" l="1"/>
  <c r="AH13" i="37"/>
  <c r="AH26" i="37" s="1"/>
  <c r="AG26" i="37"/>
  <c r="AG80" i="37" s="1"/>
  <c r="AG78" i="37" s="1"/>
  <c r="AH70" i="37"/>
  <c r="AF210" i="37"/>
  <c r="U12" i="34"/>
  <c r="AE171" i="37"/>
  <c r="V15" i="34"/>
  <c r="AI86" i="42"/>
  <c r="AI85" i="42"/>
  <c r="AH229" i="42"/>
  <c r="AH152" i="37"/>
  <c r="AH124" i="37"/>
  <c r="AE144" i="37"/>
  <c r="AD168" i="37"/>
  <c r="AD190" i="37"/>
  <c r="AE150" i="37"/>
  <c r="AF193" i="37" s="1"/>
  <c r="AF151" i="37"/>
  <c r="AD213" i="37"/>
  <c r="AD149" i="37"/>
  <c r="AH128" i="37"/>
  <c r="AI173" i="37"/>
  <c r="AI217" i="37"/>
  <c r="AI169" i="37"/>
  <c r="AI172" i="37"/>
  <c r="AI170" i="37"/>
  <c r="AI128" i="37"/>
  <c r="AI182" i="37"/>
  <c r="AF165" i="37"/>
  <c r="W10" i="34" s="1"/>
  <c r="AF188" i="37"/>
  <c r="AH113" i="37"/>
  <c r="AG103" i="37"/>
  <c r="AH145" i="37"/>
  <c r="AG159" i="37"/>
  <c r="X4" i="34" s="1"/>
  <c r="AH181" i="37"/>
  <c r="AI37" i="37"/>
  <c r="AI38" i="37"/>
  <c r="AG244" i="42"/>
  <c r="AI91" i="42"/>
  <c r="AI103" i="42"/>
  <c r="AI50" i="37"/>
  <c r="AI35" i="37"/>
  <c r="AI36" i="37"/>
  <c r="AI51" i="37"/>
  <c r="AI46" i="37"/>
  <c r="AI48" i="37"/>
  <c r="AH28" i="37"/>
  <c r="AH82" i="42"/>
  <c r="AI40" i="37"/>
  <c r="AI49" i="37"/>
  <c r="AI43" i="37"/>
  <c r="AE192" i="42"/>
  <c r="AH195" i="42"/>
  <c r="AG208" i="42"/>
  <c r="AI7" i="42"/>
  <c r="AI71" i="37"/>
  <c r="AI72" i="37" s="1"/>
  <c r="AI184" i="37" s="1"/>
  <c r="AI8" i="42"/>
  <c r="AI124" i="42" s="1"/>
  <c r="AI125" i="42" s="1"/>
  <c r="AI231" i="42" s="1"/>
  <c r="G231" i="42" s="1"/>
  <c r="AI47" i="37"/>
  <c r="AI100" i="42"/>
  <c r="AI30" i="37"/>
  <c r="AI34" i="37"/>
  <c r="AI1" i="42"/>
  <c r="AI13" i="42" s="1"/>
  <c r="AI105" i="42"/>
  <c r="AI102" i="42"/>
  <c r="AI104" i="42"/>
  <c r="AI122" i="42"/>
  <c r="AI264" i="42"/>
  <c r="AI133" i="42"/>
  <c r="AI83" i="42"/>
  <c r="AI88" i="42"/>
  <c r="AG256" i="42"/>
  <c r="AF255" i="42"/>
  <c r="AF266" i="42" s="1"/>
  <c r="AH81" i="42"/>
  <c r="AH80" i="42" s="1"/>
  <c r="AG130" i="42"/>
  <c r="AG129" i="42" s="1"/>
  <c r="AG188" i="42" s="1"/>
  <c r="AG204" i="42" s="1"/>
  <c r="AI97" i="42"/>
  <c r="AI29" i="37"/>
  <c r="AI42" i="37"/>
  <c r="AI98" i="42"/>
  <c r="AI94" i="42"/>
  <c r="AI67" i="37"/>
  <c r="AI5" i="42"/>
  <c r="AI121" i="42" s="1"/>
  <c r="AI230" i="42" s="1"/>
  <c r="AI31" i="37"/>
  <c r="AI44" i="37"/>
  <c r="AI45" i="37"/>
  <c r="AF209" i="42"/>
  <c r="AF207" i="42" s="1"/>
  <c r="AF223" i="42" s="1"/>
  <c r="AF224" i="42" s="1"/>
  <c r="AG196" i="42"/>
  <c r="AI96" i="42"/>
  <c r="AI95" i="42"/>
  <c r="AI32" i="37"/>
  <c r="AI99" i="42"/>
  <c r="AI93" i="42"/>
  <c r="AH212" i="42"/>
  <c r="AH211" i="42" s="1"/>
  <c r="AH234" i="42"/>
  <c r="AH233" i="42" s="1"/>
  <c r="AD193" i="42"/>
  <c r="AD191" i="42" s="1"/>
  <c r="AD190" i="42" s="1"/>
  <c r="AE194" i="42"/>
  <c r="AI1" i="37"/>
  <c r="AI14" i="37" s="1"/>
  <c r="AI89" i="42"/>
  <c r="AJ3" i="42"/>
  <c r="AJ87" i="42" s="1"/>
  <c r="AI39" i="37"/>
  <c r="AI84" i="42"/>
  <c r="AI92" i="42"/>
  <c r="AI27" i="37"/>
  <c r="AI2" i="42"/>
  <c r="AI41" i="37"/>
  <c r="AI6" i="42"/>
  <c r="AI4" i="42"/>
  <c r="AI33" i="37"/>
  <c r="AI90" i="42"/>
  <c r="AI153" i="37" l="1"/>
  <c r="AI13" i="37"/>
  <c r="AI26" i="37" s="1"/>
  <c r="AI28" i="37"/>
  <c r="AI70" i="37"/>
  <c r="V12" i="34"/>
  <c r="AF171" i="37"/>
  <c r="W15" i="34"/>
  <c r="AH130" i="42"/>
  <c r="AH129" i="42" s="1"/>
  <c r="AH188" i="42" s="1"/>
  <c r="AH204" i="42" s="1"/>
  <c r="AI152" i="37"/>
  <c r="AI145" i="37"/>
  <c r="AI159" i="37" s="1"/>
  <c r="Z4" i="34" s="1"/>
  <c r="AH159" i="37"/>
  <c r="Y4" i="34" s="1"/>
  <c r="AG165" i="37"/>
  <c r="X10" i="34" s="1"/>
  <c r="AG188" i="37"/>
  <c r="AI113" i="37"/>
  <c r="AE190" i="37"/>
  <c r="AE168" i="37"/>
  <c r="AH103" i="37"/>
  <c r="AF150" i="37"/>
  <c r="AG193" i="37" s="1"/>
  <c r="AG151" i="37"/>
  <c r="AE149" i="37"/>
  <c r="AE213" i="37"/>
  <c r="AJ34" i="37"/>
  <c r="AJ173" i="37"/>
  <c r="AJ182" i="37"/>
  <c r="AJ172" i="37"/>
  <c r="AJ169" i="37"/>
  <c r="AJ217" i="37"/>
  <c r="AJ124" i="37"/>
  <c r="AJ170" i="37"/>
  <c r="AJ113" i="37"/>
  <c r="AJ128" i="37"/>
  <c r="AJ85" i="37"/>
  <c r="AJ83" i="37" s="1"/>
  <c r="AJ187" i="37" s="1"/>
  <c r="AI85" i="37"/>
  <c r="F84" i="37"/>
  <c r="AG210" i="37"/>
  <c r="AI124" i="37"/>
  <c r="G124" i="37"/>
  <c r="AF144" i="37"/>
  <c r="AI181" i="37"/>
  <c r="AH80" i="37"/>
  <c r="AH78" i="37" s="1"/>
  <c r="AJ44" i="37"/>
  <c r="AJ52" i="37"/>
  <c r="AJ51" i="37"/>
  <c r="AJ43" i="37"/>
  <c r="AJ37" i="37"/>
  <c r="AH244" i="42"/>
  <c r="AJ31" i="37"/>
  <c r="AJ32" i="37"/>
  <c r="AJ40" i="37"/>
  <c r="AJ47" i="37"/>
  <c r="AK47" i="37" s="1"/>
  <c r="AJ48" i="37"/>
  <c r="AJ84" i="42"/>
  <c r="AJ30" i="37"/>
  <c r="AI82" i="42"/>
  <c r="AJ29" i="37"/>
  <c r="AJ89" i="42"/>
  <c r="AJ1" i="37"/>
  <c r="AJ14" i="37" s="1"/>
  <c r="AJ41" i="37"/>
  <c r="AJ38" i="37"/>
  <c r="AF192" i="42"/>
  <c r="AI229" i="42"/>
  <c r="G230" i="42"/>
  <c r="AJ100" i="42"/>
  <c r="AH256" i="42"/>
  <c r="AG255" i="42"/>
  <c r="AG266" i="42" s="1"/>
  <c r="AJ1" i="42"/>
  <c r="AJ13" i="42" s="1"/>
  <c r="AJ122" i="42"/>
  <c r="AJ133" i="42"/>
  <c r="AJ264" i="42"/>
  <c r="AJ106" i="42"/>
  <c r="AJ83" i="42"/>
  <c r="AJ85" i="42"/>
  <c r="AJ88" i="42"/>
  <c r="AJ90" i="42"/>
  <c r="AJ103" i="42"/>
  <c r="AE193" i="42"/>
  <c r="AE191" i="42" s="1"/>
  <c r="AE190" i="42" s="1"/>
  <c r="AF194" i="42"/>
  <c r="AI212" i="42"/>
  <c r="AI211" i="42" s="1"/>
  <c r="AI234" i="42"/>
  <c r="AJ91" i="42"/>
  <c r="AJ86" i="42"/>
  <c r="AJ71" i="37"/>
  <c r="AJ72" i="37" s="1"/>
  <c r="AJ184" i="37" s="1"/>
  <c r="AJ8" i="42"/>
  <c r="AJ124" i="42" s="1"/>
  <c r="AJ125" i="42" s="1"/>
  <c r="AJ231" i="42" s="1"/>
  <c r="AG209" i="42"/>
  <c r="AG207" i="42" s="1"/>
  <c r="AG223" i="42" s="1"/>
  <c r="AG224" i="42" s="1"/>
  <c r="AH196" i="42"/>
  <c r="AJ101" i="42"/>
  <c r="AJ94" i="42"/>
  <c r="AJ98" i="42"/>
  <c r="AK3" i="42"/>
  <c r="AK84" i="42" s="1"/>
  <c r="AJ35" i="37"/>
  <c r="AJ36" i="37"/>
  <c r="AJ93" i="42"/>
  <c r="AJ104" i="42"/>
  <c r="AH208" i="42"/>
  <c r="AI195" i="42"/>
  <c r="AJ27" i="37"/>
  <c r="AJ2" i="42"/>
  <c r="AJ49" i="37"/>
  <c r="AJ45" i="37"/>
  <c r="AI81" i="42"/>
  <c r="AI80" i="42"/>
  <c r="AJ99" i="42"/>
  <c r="AJ97" i="42"/>
  <c r="AJ102" i="42"/>
  <c r="AJ6" i="42"/>
  <c r="AJ50" i="37"/>
  <c r="AJ105" i="42"/>
  <c r="AJ67" i="37"/>
  <c r="AJ5" i="42"/>
  <c r="AJ121" i="42" s="1"/>
  <c r="AJ230" i="42" s="1"/>
  <c r="AJ42" i="37"/>
  <c r="AJ4" i="42"/>
  <c r="AJ95" i="42"/>
  <c r="AJ46" i="37"/>
  <c r="AJ33" i="37"/>
  <c r="AJ7" i="42"/>
  <c r="AJ39" i="37"/>
  <c r="AJ92" i="42"/>
  <c r="AJ96" i="42"/>
  <c r="AJ153" i="37" l="1"/>
  <c r="AJ13" i="37"/>
  <c r="AJ26" i="37" s="1"/>
  <c r="AJ145" i="37"/>
  <c r="AJ159" i="37" s="1"/>
  <c r="AA4" i="34" s="1"/>
  <c r="AJ70" i="37"/>
  <c r="W12" i="34"/>
  <c r="AG171" i="37"/>
  <c r="X15" i="34"/>
  <c r="H84" i="37"/>
  <c r="AJ103" i="37"/>
  <c r="AJ165" i="37" s="1"/>
  <c r="AA10" i="34" s="1"/>
  <c r="AJ152" i="37"/>
  <c r="AJ28" i="37"/>
  <c r="AJ181" i="37"/>
  <c r="AJ164" i="37"/>
  <c r="AA9" i="34" s="1"/>
  <c r="AJ82" i="42"/>
  <c r="AK92" i="42"/>
  <c r="AH210" i="37"/>
  <c r="AI103" i="37"/>
  <c r="AG150" i="37"/>
  <c r="AH193" i="37" s="1"/>
  <c r="AH151" i="37"/>
  <c r="AF213" i="37"/>
  <c r="AF149" i="37"/>
  <c r="AH188" i="37"/>
  <c r="AH165" i="37"/>
  <c r="Y10" i="34" s="1"/>
  <c r="AF190" i="37"/>
  <c r="AF168" i="37"/>
  <c r="AK31" i="37"/>
  <c r="AL31" i="37" s="1"/>
  <c r="AK30" i="37"/>
  <c r="AK182" i="37"/>
  <c r="AK217" i="37"/>
  <c r="AK124" i="37"/>
  <c r="AK85" i="37"/>
  <c r="AK83" i="37" s="1"/>
  <c r="AK164" i="37" s="1"/>
  <c r="AB9" i="34" s="1"/>
  <c r="AK113" i="37"/>
  <c r="AK128" i="37"/>
  <c r="AK172" i="37"/>
  <c r="AK169" i="37"/>
  <c r="AK173" i="37"/>
  <c r="AK170" i="37"/>
  <c r="AK1" i="37"/>
  <c r="AK14" i="37" s="1"/>
  <c r="AK43" i="37"/>
  <c r="AG144" i="37"/>
  <c r="AK36" i="37"/>
  <c r="AI80" i="37"/>
  <c r="AI78" i="37" s="1"/>
  <c r="AK49" i="37"/>
  <c r="AK52" i="37"/>
  <c r="AK46" i="37"/>
  <c r="AK53" i="37"/>
  <c r="AK42" i="37"/>
  <c r="AK91" i="42"/>
  <c r="AK35" i="37"/>
  <c r="AK34" i="37"/>
  <c r="AK48" i="37"/>
  <c r="AK102" i="42"/>
  <c r="AK39" i="37"/>
  <c r="AI130" i="42"/>
  <c r="AI129" i="42" s="1"/>
  <c r="AI188" i="42" s="1"/>
  <c r="AI204" i="42" s="1"/>
  <c r="AJ229" i="42"/>
  <c r="AK29" i="37"/>
  <c r="AK86" i="42"/>
  <c r="AK40" i="37"/>
  <c r="AK105" i="42"/>
  <c r="AK93" i="42"/>
  <c r="AK104" i="42"/>
  <c r="AK45" i="37"/>
  <c r="AK96" i="42"/>
  <c r="AG192" i="42"/>
  <c r="AJ81" i="42"/>
  <c r="AJ80" i="42"/>
  <c r="AI208" i="42"/>
  <c r="AJ195" i="42"/>
  <c r="AJ234" i="42"/>
  <c r="AJ233" i="42" s="1"/>
  <c r="AJ212" i="42"/>
  <c r="AJ211" i="42" s="1"/>
  <c r="AK27" i="37"/>
  <c r="AK2" i="42"/>
  <c r="AI233" i="42"/>
  <c r="AI244" i="42" s="1"/>
  <c r="G234" i="42"/>
  <c r="G233" i="42" s="1"/>
  <c r="AG194" i="42"/>
  <c r="AF193" i="42"/>
  <c r="AF191" i="42" s="1"/>
  <c r="AF190" i="42" s="1"/>
  <c r="AI256" i="42"/>
  <c r="AH255" i="42"/>
  <c r="AK122" i="42"/>
  <c r="AK107" i="42"/>
  <c r="AK98" i="42"/>
  <c r="AK1" i="42"/>
  <c r="AK13" i="42" s="1"/>
  <c r="AK264" i="42"/>
  <c r="AK133" i="42"/>
  <c r="AK83" i="42"/>
  <c r="AK103" i="42"/>
  <c r="AK100" i="42"/>
  <c r="AL3" i="42"/>
  <c r="AL102" i="42" s="1"/>
  <c r="AK90" i="42"/>
  <c r="AK87" i="42"/>
  <c r="AK67" i="37"/>
  <c r="AK97" i="42"/>
  <c r="AK89" i="42"/>
  <c r="G229" i="42"/>
  <c r="G298" i="42"/>
  <c r="G294" i="42" s="1"/>
  <c r="AK33" i="37"/>
  <c r="AK99" i="42"/>
  <c r="AK94" i="42"/>
  <c r="AK88" i="42"/>
  <c r="AK7" i="42"/>
  <c r="AK50" i="37"/>
  <c r="AK37" i="37"/>
  <c r="AK101" i="42"/>
  <c r="AK85" i="42"/>
  <c r="AK5" i="42"/>
  <c r="AK121" i="42" s="1"/>
  <c r="AK230" i="42" s="1"/>
  <c r="AK51" i="37"/>
  <c r="AK38" i="37"/>
  <c r="AH209" i="42"/>
  <c r="AH207" i="42" s="1"/>
  <c r="AH223" i="42" s="1"/>
  <c r="AH224" i="42" s="1"/>
  <c r="AI196" i="42"/>
  <c r="AK41" i="37"/>
  <c r="AK32" i="37"/>
  <c r="AK4" i="42"/>
  <c r="AK44" i="37"/>
  <c r="AK95" i="42"/>
  <c r="AK71" i="37"/>
  <c r="AK72" i="37" s="1"/>
  <c r="AK8" i="42"/>
  <c r="AK124" i="42" s="1"/>
  <c r="AK125" i="42" s="1"/>
  <c r="AK231" i="42" s="1"/>
  <c r="AK6" i="42"/>
  <c r="AK106" i="42"/>
  <c r="AL1" i="37"/>
  <c r="AL14" i="37" s="1"/>
  <c r="AK153" i="37" l="1"/>
  <c r="AK13" i="37"/>
  <c r="AL13" i="37" s="1"/>
  <c r="AJ80" i="37"/>
  <c r="AJ78" i="37" s="1"/>
  <c r="AK145" i="37"/>
  <c r="AK159" i="37" s="1"/>
  <c r="AB4" i="34" s="1"/>
  <c r="AJ188" i="37"/>
  <c r="AJ186" i="37" s="1"/>
  <c r="AK70" i="37"/>
  <c r="AK152" i="37"/>
  <c r="X12" i="34"/>
  <c r="AA8" i="34"/>
  <c r="AH171" i="37"/>
  <c r="Y15" i="34"/>
  <c r="AJ130" i="42"/>
  <c r="AJ129" i="42" s="1"/>
  <c r="AJ188" i="42" s="1"/>
  <c r="AJ204" i="42" s="1"/>
  <c r="AJ163" i="37"/>
  <c r="AK103" i="37"/>
  <c r="AK188" i="37" s="1"/>
  <c r="AK184" i="37"/>
  <c r="AK181" i="37" s="1"/>
  <c r="AK187" i="37"/>
  <c r="AK28" i="37"/>
  <c r="AK82" i="42"/>
  <c r="AL87" i="42"/>
  <c r="AI210" i="37"/>
  <c r="AJ210" i="37" s="1"/>
  <c r="AI165" i="37"/>
  <c r="Z10" i="34" s="1"/>
  <c r="AI188" i="37"/>
  <c r="AG190" i="37"/>
  <c r="AG168" i="37"/>
  <c r="AH144" i="37"/>
  <c r="AH150" i="37"/>
  <c r="AI193" i="37" s="1"/>
  <c r="AI151" i="37"/>
  <c r="AG149" i="37"/>
  <c r="AG213" i="37"/>
  <c r="AL182" i="37"/>
  <c r="AL172" i="37"/>
  <c r="AL169" i="37"/>
  <c r="AL113" i="37"/>
  <c r="AL85" i="37"/>
  <c r="AL83" i="37" s="1"/>
  <c r="AL217" i="37"/>
  <c r="AL128" i="37"/>
  <c r="AL104" i="37"/>
  <c r="AL124" i="37"/>
  <c r="AL170" i="37"/>
  <c r="AL173" i="37"/>
  <c r="AL54" i="37"/>
  <c r="AL34" i="37"/>
  <c r="AL45" i="37"/>
  <c r="AL35" i="37"/>
  <c r="AL86" i="42"/>
  <c r="AL50" i="37"/>
  <c r="AL33" i="37"/>
  <c r="AL40" i="37"/>
  <c r="AL91" i="42"/>
  <c r="AL98" i="42"/>
  <c r="AL89" i="42"/>
  <c r="AL85" i="42"/>
  <c r="AL90" i="42"/>
  <c r="AL101" i="42"/>
  <c r="AL95" i="42"/>
  <c r="AK229" i="42"/>
  <c r="AL47" i="37"/>
  <c r="AL30" i="37"/>
  <c r="AL29" i="37"/>
  <c r="AL49" i="37"/>
  <c r="AL38" i="37"/>
  <c r="AL48" i="37"/>
  <c r="AL39" i="37"/>
  <c r="AL37" i="37"/>
  <c r="AL32" i="37"/>
  <c r="AJ244" i="42"/>
  <c r="AL44" i="37"/>
  <c r="AL43" i="37"/>
  <c r="AL51" i="37"/>
  <c r="AL46" i="37"/>
  <c r="AL99" i="42"/>
  <c r="AL41" i="37"/>
  <c r="AL52" i="37"/>
  <c r="AL106" i="42"/>
  <c r="AL97" i="42"/>
  <c r="AH192" i="42"/>
  <c r="AI209" i="42"/>
  <c r="AI207" i="42" s="1"/>
  <c r="AI223" i="42" s="1"/>
  <c r="AI224" i="42" s="1"/>
  <c r="AJ196" i="42"/>
  <c r="F234" i="42"/>
  <c r="F235" i="42"/>
  <c r="H296" i="42"/>
  <c r="G305" i="42"/>
  <c r="AK81" i="42"/>
  <c r="AK80" i="42" s="1"/>
  <c r="AH266" i="42"/>
  <c r="AH265" i="42"/>
  <c r="AJ208" i="42"/>
  <c r="AK195" i="42"/>
  <c r="AL67" i="37"/>
  <c r="AL5" i="42"/>
  <c r="AL121" i="42" s="1"/>
  <c r="AL230" i="42" s="1"/>
  <c r="AL1" i="42"/>
  <c r="AL13" i="42" s="1"/>
  <c r="AL108" i="42"/>
  <c r="AL105" i="42"/>
  <c r="AL122" i="42"/>
  <c r="AL107" i="42"/>
  <c r="AL264" i="42"/>
  <c r="AL103" i="42"/>
  <c r="AL133" i="42"/>
  <c r="AL83" i="42"/>
  <c r="AI255" i="42"/>
  <c r="AJ256" i="42"/>
  <c r="AL27" i="37"/>
  <c r="AL2" i="42"/>
  <c r="AL92" i="42"/>
  <c r="AL100" i="42"/>
  <c r="AL96" i="42"/>
  <c r="AL7" i="42"/>
  <c r="AL6" i="42"/>
  <c r="AM3" i="42"/>
  <c r="AM99" i="42" s="1"/>
  <c r="AM90" i="42"/>
  <c r="AH194" i="42"/>
  <c r="AG193" i="42"/>
  <c r="AG191" i="42" s="1"/>
  <c r="AG190" i="42" s="1"/>
  <c r="AL84" i="42"/>
  <c r="AL4" i="42"/>
  <c r="AL71" i="37"/>
  <c r="AL72" i="37" s="1"/>
  <c r="AL8" i="42"/>
  <c r="AL124" i="42" s="1"/>
  <c r="AL125" i="42" s="1"/>
  <c r="AL231" i="42" s="1"/>
  <c r="AL36" i="37"/>
  <c r="AL53" i="37"/>
  <c r="AL42" i="37"/>
  <c r="AL88" i="42"/>
  <c r="AL93" i="42"/>
  <c r="AL94" i="42"/>
  <c r="AK234" i="42"/>
  <c r="AK233" i="42" s="1"/>
  <c r="AK212" i="42"/>
  <c r="AK211" i="42" s="1"/>
  <c r="AL104" i="42"/>
  <c r="AL153" i="37" l="1"/>
  <c r="AK26" i="37"/>
  <c r="AK80" i="37" s="1"/>
  <c r="AK78" i="37" s="1"/>
  <c r="AL26" i="37"/>
  <c r="AL145" i="37"/>
  <c r="AL159" i="37" s="1"/>
  <c r="AC4" i="34" s="1"/>
  <c r="AK165" i="37"/>
  <c r="AB10" i="34" s="1"/>
  <c r="AB8" i="34" s="1"/>
  <c r="AL70" i="37"/>
  <c r="Y12" i="34"/>
  <c r="AI171" i="37"/>
  <c r="Z15" i="34"/>
  <c r="AK130" i="42"/>
  <c r="AK129" i="42" s="1"/>
  <c r="AK188" i="42" s="1"/>
  <c r="AK204" i="42" s="1"/>
  <c r="AL103" i="37"/>
  <c r="AL188" i="37" s="1"/>
  <c r="AK210" i="37"/>
  <c r="AK186" i="37"/>
  <c r="AL187" i="37"/>
  <c r="AL164" i="37"/>
  <c r="AC9" i="34" s="1"/>
  <c r="AL152" i="37"/>
  <c r="AL184" i="37"/>
  <c r="AL181" i="37" s="1"/>
  <c r="AL28" i="37"/>
  <c r="AI150" i="37"/>
  <c r="AJ193" i="37" s="1"/>
  <c r="AJ151" i="37"/>
  <c r="AM84" i="42"/>
  <c r="AM217" i="37"/>
  <c r="AM182" i="37"/>
  <c r="AM172" i="37"/>
  <c r="AM128" i="37"/>
  <c r="AM173" i="37"/>
  <c r="AM169" i="37"/>
  <c r="AM113" i="37"/>
  <c r="AM85" i="37"/>
  <c r="AM83" i="37" s="1"/>
  <c r="AM124" i="37"/>
  <c r="AM104" i="37"/>
  <c r="AM170" i="37"/>
  <c r="AH190" i="37"/>
  <c r="AH168" i="37"/>
  <c r="AH149" i="37"/>
  <c r="AH213" i="37"/>
  <c r="AI144" i="37"/>
  <c r="AM33" i="37"/>
  <c r="AM49" i="37"/>
  <c r="AM44" i="37"/>
  <c r="AM1" i="37"/>
  <c r="AM14" i="37" s="1"/>
  <c r="AK244" i="42"/>
  <c r="AM45" i="37"/>
  <c r="AM50" i="37"/>
  <c r="AM35" i="37"/>
  <c r="AM46" i="37"/>
  <c r="AM51" i="37"/>
  <c r="AM39" i="37"/>
  <c r="AM106" i="42"/>
  <c r="AM53" i="37"/>
  <c r="AM52" i="37"/>
  <c r="AM47" i="37"/>
  <c r="AM30" i="37"/>
  <c r="AM96" i="42"/>
  <c r="AM108" i="42"/>
  <c r="AM86" i="42"/>
  <c r="AM54" i="37"/>
  <c r="AM34" i="37"/>
  <c r="AM37" i="37"/>
  <c r="AM92" i="42"/>
  <c r="AM36" i="37"/>
  <c r="AM48" i="37"/>
  <c r="AM55" i="37"/>
  <c r="AM105" i="42"/>
  <c r="AM100" i="42"/>
  <c r="AM43" i="37"/>
  <c r="AM101" i="42"/>
  <c r="AM95" i="42"/>
  <c r="AL82" i="42"/>
  <c r="AM29" i="37"/>
  <c r="AM42" i="37"/>
  <c r="AM104" i="42"/>
  <c r="AM98" i="42"/>
  <c r="AM94" i="42"/>
  <c r="AM31" i="37"/>
  <c r="AM32" i="37"/>
  <c r="AM89" i="42"/>
  <c r="Z247" i="42"/>
  <c r="AI192" i="42"/>
  <c r="AM27" i="37"/>
  <c r="AM2" i="42"/>
  <c r="AL229" i="42"/>
  <c r="AL81" i="42"/>
  <c r="AL80" i="42" s="1"/>
  <c r="AK256" i="42"/>
  <c r="AJ255" i="42"/>
  <c r="AN3" i="42"/>
  <c r="AN96" i="42" s="1"/>
  <c r="AL195" i="42"/>
  <c r="AK208" i="42"/>
  <c r="AM122" i="42"/>
  <c r="AM109" i="42"/>
  <c r="AM133" i="42"/>
  <c r="AM1" i="42"/>
  <c r="AM13" i="42" s="1"/>
  <c r="AM264" i="42"/>
  <c r="AM102" i="42"/>
  <c r="AM83" i="42"/>
  <c r="AL234" i="42"/>
  <c r="AL233" i="42" s="1"/>
  <c r="AL212" i="42"/>
  <c r="AL211" i="42" s="1"/>
  <c r="AJ209" i="42"/>
  <c r="AJ207" i="42" s="1"/>
  <c r="AJ223" i="42" s="1"/>
  <c r="AJ224" i="42" s="1"/>
  <c r="AJ192" i="42" s="1"/>
  <c r="AK196" i="42"/>
  <c r="AI194" i="42"/>
  <c r="AH193" i="42"/>
  <c r="AH191" i="42" s="1"/>
  <c r="AH190" i="42" s="1"/>
  <c r="AM7" i="42"/>
  <c r="AM93" i="42"/>
  <c r="AM103" i="42"/>
  <c r="AI265" i="42"/>
  <c r="AI266" i="42"/>
  <c r="AM71" i="37"/>
  <c r="AM72" i="37" s="1"/>
  <c r="AM8" i="42"/>
  <c r="AM124" i="42" s="1"/>
  <c r="AM125" i="42" s="1"/>
  <c r="AM231" i="42" s="1"/>
  <c r="AM88" i="42"/>
  <c r="AM91" i="42"/>
  <c r="AM4" i="42"/>
  <c r="AM67" i="37"/>
  <c r="AM5" i="42"/>
  <c r="AM121" i="42" s="1"/>
  <c r="AM230" i="42" s="1"/>
  <c r="AM40" i="37"/>
  <c r="AM41" i="37"/>
  <c r="AM107" i="42"/>
  <c r="AM87" i="42"/>
  <c r="AM6" i="42"/>
  <c r="AM38" i="37"/>
  <c r="AM85" i="42"/>
  <c r="AM97" i="42"/>
  <c r="AM153" i="37" l="1"/>
  <c r="AM13" i="37"/>
  <c r="AM26" i="37" s="1"/>
  <c r="AM145" i="37"/>
  <c r="AM159" i="37" s="1"/>
  <c r="AD4" i="34" s="1"/>
  <c r="AK163" i="37"/>
  <c r="AL210" i="37"/>
  <c r="AM70" i="37"/>
  <c r="Z12" i="34"/>
  <c r="AM184" i="37"/>
  <c r="AM181" i="37" s="1"/>
  <c r="AM103" i="37"/>
  <c r="AM165" i="37" s="1"/>
  <c r="AD10" i="34" s="1"/>
  <c r="AL80" i="37"/>
  <c r="AL78" i="37" s="1"/>
  <c r="AM152" i="37"/>
  <c r="AL165" i="37"/>
  <c r="AC10" i="34" s="1"/>
  <c r="AM187" i="37"/>
  <c r="AM164" i="37"/>
  <c r="AD9" i="34" s="1"/>
  <c r="AJ150" i="37"/>
  <c r="AK193" i="37" s="1"/>
  <c r="AK151" i="37"/>
  <c r="AL186" i="37"/>
  <c r="AM28" i="37"/>
  <c r="AI213" i="37"/>
  <c r="AI149" i="37"/>
  <c r="AJ144" i="37"/>
  <c r="AM82" i="42"/>
  <c r="AN46" i="37"/>
  <c r="AN169" i="37"/>
  <c r="AN170" i="37"/>
  <c r="AN182" i="37"/>
  <c r="AN124" i="37"/>
  <c r="AN104" i="37"/>
  <c r="AN173" i="37"/>
  <c r="AN172" i="37"/>
  <c r="AN217" i="37"/>
  <c r="AN128" i="37"/>
  <c r="AN113" i="37"/>
  <c r="AN85" i="37"/>
  <c r="AN83" i="37" s="1"/>
  <c r="AI190" i="37"/>
  <c r="AI168" i="37"/>
  <c r="AN54" i="37"/>
  <c r="AN37" i="37"/>
  <c r="AN1" i="37"/>
  <c r="AN14" i="37" s="1"/>
  <c r="AL130" i="42"/>
  <c r="AL129" i="42" s="1"/>
  <c r="AL188" i="42" s="1"/>
  <c r="AL204" i="42" s="1"/>
  <c r="AN50" i="37"/>
  <c r="AN35" i="37"/>
  <c r="AN91" i="42"/>
  <c r="AN42" i="37"/>
  <c r="AN55" i="37"/>
  <c r="AM229" i="42"/>
  <c r="AN29" i="37"/>
  <c r="AN45" i="37"/>
  <c r="AN88" i="42"/>
  <c r="AN39" i="37"/>
  <c r="AN85" i="42"/>
  <c r="AN95" i="42"/>
  <c r="AN43" i="37"/>
  <c r="AL244" i="42"/>
  <c r="AN36" i="37"/>
  <c r="AN92" i="42"/>
  <c r="AN31" i="37"/>
  <c r="AN56" i="37"/>
  <c r="AN90" i="42"/>
  <c r="AN100" i="42"/>
  <c r="AN30" i="37"/>
  <c r="AN41" i="37"/>
  <c r="AN94" i="42"/>
  <c r="AK209" i="42"/>
  <c r="AK207" i="42" s="1"/>
  <c r="AK223" i="42" s="1"/>
  <c r="AK224" i="42" s="1"/>
  <c r="AL196" i="42"/>
  <c r="AM81" i="42"/>
  <c r="AM80" i="42"/>
  <c r="AL208" i="42"/>
  <c r="AM195" i="42"/>
  <c r="AN27" i="37"/>
  <c r="AN2" i="42"/>
  <c r="AN122" i="42"/>
  <c r="AN110" i="42"/>
  <c r="AN264" i="42"/>
  <c r="AN1" i="42"/>
  <c r="AN13" i="42" s="1"/>
  <c r="AN133" i="42"/>
  <c r="AN108" i="42"/>
  <c r="AN109" i="42"/>
  <c r="AN83" i="42"/>
  <c r="AN106" i="42"/>
  <c r="AN7" i="42"/>
  <c r="AN71" i="37"/>
  <c r="AN72" i="37" s="1"/>
  <c r="AN8" i="42"/>
  <c r="AN124" i="42" s="1"/>
  <c r="AN125" i="42" s="1"/>
  <c r="AN231" i="42" s="1"/>
  <c r="AN67" i="37"/>
  <c r="AN5" i="42"/>
  <c r="AN121" i="42" s="1"/>
  <c r="AN230" i="42" s="1"/>
  <c r="AN32" i="37"/>
  <c r="AN97" i="42"/>
  <c r="AN102" i="42"/>
  <c r="AJ266" i="42"/>
  <c r="AJ265" i="42"/>
  <c r="AN89" i="42"/>
  <c r="AN6" i="42"/>
  <c r="AN34" i="37"/>
  <c r="AL256" i="42"/>
  <c r="AK255" i="42"/>
  <c r="AN98" i="42"/>
  <c r="AN104" i="42"/>
  <c r="AN105" i="42"/>
  <c r="AN101" i="42"/>
  <c r="AN99" i="42"/>
  <c r="AJ194" i="42"/>
  <c r="AI193" i="42"/>
  <c r="AI191" i="42" s="1"/>
  <c r="AI190" i="42" s="1"/>
  <c r="AN52" i="37"/>
  <c r="AN103" i="42"/>
  <c r="AM212" i="42"/>
  <c r="AM211" i="42" s="1"/>
  <c r="AM234" i="42"/>
  <c r="AM233" i="42" s="1"/>
  <c r="AN84" i="42"/>
  <c r="AN53" i="37"/>
  <c r="AN38" i="37"/>
  <c r="AN87" i="42"/>
  <c r="AN93" i="42"/>
  <c r="AN86" i="42"/>
  <c r="AO3" i="42"/>
  <c r="AO92" i="42" s="1"/>
  <c r="AN51" i="37"/>
  <c r="AN40" i="37"/>
  <c r="AN107" i="42"/>
  <c r="L248" i="42"/>
  <c r="L249" i="42" s="1"/>
  <c r="L250" i="42"/>
  <c r="L251" i="42"/>
  <c r="AN4" i="42"/>
  <c r="AN33" i="37"/>
  <c r="AN44" i="37"/>
  <c r="AN47" i="37"/>
  <c r="AN49" i="37"/>
  <c r="AN48" i="37"/>
  <c r="AN153" i="37" l="1"/>
  <c r="AN145" i="37"/>
  <c r="AN159" i="37" s="1"/>
  <c r="AE4" i="34" s="1"/>
  <c r="AN13" i="37"/>
  <c r="AN26" i="37" s="1"/>
  <c r="AC8" i="34"/>
  <c r="AL163" i="37"/>
  <c r="AM210" i="37"/>
  <c r="AM80" i="37"/>
  <c r="AM78" i="37" s="1"/>
  <c r="AN70" i="37"/>
  <c r="AK171" i="37"/>
  <c r="AB15" i="34"/>
  <c r="AD8" i="34"/>
  <c r="AJ171" i="37"/>
  <c r="AJ136" i="37" s="1"/>
  <c r="AJ214" i="37" s="1"/>
  <c r="AA15" i="34"/>
  <c r="AM130" i="42"/>
  <c r="AM129" i="42" s="1"/>
  <c r="AM188" i="42" s="1"/>
  <c r="AM163" i="37"/>
  <c r="AM188" i="37"/>
  <c r="AM186" i="37" s="1"/>
  <c r="AN152" i="37"/>
  <c r="AN103" i="37"/>
  <c r="AN165" i="37" s="1"/>
  <c r="AE10" i="34" s="1"/>
  <c r="AJ190" i="37"/>
  <c r="AN187" i="37"/>
  <c r="AN164" i="37"/>
  <c r="AE9" i="34" s="1"/>
  <c r="AJ149" i="37"/>
  <c r="AJ213" i="37"/>
  <c r="AK150" i="37"/>
  <c r="AL193" i="37" s="1"/>
  <c r="AL151" i="37"/>
  <c r="AN184" i="37"/>
  <c r="AN181" i="37" s="1"/>
  <c r="AN28" i="37"/>
  <c r="AJ138" i="37"/>
  <c r="AK144" i="37"/>
  <c r="AO106" i="42"/>
  <c r="AN82" i="42"/>
  <c r="AO88" i="42"/>
  <c r="AO170" i="37"/>
  <c r="AO124" i="37"/>
  <c r="AO169" i="37"/>
  <c r="AO217" i="37"/>
  <c r="AO172" i="37"/>
  <c r="AO128" i="37"/>
  <c r="AO182" i="37"/>
  <c r="AO113" i="37"/>
  <c r="AO104" i="37"/>
  <c r="AO85" i="37"/>
  <c r="AO83" i="37" s="1"/>
  <c r="AO173" i="37"/>
  <c r="AO153" i="37" s="1"/>
  <c r="AO46" i="37"/>
  <c r="AO31" i="37"/>
  <c r="AO50" i="37"/>
  <c r="AO44" i="37"/>
  <c r="AO47" i="37"/>
  <c r="AO36" i="37"/>
  <c r="AO49" i="37"/>
  <c r="AO39" i="37"/>
  <c r="AO35" i="37"/>
  <c r="AO55" i="37"/>
  <c r="AO32" i="37"/>
  <c r="AO40" i="37"/>
  <c r="AO51" i="37"/>
  <c r="AO54" i="37"/>
  <c r="AM204" i="42"/>
  <c r="AO90" i="42"/>
  <c r="AO37" i="37"/>
  <c r="AO84" i="42"/>
  <c r="AO38" i="37"/>
  <c r="AO30" i="37"/>
  <c r="AO53" i="37"/>
  <c r="AM244" i="42"/>
  <c r="AO41" i="37"/>
  <c r="AO42" i="37"/>
  <c r="AO1" i="37"/>
  <c r="AO14" i="37" s="1"/>
  <c r="AO33" i="37"/>
  <c r="AO34" i="37"/>
  <c r="AO87" i="42"/>
  <c r="AO98" i="42"/>
  <c r="AO91" i="42"/>
  <c r="AO29" i="37"/>
  <c r="AO52" i="37"/>
  <c r="AO43" i="37"/>
  <c r="AO100" i="42"/>
  <c r="AO89" i="42"/>
  <c r="AO56" i="37"/>
  <c r="AO57" i="37"/>
  <c r="AO27" i="37"/>
  <c r="AO2" i="42"/>
  <c r="AK266" i="42"/>
  <c r="AK265" i="42"/>
  <c r="AL255" i="42"/>
  <c r="AM256" i="42"/>
  <c r="AN81" i="42"/>
  <c r="AN80" i="42" s="1"/>
  <c r="AM208" i="42"/>
  <c r="AN195" i="42"/>
  <c r="AO107" i="42"/>
  <c r="AO103" i="42"/>
  <c r="AO109" i="42"/>
  <c r="AO102" i="42"/>
  <c r="AO108" i="42"/>
  <c r="AO67" i="37"/>
  <c r="AO5" i="42"/>
  <c r="AO121" i="42" s="1"/>
  <c r="AO230" i="42" s="1"/>
  <c r="AO97" i="42"/>
  <c r="AN234" i="42"/>
  <c r="AN233" i="42" s="1"/>
  <c r="AN212" i="42"/>
  <c r="AN211" i="42" s="1"/>
  <c r="AO122" i="42"/>
  <c r="AO111" i="42"/>
  <c r="AO264" i="42"/>
  <c r="AO1" i="42"/>
  <c r="AO13" i="42" s="1"/>
  <c r="AO133" i="42"/>
  <c r="AO83" i="42"/>
  <c r="AK194" i="42"/>
  <c r="AJ193" i="42"/>
  <c r="AJ191" i="42" s="1"/>
  <c r="AJ190" i="42" s="1"/>
  <c r="AO94" i="42"/>
  <c r="AO99" i="42"/>
  <c r="AM196" i="42"/>
  <c r="AL209" i="42"/>
  <c r="AL207" i="42" s="1"/>
  <c r="AL223" i="42" s="1"/>
  <c r="AL224" i="42" s="1"/>
  <c r="AP3" i="42"/>
  <c r="AP106" i="42" s="1"/>
  <c r="AO4" i="42"/>
  <c r="AO85" i="42"/>
  <c r="AO101" i="42"/>
  <c r="AO110" i="42"/>
  <c r="AK192" i="42"/>
  <c r="AO71" i="37"/>
  <c r="AO72" i="37" s="1"/>
  <c r="AO184" i="37" s="1"/>
  <c r="AO8" i="42"/>
  <c r="AO124" i="42" s="1"/>
  <c r="AO125" i="42" s="1"/>
  <c r="AO231" i="42" s="1"/>
  <c r="AO45" i="37"/>
  <c r="AO86" i="42"/>
  <c r="AO105" i="42"/>
  <c r="AO96" i="42"/>
  <c r="AO95" i="42"/>
  <c r="AO6" i="42"/>
  <c r="AO7" i="42"/>
  <c r="AO48" i="37"/>
  <c r="AO93" i="42"/>
  <c r="AO104" i="42"/>
  <c r="AN229" i="42"/>
  <c r="AO145" i="37" l="1"/>
  <c r="AO159" i="37" s="1"/>
  <c r="AF4" i="34" s="1"/>
  <c r="AO70" i="37"/>
  <c r="AO13" i="37"/>
  <c r="AO26" i="37" s="1"/>
  <c r="AJ168" i="37"/>
  <c r="AA12" i="34"/>
  <c r="AB12" i="34"/>
  <c r="AL171" i="37"/>
  <c r="AC15" i="34"/>
  <c r="AE8" i="34"/>
  <c r="AN130" i="42"/>
  <c r="AN129" i="42" s="1"/>
  <c r="AN188" i="42" s="1"/>
  <c r="AP90" i="42"/>
  <c r="AO152" i="37"/>
  <c r="AN210" i="37"/>
  <c r="AN188" i="37"/>
  <c r="AO103" i="37"/>
  <c r="AO188" i="37" s="1"/>
  <c r="AN80" i="37"/>
  <c r="AN78" i="37" s="1"/>
  <c r="AO181" i="37"/>
  <c r="AO187" i="37"/>
  <c r="AO164" i="37"/>
  <c r="AF9" i="34" s="1"/>
  <c r="AK149" i="37"/>
  <c r="AK213" i="37"/>
  <c r="AJ212" i="37"/>
  <c r="AJ221" i="37" s="1"/>
  <c r="AL150" i="37"/>
  <c r="AM193" i="37" s="1"/>
  <c r="AM151" i="37"/>
  <c r="AK190" i="37"/>
  <c r="AK168" i="37"/>
  <c r="AK136" i="37"/>
  <c r="AL144" i="37"/>
  <c r="AN163" i="37"/>
  <c r="AO82" i="42"/>
  <c r="AP91" i="42"/>
  <c r="AP58" i="37"/>
  <c r="AP170" i="37"/>
  <c r="AP172" i="37"/>
  <c r="AP217" i="37"/>
  <c r="AP113" i="37"/>
  <c r="AP169" i="37"/>
  <c r="AP104" i="37"/>
  <c r="AP124" i="37"/>
  <c r="AP182" i="37"/>
  <c r="AP128" i="37"/>
  <c r="AP85" i="37"/>
  <c r="AP83" i="37" s="1"/>
  <c r="AP173" i="37"/>
  <c r="AP153" i="37" s="1"/>
  <c r="AP54" i="37"/>
  <c r="AP52" i="37"/>
  <c r="AP32" i="37"/>
  <c r="AP43" i="37"/>
  <c r="AP44" i="37"/>
  <c r="AP37" i="37"/>
  <c r="AP97" i="42"/>
  <c r="AP88" i="42"/>
  <c r="AP39" i="37"/>
  <c r="AP29" i="37"/>
  <c r="AP53" i="37"/>
  <c r="AP96" i="42"/>
  <c r="AP34" i="37"/>
  <c r="AP1" i="37"/>
  <c r="AP51" i="37"/>
  <c r="AP105" i="42"/>
  <c r="AP99" i="42"/>
  <c r="AP108" i="42"/>
  <c r="AP33" i="37"/>
  <c r="AP36" i="37"/>
  <c r="AP86" i="42"/>
  <c r="AP82" i="42" s="1"/>
  <c r="AP94" i="42"/>
  <c r="AP98" i="42"/>
  <c r="AP103" i="42"/>
  <c r="AP41" i="37"/>
  <c r="AP42" i="37"/>
  <c r="AQ42" i="37" s="1"/>
  <c r="AP38" i="37"/>
  <c r="AP107" i="42"/>
  <c r="AP40" i="37"/>
  <c r="AQ40" i="37" s="1"/>
  <c r="AP47" i="37"/>
  <c r="AQ47" i="37" s="1"/>
  <c r="AP49" i="37"/>
  <c r="AP104" i="42"/>
  <c r="AP110" i="42"/>
  <c r="AP89" i="42"/>
  <c r="AP87" i="42"/>
  <c r="AP31" i="37"/>
  <c r="AP93" i="42"/>
  <c r="AP101" i="42"/>
  <c r="AP100" i="42"/>
  <c r="AP35" i="37"/>
  <c r="AP84" i="42"/>
  <c r="AP56" i="37"/>
  <c r="AP48" i="37"/>
  <c r="AP85" i="42"/>
  <c r="AN204" i="42"/>
  <c r="AP30" i="37"/>
  <c r="AO28" i="37"/>
  <c r="AP55" i="37"/>
  <c r="AP45" i="37"/>
  <c r="AP46" i="37"/>
  <c r="AP50" i="37"/>
  <c r="AP102" i="42"/>
  <c r="AP57" i="37"/>
  <c r="AP109" i="42"/>
  <c r="AN244" i="42"/>
  <c r="AL192" i="42"/>
  <c r="AM209" i="42"/>
  <c r="AM207" i="42" s="1"/>
  <c r="AM223" i="42" s="1"/>
  <c r="AM224" i="42" s="1"/>
  <c r="AN196" i="42"/>
  <c r="AM255" i="42"/>
  <c r="AN256" i="42"/>
  <c r="AL266" i="42"/>
  <c r="AL265" i="42"/>
  <c r="AO234" i="42"/>
  <c r="AO233" i="42" s="1"/>
  <c r="AO212" i="42"/>
  <c r="AO211" i="42" s="1"/>
  <c r="AL194" i="42"/>
  <c r="AK193" i="42"/>
  <c r="AK191" i="42" s="1"/>
  <c r="AK190" i="42" s="1"/>
  <c r="AN208" i="42"/>
  <c r="AO195" i="42"/>
  <c r="AQ3" i="42"/>
  <c r="AQ97" i="42" s="1"/>
  <c r="AQ85" i="42"/>
  <c r="AO81" i="42"/>
  <c r="AO80" i="42"/>
  <c r="AP4" i="42"/>
  <c r="AP7" i="42"/>
  <c r="AP71" i="37"/>
  <c r="AP72" i="37" s="1"/>
  <c r="AP184" i="37" s="1"/>
  <c r="AP8" i="42"/>
  <c r="AP124" i="42" s="1"/>
  <c r="AP125" i="42" s="1"/>
  <c r="AP231" i="42" s="1"/>
  <c r="AP27" i="37"/>
  <c r="AP2" i="42"/>
  <c r="AP6" i="42"/>
  <c r="AP112" i="42"/>
  <c r="AP122" i="42"/>
  <c r="AP264" i="42"/>
  <c r="AP111" i="42"/>
  <c r="AP133" i="42"/>
  <c r="AP1" i="42"/>
  <c r="AP13" i="42" s="1"/>
  <c r="AP121" i="42"/>
  <c r="AP230" i="42" s="1"/>
  <c r="AP83" i="42"/>
  <c r="AO229" i="42"/>
  <c r="AP67" i="37"/>
  <c r="AP70" i="37" s="1"/>
  <c r="AP5" i="42"/>
  <c r="AP95" i="42"/>
  <c r="AP92" i="42"/>
  <c r="AP145" i="37" l="1"/>
  <c r="AP159" i="37" s="1"/>
  <c r="AG4" i="34" s="1"/>
  <c r="AP181" i="37"/>
  <c r="AP14" i="37"/>
  <c r="AP13" i="37"/>
  <c r="AP26" i="37" s="1"/>
  <c r="AN186" i="37"/>
  <c r="G188" i="37"/>
  <c r="AO210" i="37"/>
  <c r="AC12" i="34"/>
  <c r="AM171" i="37"/>
  <c r="AD15" i="34"/>
  <c r="AO130" i="42"/>
  <c r="AO129" i="42" s="1"/>
  <c r="AO188" i="42" s="1"/>
  <c r="AO204" i="42" s="1"/>
  <c r="AQ102" i="42"/>
  <c r="AQ89" i="42"/>
  <c r="AQ106" i="42"/>
  <c r="AQ88" i="42"/>
  <c r="AP152" i="37"/>
  <c r="AO165" i="37"/>
  <c r="AO186" i="37"/>
  <c r="AP103" i="37"/>
  <c r="AP187" i="37"/>
  <c r="AP164" i="37"/>
  <c r="AG9" i="34" s="1"/>
  <c r="AL213" i="37"/>
  <c r="AL149" i="37"/>
  <c r="AP28" i="37"/>
  <c r="AL190" i="37"/>
  <c r="AL136" i="37"/>
  <c r="AL168" i="37"/>
  <c r="AM144" i="37"/>
  <c r="AK214" i="37"/>
  <c r="AK212" i="37" s="1"/>
  <c r="AK221" i="37" s="1"/>
  <c r="AK138" i="37"/>
  <c r="AM150" i="37"/>
  <c r="AN193" i="37" s="1"/>
  <c r="AN151" i="37"/>
  <c r="AO80" i="37"/>
  <c r="AO78" i="37" s="1"/>
  <c r="AQ86" i="42"/>
  <c r="AQ90" i="42"/>
  <c r="AQ108" i="42"/>
  <c r="AQ92" i="42"/>
  <c r="AQ93" i="42"/>
  <c r="AQ95" i="42"/>
  <c r="AQ99" i="42"/>
  <c r="AQ94" i="42"/>
  <c r="AQ98" i="42"/>
  <c r="AQ41" i="37"/>
  <c r="AQ182" i="37"/>
  <c r="AQ172" i="37"/>
  <c r="AQ113" i="37"/>
  <c r="AQ170" i="37"/>
  <c r="AQ173" i="37"/>
  <c r="AQ153" i="37" s="1"/>
  <c r="AQ128" i="37"/>
  <c r="AQ104" i="37"/>
  <c r="AQ217" i="37"/>
  <c r="AQ169" i="37"/>
  <c r="AQ85" i="37"/>
  <c r="AQ83" i="37" s="1"/>
  <c r="AQ187" i="37" s="1"/>
  <c r="AQ124" i="37"/>
  <c r="AQ39" i="37"/>
  <c r="AQ49" i="37"/>
  <c r="AQ56" i="37"/>
  <c r="AQ30" i="37"/>
  <c r="AQ29" i="37"/>
  <c r="AQ59" i="37"/>
  <c r="AQ57" i="37"/>
  <c r="AQ45" i="37"/>
  <c r="AQ44" i="37"/>
  <c r="AQ43" i="37"/>
  <c r="AQ50" i="37"/>
  <c r="AQ38" i="37"/>
  <c r="AQ100" i="42"/>
  <c r="AQ31" i="37"/>
  <c r="AQ32" i="37"/>
  <c r="AQ55" i="37"/>
  <c r="AQ35" i="37"/>
  <c r="AQ54" i="37"/>
  <c r="AO244" i="42"/>
  <c r="AQ1" i="37"/>
  <c r="AQ52" i="37"/>
  <c r="AQ34" i="37"/>
  <c r="AQ36" i="37"/>
  <c r="AQ33" i="37"/>
  <c r="AQ84" i="42"/>
  <c r="AQ48" i="37"/>
  <c r="AQ51" i="37"/>
  <c r="AQ37" i="37"/>
  <c r="AQ58" i="37"/>
  <c r="AQ53" i="37"/>
  <c r="AQ107" i="42"/>
  <c r="AQ46" i="37"/>
  <c r="AP229" i="42"/>
  <c r="AM192" i="42"/>
  <c r="AN255" i="42"/>
  <c r="AO256" i="42"/>
  <c r="AM266" i="42"/>
  <c r="AM265" i="42"/>
  <c r="AQ7" i="42"/>
  <c r="AQ67" i="37"/>
  <c r="AQ5" i="42"/>
  <c r="AO208" i="42"/>
  <c r="AP195" i="42"/>
  <c r="AP212" i="42"/>
  <c r="AP211" i="42" s="1"/>
  <c r="AP234" i="42"/>
  <c r="AP233" i="42" s="1"/>
  <c r="AQ71" i="37"/>
  <c r="AQ72" i="37" s="1"/>
  <c r="AQ184" i="37" s="1"/>
  <c r="AQ8" i="42"/>
  <c r="AQ124" i="42" s="1"/>
  <c r="AQ125" i="42" s="1"/>
  <c r="AQ231" i="42" s="1"/>
  <c r="AN209" i="42"/>
  <c r="AN207" i="42" s="1"/>
  <c r="AN223" i="42" s="1"/>
  <c r="AN224" i="42" s="1"/>
  <c r="AO196" i="42"/>
  <c r="AQ4" i="42"/>
  <c r="AM194" i="42"/>
  <c r="AL193" i="42"/>
  <c r="AL191" i="42" s="1"/>
  <c r="AL190" i="42" s="1"/>
  <c r="AQ1" i="42"/>
  <c r="AQ13" i="42" s="1"/>
  <c r="AQ112" i="42"/>
  <c r="AQ122" i="42"/>
  <c r="AQ264" i="42"/>
  <c r="AQ111" i="42"/>
  <c r="AQ113" i="42"/>
  <c r="AQ133" i="42"/>
  <c r="AQ121" i="42"/>
  <c r="AQ230" i="42" s="1"/>
  <c r="AQ110" i="42"/>
  <c r="AQ83" i="42"/>
  <c r="AQ104" i="42"/>
  <c r="AQ105" i="42"/>
  <c r="AQ27" i="37"/>
  <c r="AQ2" i="42"/>
  <c r="AP81" i="42"/>
  <c r="AP80" i="42" s="1"/>
  <c r="AP130" i="42" s="1"/>
  <c r="AP129" i="42" s="1"/>
  <c r="AP188" i="42" s="1"/>
  <c r="AP204" i="42" s="1"/>
  <c r="AQ103" i="42"/>
  <c r="AQ96" i="42"/>
  <c r="AQ109" i="42"/>
  <c r="AQ91" i="42"/>
  <c r="AR3" i="42"/>
  <c r="AR92" i="42" s="1"/>
  <c r="AQ87" i="42"/>
  <c r="AQ6" i="42"/>
  <c r="AQ101" i="42"/>
  <c r="AQ152" i="37" l="1"/>
  <c r="AQ145" i="37"/>
  <c r="AQ159" i="37" s="1"/>
  <c r="AH4" i="34" s="1"/>
  <c r="AP210" i="37"/>
  <c r="AQ70" i="37"/>
  <c r="AQ14" i="37"/>
  <c r="AQ13" i="37"/>
  <c r="AD12" i="34"/>
  <c r="AN171" i="37"/>
  <c r="AE15" i="34"/>
  <c r="AO163" i="37"/>
  <c r="AF10" i="34"/>
  <c r="AP80" i="37"/>
  <c r="AP78" i="37" s="1"/>
  <c r="AQ103" i="37"/>
  <c r="AQ188" i="37" s="1"/>
  <c r="AQ186" i="37" s="1"/>
  <c r="AP165" i="37"/>
  <c r="AG10" i="34" s="1"/>
  <c r="AG8" i="34" s="1"/>
  <c r="AP188" i="37"/>
  <c r="AP186" i="37" s="1"/>
  <c r="AQ181" i="37"/>
  <c r="AQ164" i="37"/>
  <c r="AH9" i="34" s="1"/>
  <c r="AN150" i="37"/>
  <c r="AO193" i="37" s="1"/>
  <c r="AO151" i="37"/>
  <c r="AM213" i="37"/>
  <c r="AM149" i="37"/>
  <c r="AN144" i="37"/>
  <c r="AM136" i="37"/>
  <c r="AM190" i="37"/>
  <c r="AM168" i="37"/>
  <c r="AL214" i="37"/>
  <c r="AL212" i="37" s="1"/>
  <c r="AL221" i="37" s="1"/>
  <c r="AL138" i="37"/>
  <c r="AQ28" i="37"/>
  <c r="AQ82" i="42"/>
  <c r="AR217" i="37"/>
  <c r="AR113" i="37"/>
  <c r="AR170" i="37"/>
  <c r="AR182" i="37"/>
  <c r="AR172" i="37"/>
  <c r="AR173" i="37"/>
  <c r="AR153" i="37" s="1"/>
  <c r="AR104" i="37"/>
  <c r="AR128" i="37"/>
  <c r="AR124" i="37"/>
  <c r="AR85" i="37"/>
  <c r="AR83" i="37" s="1"/>
  <c r="AR169" i="37"/>
  <c r="AR41" i="37"/>
  <c r="AR109" i="42"/>
  <c r="AR100" i="42"/>
  <c r="AR113" i="42"/>
  <c r="AQ26" i="37"/>
  <c r="AR107" i="42"/>
  <c r="AR29" i="37"/>
  <c r="AR56" i="37"/>
  <c r="AP244" i="42"/>
  <c r="AR89" i="42"/>
  <c r="AR49" i="37"/>
  <c r="AN192" i="42"/>
  <c r="AR31" i="37"/>
  <c r="AR36" i="37"/>
  <c r="AQ229" i="42"/>
  <c r="AO209" i="42"/>
  <c r="AO207" i="42" s="1"/>
  <c r="AO223" i="42" s="1"/>
  <c r="AO224" i="42" s="1"/>
  <c r="AP196" i="42"/>
  <c r="AR7" i="42"/>
  <c r="AR71" i="37"/>
  <c r="AR72" i="37" s="1"/>
  <c r="AR184" i="37" s="1"/>
  <c r="AR8" i="42"/>
  <c r="AR124" i="42" s="1"/>
  <c r="AR125" i="42" s="1"/>
  <c r="AR231" i="42" s="1"/>
  <c r="AR30" i="37"/>
  <c r="AR47" i="37"/>
  <c r="AR39" i="37"/>
  <c r="AR114" i="42"/>
  <c r="AR264" i="42"/>
  <c r="AR122" i="42"/>
  <c r="AR99" i="42"/>
  <c r="AR1" i="42"/>
  <c r="AR13" i="42" s="1"/>
  <c r="AR133" i="42"/>
  <c r="AR83" i="42"/>
  <c r="AQ212" i="42"/>
  <c r="AQ211" i="42" s="1"/>
  <c r="AQ234" i="42"/>
  <c r="AQ233" i="42" s="1"/>
  <c r="AR6" i="42"/>
  <c r="AR1" i="37"/>
  <c r="AR51" i="37"/>
  <c r="AR91" i="42"/>
  <c r="AR111" i="42"/>
  <c r="AR97" i="42"/>
  <c r="AR108" i="42"/>
  <c r="AR98" i="42"/>
  <c r="AR96" i="42"/>
  <c r="AR106" i="42"/>
  <c r="AR67" i="37"/>
  <c r="AR70" i="37" s="1"/>
  <c r="AR5" i="42"/>
  <c r="AR121" i="42" s="1"/>
  <c r="AR230" i="42" s="1"/>
  <c r="AR59" i="37"/>
  <c r="AR112" i="42"/>
  <c r="AR90" i="42"/>
  <c r="AR103" i="42"/>
  <c r="AR52" i="37"/>
  <c r="AR86" i="42"/>
  <c r="AR42" i="37"/>
  <c r="AR53" i="37"/>
  <c r="AR46" i="37"/>
  <c r="AQ81" i="42"/>
  <c r="AQ80" i="42" s="1"/>
  <c r="AR102" i="42"/>
  <c r="AS3" i="42"/>
  <c r="AR40" i="37"/>
  <c r="AR101" i="42"/>
  <c r="AR94" i="42"/>
  <c r="AS94" i="42" s="1"/>
  <c r="AR4" i="42"/>
  <c r="AR58" i="37"/>
  <c r="AR55" i="37"/>
  <c r="AR38" i="37"/>
  <c r="AR34" i="37"/>
  <c r="AR45" i="37"/>
  <c r="AR105" i="42"/>
  <c r="AR93" i="42"/>
  <c r="AP256" i="42"/>
  <c r="AO255" i="42"/>
  <c r="AR27" i="37"/>
  <c r="AR2" i="42"/>
  <c r="AR60" i="37"/>
  <c r="AR54" i="37"/>
  <c r="AR32" i="37"/>
  <c r="AR44" i="37"/>
  <c r="AR104" i="42"/>
  <c r="AM193" i="42"/>
  <c r="AM191" i="42" s="1"/>
  <c r="AM190" i="42" s="1"/>
  <c r="AN194" i="42"/>
  <c r="AQ195" i="42"/>
  <c r="AP208" i="42"/>
  <c r="AN266" i="42"/>
  <c r="AN265" i="42"/>
  <c r="AR33" i="37"/>
  <c r="AR43" i="37"/>
  <c r="AR48" i="37"/>
  <c r="AR35" i="37"/>
  <c r="AR85" i="42"/>
  <c r="AR50" i="37"/>
  <c r="AR95" i="42"/>
  <c r="AR57" i="37"/>
  <c r="AR87" i="42"/>
  <c r="AR88" i="42"/>
  <c r="AR37" i="37"/>
  <c r="AR110" i="42"/>
  <c r="AR84" i="42"/>
  <c r="AR152" i="37" l="1"/>
  <c r="AR145" i="37"/>
  <c r="AR159" i="37" s="1"/>
  <c r="AI4" i="34" s="1"/>
  <c r="AP163" i="37"/>
  <c r="AR14" i="37"/>
  <c r="AR13" i="37"/>
  <c r="AR26" i="37" s="1"/>
  <c r="AF8" i="34"/>
  <c r="AE12" i="34"/>
  <c r="AO171" i="37"/>
  <c r="AF15" i="34"/>
  <c r="AS109" i="42"/>
  <c r="AQ165" i="37"/>
  <c r="AQ210" i="37"/>
  <c r="AR103" i="37"/>
  <c r="AR181" i="37"/>
  <c r="AR187" i="37"/>
  <c r="AR164" i="37"/>
  <c r="AI9" i="34" s="1"/>
  <c r="AN136" i="37"/>
  <c r="AN168" i="37"/>
  <c r="AN190" i="37"/>
  <c r="AR28" i="37"/>
  <c r="AQ80" i="37"/>
  <c r="AQ78" i="37" s="1"/>
  <c r="AO150" i="37"/>
  <c r="AP193" i="37" s="1"/>
  <c r="AP151" i="37"/>
  <c r="AM214" i="37"/>
  <c r="AM212" i="37" s="1"/>
  <c r="AM221" i="37" s="1"/>
  <c r="AM138" i="37"/>
  <c r="AN149" i="37"/>
  <c r="AN213" i="37"/>
  <c r="AO144" i="37"/>
  <c r="AQ130" i="42"/>
  <c r="AQ129" i="42" s="1"/>
  <c r="AQ188" i="42" s="1"/>
  <c r="AQ204" i="42" s="1"/>
  <c r="AS100" i="42"/>
  <c r="AR82" i="42"/>
  <c r="AS85" i="42"/>
  <c r="AS173" i="37"/>
  <c r="AS153" i="37" s="1"/>
  <c r="AS113" i="37"/>
  <c r="AS169" i="37"/>
  <c r="AS217" i="37"/>
  <c r="AS182" i="37"/>
  <c r="AS172" i="37"/>
  <c r="AS104" i="37"/>
  <c r="AS124" i="37"/>
  <c r="AS85" i="37"/>
  <c r="AS83" i="37" s="1"/>
  <c r="AS128" i="37"/>
  <c r="AS170" i="37"/>
  <c r="AR229" i="42"/>
  <c r="AQ244" i="42"/>
  <c r="AS108" i="42"/>
  <c r="AS110" i="42"/>
  <c r="AS93" i="42"/>
  <c r="AS111" i="42"/>
  <c r="AO192" i="42"/>
  <c r="AS113" i="42"/>
  <c r="AS101" i="42"/>
  <c r="AS107" i="42"/>
  <c r="AS59" i="37"/>
  <c r="AS54" i="37"/>
  <c r="AS33" i="37"/>
  <c r="AS32" i="37"/>
  <c r="AS61" i="37"/>
  <c r="AS60" i="37"/>
  <c r="AS45" i="37"/>
  <c r="AR81" i="42"/>
  <c r="AR80" i="42"/>
  <c r="AS1" i="42"/>
  <c r="AS13" i="42" s="1"/>
  <c r="AS124" i="42"/>
  <c r="AS125" i="42"/>
  <c r="AS231" i="42" s="1"/>
  <c r="AS115" i="42"/>
  <c r="AS264" i="42"/>
  <c r="AS133" i="42"/>
  <c r="AS112" i="42"/>
  <c r="AS122" i="42"/>
  <c r="AS83" i="42"/>
  <c r="AS106" i="42"/>
  <c r="AS56" i="37"/>
  <c r="AS42" i="37"/>
  <c r="AS27" i="37"/>
  <c r="AS2" i="42"/>
  <c r="AS39" i="37"/>
  <c r="AS43" i="37"/>
  <c r="AO265" i="42"/>
  <c r="AO266" i="42"/>
  <c r="AS102" i="42"/>
  <c r="AS96" i="42"/>
  <c r="AS57" i="37"/>
  <c r="AS55" i="37"/>
  <c r="AS84" i="42"/>
  <c r="AP255" i="42"/>
  <c r="AQ256" i="42"/>
  <c r="AS98" i="42"/>
  <c r="AR212" i="42"/>
  <c r="AR211" i="42" s="1"/>
  <c r="AR234" i="42"/>
  <c r="AR233" i="42" s="1"/>
  <c r="AP209" i="42"/>
  <c r="AP207" i="42" s="1"/>
  <c r="AP223" i="42" s="1"/>
  <c r="AP224" i="42" s="1"/>
  <c r="AQ196" i="42"/>
  <c r="AS38" i="37"/>
  <c r="AS48" i="37"/>
  <c r="AS105" i="42"/>
  <c r="AS97" i="42"/>
  <c r="AS99" i="42"/>
  <c r="AS47" i="37"/>
  <c r="AS50" i="37"/>
  <c r="AS36" i="37"/>
  <c r="AS88" i="42"/>
  <c r="AS91" i="42"/>
  <c r="AS58" i="37"/>
  <c r="AS87" i="42"/>
  <c r="AS86" i="42"/>
  <c r="AS31" i="37"/>
  <c r="AS53" i="37"/>
  <c r="AN193" i="42"/>
  <c r="AN191" i="42" s="1"/>
  <c r="AN190" i="42" s="1"/>
  <c r="AO194" i="42"/>
  <c r="AS114" i="42"/>
  <c r="AS92" i="42"/>
  <c r="AT3" i="42"/>
  <c r="AS67" i="37"/>
  <c r="AS5" i="42"/>
  <c r="AS121" i="42" s="1"/>
  <c r="AS230" i="42" s="1"/>
  <c r="AS37" i="37"/>
  <c r="AR195" i="42"/>
  <c r="AQ208" i="42"/>
  <c r="AS29" i="37"/>
  <c r="AS35" i="37"/>
  <c r="AS103" i="42"/>
  <c r="AS44" i="37"/>
  <c r="AS51" i="37"/>
  <c r="AS52" i="37"/>
  <c r="AS46" i="37"/>
  <c r="AS1" i="37"/>
  <c r="AS41" i="37"/>
  <c r="AS49" i="37"/>
  <c r="AS95" i="42"/>
  <c r="AS104" i="42"/>
  <c r="AS90" i="42"/>
  <c r="AS71" i="37"/>
  <c r="AS72" i="37" s="1"/>
  <c r="AS184" i="37" s="1"/>
  <c r="AS8" i="42"/>
  <c r="AS4" i="42"/>
  <c r="AS34" i="37"/>
  <c r="AS6" i="42"/>
  <c r="AS7" i="42"/>
  <c r="AS30" i="37"/>
  <c r="AS40" i="37"/>
  <c r="AS89" i="42"/>
  <c r="AS152" i="37" l="1"/>
  <c r="AS145" i="37"/>
  <c r="AS159" i="37" s="1"/>
  <c r="AJ4" i="34" s="1"/>
  <c r="AR210" i="37"/>
  <c r="AR188" i="37"/>
  <c r="AS70" i="37"/>
  <c r="AS14" i="37"/>
  <c r="AS13" i="37"/>
  <c r="AS26" i="37" s="1"/>
  <c r="AF12" i="34"/>
  <c r="AP171" i="37"/>
  <c r="AG15" i="34"/>
  <c r="AQ163" i="37"/>
  <c r="AH10" i="34"/>
  <c r="AH8" i="34" s="1"/>
  <c r="AR130" i="42"/>
  <c r="AR129" i="42" s="1"/>
  <c r="AR188" i="42" s="1"/>
  <c r="AR204" i="42" s="1"/>
  <c r="AR165" i="37"/>
  <c r="AS103" i="37"/>
  <c r="AS188" i="37" s="1"/>
  <c r="AR80" i="37"/>
  <c r="AR78" i="37" s="1"/>
  <c r="AS181" i="37"/>
  <c r="AS164" i="37"/>
  <c r="AJ9" i="34" s="1"/>
  <c r="AS187" i="37"/>
  <c r="AP144" i="37"/>
  <c r="AN214" i="37"/>
  <c r="AN212" i="37" s="1"/>
  <c r="AN221" i="37" s="1"/>
  <c r="AN138" i="37"/>
  <c r="AO136" i="37"/>
  <c r="AO168" i="37"/>
  <c r="AO190" i="37"/>
  <c r="AR186" i="37"/>
  <c r="AO149" i="37"/>
  <c r="AO213" i="37"/>
  <c r="AS28" i="37"/>
  <c r="AP150" i="37"/>
  <c r="AQ193" i="37" s="1"/>
  <c r="AQ151" i="37"/>
  <c r="AS82" i="42"/>
  <c r="AT88" i="42"/>
  <c r="AT85" i="42"/>
  <c r="AT113" i="37"/>
  <c r="AT173" i="37"/>
  <c r="AT153" i="37" s="1"/>
  <c r="AT169" i="37"/>
  <c r="AT182" i="37"/>
  <c r="AT217" i="37"/>
  <c r="AT172" i="37"/>
  <c r="AT170" i="37"/>
  <c r="AT124" i="37"/>
  <c r="AT128" i="37"/>
  <c r="AT85" i="37"/>
  <c r="AT83" i="37" s="1"/>
  <c r="AT104" i="37"/>
  <c r="AT104" i="42"/>
  <c r="AR244" i="42"/>
  <c r="AT47" i="37"/>
  <c r="AT52" i="37"/>
  <c r="AT50" i="37"/>
  <c r="AT49" i="37"/>
  <c r="AT61" i="37"/>
  <c r="AT39" i="37"/>
  <c r="AT38" i="37"/>
  <c r="AT45" i="37"/>
  <c r="AT48" i="37"/>
  <c r="AT43" i="37"/>
  <c r="AT35" i="37"/>
  <c r="AT44" i="37"/>
  <c r="AT62" i="37"/>
  <c r="AS229" i="42"/>
  <c r="AT33" i="37"/>
  <c r="AT59" i="37"/>
  <c r="AT57" i="37"/>
  <c r="AT36" i="37"/>
  <c r="AP192" i="42"/>
  <c r="AT67" i="37"/>
  <c r="AT70" i="37" s="1"/>
  <c r="AT5" i="42"/>
  <c r="AT121" i="42" s="1"/>
  <c r="AT230" i="42" s="1"/>
  <c r="AT90" i="42"/>
  <c r="AT91" i="42"/>
  <c r="AT98" i="42"/>
  <c r="AT6" i="42"/>
  <c r="AT84" i="42"/>
  <c r="AT89" i="42"/>
  <c r="AT92" i="42"/>
  <c r="AT112" i="42"/>
  <c r="AP266" i="42"/>
  <c r="AP265" i="42"/>
  <c r="AU3" i="42"/>
  <c r="AU104" i="42" s="1"/>
  <c r="AO193" i="42"/>
  <c r="AO191" i="42" s="1"/>
  <c r="AO190" i="42" s="1"/>
  <c r="AP194" i="42"/>
  <c r="AT99" i="42"/>
  <c r="AT96" i="42"/>
  <c r="AS212" i="42"/>
  <c r="AS211" i="42" s="1"/>
  <c r="AS234" i="42"/>
  <c r="AS233" i="42" s="1"/>
  <c r="AT97" i="42"/>
  <c r="AT102" i="42"/>
  <c r="AT107" i="42"/>
  <c r="AT30" i="37"/>
  <c r="AT54" i="37"/>
  <c r="AT58" i="37"/>
  <c r="AT105" i="42"/>
  <c r="AT101" i="42"/>
  <c r="AT7" i="42"/>
  <c r="AT113" i="42"/>
  <c r="AT71" i="37"/>
  <c r="AT72" i="37" s="1"/>
  <c r="AT184" i="37" s="1"/>
  <c r="AT8" i="42"/>
  <c r="AT108" i="42"/>
  <c r="AT114" i="42"/>
  <c r="AT124" i="42"/>
  <c r="AT116" i="42"/>
  <c r="AT106" i="42"/>
  <c r="AT1" i="42"/>
  <c r="AT13" i="42" s="1"/>
  <c r="AT125" i="42"/>
  <c r="AT231" i="42" s="1"/>
  <c r="AT264" i="42"/>
  <c r="AT122" i="42"/>
  <c r="AT133" i="42"/>
  <c r="AT115" i="42"/>
  <c r="AT83" i="42"/>
  <c r="AT110" i="42"/>
  <c r="AT29" i="37"/>
  <c r="AT53" i="37"/>
  <c r="AT86" i="42"/>
  <c r="AT93" i="42"/>
  <c r="AT94" i="42"/>
  <c r="AT4" i="42"/>
  <c r="AR256" i="42"/>
  <c r="AQ255" i="42"/>
  <c r="AT55" i="37"/>
  <c r="AT46" i="37"/>
  <c r="AT87" i="42"/>
  <c r="AQ209" i="42"/>
  <c r="AQ207" i="42" s="1"/>
  <c r="AQ223" i="42" s="1"/>
  <c r="AQ224" i="42" s="1"/>
  <c r="AR196" i="42"/>
  <c r="AS81" i="42"/>
  <c r="AS80" i="42" s="1"/>
  <c r="AT100" i="42"/>
  <c r="AT31" i="37"/>
  <c r="AT42" i="37"/>
  <c r="AT27" i="37"/>
  <c r="AT2" i="42"/>
  <c r="AT34" i="37"/>
  <c r="AT56" i="37"/>
  <c r="AT40" i="37"/>
  <c r="AT51" i="37"/>
  <c r="AT111" i="42"/>
  <c r="AT103" i="42"/>
  <c r="AT1" i="37"/>
  <c r="AT60" i="37"/>
  <c r="AT37" i="37"/>
  <c r="AR208" i="42"/>
  <c r="AS195" i="42"/>
  <c r="AT95" i="42"/>
  <c r="AT41" i="37"/>
  <c r="AT32" i="37"/>
  <c r="AT109" i="42"/>
  <c r="AT152" i="37" l="1"/>
  <c r="AT145" i="37"/>
  <c r="AT159" i="37" s="1"/>
  <c r="AK4" i="34" s="1"/>
  <c r="AT14" i="37"/>
  <c r="AT13" i="37"/>
  <c r="AT26" i="37" s="1"/>
  <c r="AG12" i="34"/>
  <c r="AQ171" i="37"/>
  <c r="AH15" i="34"/>
  <c r="AR163" i="37"/>
  <c r="AI10" i="34"/>
  <c r="AI8" i="34" s="1"/>
  <c r="AU110" i="42"/>
  <c r="AS130" i="42"/>
  <c r="AS129" i="42" s="1"/>
  <c r="AS188" i="42" s="1"/>
  <c r="AS204" i="42" s="1"/>
  <c r="AU88" i="42"/>
  <c r="AS186" i="37"/>
  <c r="AS165" i="37"/>
  <c r="AS210" i="37"/>
  <c r="AT103" i="37"/>
  <c r="AT188" i="37" s="1"/>
  <c r="AT181" i="37"/>
  <c r="AT28" i="37"/>
  <c r="AT164" i="37"/>
  <c r="AK9" i="34" s="1"/>
  <c r="AT187" i="37"/>
  <c r="AQ150" i="37"/>
  <c r="AR193" i="37" s="1"/>
  <c r="AR151" i="37"/>
  <c r="AP213" i="37"/>
  <c r="AP149" i="37"/>
  <c r="AS80" i="37"/>
  <c r="AS78" i="37" s="1"/>
  <c r="AP190" i="37"/>
  <c r="AP136" i="37"/>
  <c r="AP168" i="37"/>
  <c r="AO214" i="37"/>
  <c r="AO212" i="37" s="1"/>
  <c r="AO221" i="37" s="1"/>
  <c r="AO138" i="37"/>
  <c r="AQ144" i="37"/>
  <c r="AU114" i="42"/>
  <c r="AU115" i="42"/>
  <c r="AU111" i="42"/>
  <c r="AU102" i="42"/>
  <c r="AU112" i="42"/>
  <c r="AU89" i="42"/>
  <c r="AU103" i="42"/>
  <c r="AU107" i="42"/>
  <c r="AU93" i="42"/>
  <c r="AU33" i="37"/>
  <c r="AU170" i="37"/>
  <c r="G192" i="37"/>
  <c r="AU173" i="37"/>
  <c r="AU153" i="37" s="1"/>
  <c r="G195" i="37"/>
  <c r="AU113" i="37"/>
  <c r="AU128" i="37"/>
  <c r="AU182" i="37"/>
  <c r="AU85" i="37"/>
  <c r="AU83" i="37" s="1"/>
  <c r="G191" i="37"/>
  <c r="AU172" i="37"/>
  <c r="AU124" i="37"/>
  <c r="AU104" i="37"/>
  <c r="AU169" i="37"/>
  <c r="AU217" i="37"/>
  <c r="AU49" i="37"/>
  <c r="AU59" i="37"/>
  <c r="AU36" i="37"/>
  <c r="AU62" i="37"/>
  <c r="AU56" i="37"/>
  <c r="AU32" i="37"/>
  <c r="AU84" i="42"/>
  <c r="AU94" i="42"/>
  <c r="AU97" i="42"/>
  <c r="AU86" i="42"/>
  <c r="AU108" i="42"/>
  <c r="AS244" i="42"/>
  <c r="AU98" i="42"/>
  <c r="AU95" i="42"/>
  <c r="AU96" i="42"/>
  <c r="AU90" i="42"/>
  <c r="AU45" i="37"/>
  <c r="D29" i="37" a="1"/>
  <c r="D30" i="37" s="1"/>
  <c r="E30" i="37" s="1"/>
  <c r="F30" i="37" s="1"/>
  <c r="AU100" i="42"/>
  <c r="AU113" i="42"/>
  <c r="AU99" i="42"/>
  <c r="AT229" i="42"/>
  <c r="AU87" i="42"/>
  <c r="AU101" i="42"/>
  <c r="AU55" i="37"/>
  <c r="AU46" i="37"/>
  <c r="AU39" i="37"/>
  <c r="AU41" i="37"/>
  <c r="AU31" i="37"/>
  <c r="AU47" i="37"/>
  <c r="AU57" i="37"/>
  <c r="AU40" i="37"/>
  <c r="AU51" i="37"/>
  <c r="AU50" i="37"/>
  <c r="AU109" i="42"/>
  <c r="AU106" i="42"/>
  <c r="AU92" i="42"/>
  <c r="AU53" i="37"/>
  <c r="AU37" i="37"/>
  <c r="AU1" i="37"/>
  <c r="AU60" i="37"/>
  <c r="AU61" i="37"/>
  <c r="AT82" i="42"/>
  <c r="AU34" i="37"/>
  <c r="AU35" i="37"/>
  <c r="AU30" i="37"/>
  <c r="AU54" i="37"/>
  <c r="AU52" i="37"/>
  <c r="AU29" i="37"/>
  <c r="AU58" i="37"/>
  <c r="AU91" i="42"/>
  <c r="AU43" i="37"/>
  <c r="AU63" i="37"/>
  <c r="AU48" i="37"/>
  <c r="AU38" i="37"/>
  <c r="AU42" i="37"/>
  <c r="AU44" i="37"/>
  <c r="AQ192" i="42"/>
  <c r="AT81" i="42"/>
  <c r="AT80" i="42"/>
  <c r="AS196" i="42"/>
  <c r="AR209" i="42"/>
  <c r="AR207" i="42" s="1"/>
  <c r="AR223" i="42" s="1"/>
  <c r="AR224" i="42" s="1"/>
  <c r="AU71" i="37"/>
  <c r="AU72" i="37" s="1"/>
  <c r="AU8" i="42"/>
  <c r="AU124" i="42" s="1"/>
  <c r="AU125" i="42" s="1"/>
  <c r="AU231" i="42" s="1"/>
  <c r="AQ194" i="42"/>
  <c r="AP193" i="42"/>
  <c r="AP191" i="42" s="1"/>
  <c r="AP190" i="42" s="1"/>
  <c r="AU6" i="42"/>
  <c r="AT212" i="42"/>
  <c r="AT211" i="42" s="1"/>
  <c r="AT234" i="42"/>
  <c r="AT233" i="42" s="1"/>
  <c r="AU1" i="42"/>
  <c r="AU13" i="42" s="1"/>
  <c r="AU122" i="42"/>
  <c r="G122" i="42" s="1"/>
  <c r="AU117" i="42"/>
  <c r="AU264" i="42"/>
  <c r="AU133" i="42"/>
  <c r="AU116" i="42"/>
  <c r="AU83" i="42"/>
  <c r="D83" i="42" a="1"/>
  <c r="AU85" i="42"/>
  <c r="AT195" i="42"/>
  <c r="AS208" i="42"/>
  <c r="AU27" i="37"/>
  <c r="AU2" i="42"/>
  <c r="AU4" i="42"/>
  <c r="AU7" i="42"/>
  <c r="AU67" i="37"/>
  <c r="AU70" i="37" s="1"/>
  <c r="AU5" i="42"/>
  <c r="AU121" i="42" s="1"/>
  <c r="AU230" i="42" s="1"/>
  <c r="AQ266" i="42"/>
  <c r="AQ265" i="42"/>
  <c r="AU105" i="42"/>
  <c r="AS256" i="42"/>
  <c r="AR255" i="42"/>
  <c r="AU152" i="37" l="1"/>
  <c r="AU145" i="37"/>
  <c r="AU159" i="37" s="1"/>
  <c r="AL4" i="34" s="1"/>
  <c r="C25" i="34" s="1"/>
  <c r="AT210" i="37"/>
  <c r="AU103" i="37"/>
  <c r="AU165" i="37" s="1"/>
  <c r="AL10" i="34" s="1"/>
  <c r="C31" i="34"/>
  <c r="AU14" i="37"/>
  <c r="AU13" i="37"/>
  <c r="AU26" i="37" s="1"/>
  <c r="G29" i="37" s="1" a="1"/>
  <c r="G64" i="37" s="1"/>
  <c r="F191" i="37"/>
  <c r="F194" i="37"/>
  <c r="AH12" i="34"/>
  <c r="AR171" i="37"/>
  <c r="AI15" i="34"/>
  <c r="AS163" i="37"/>
  <c r="AJ10" i="34"/>
  <c r="AJ8" i="34" s="1"/>
  <c r="D31" i="34"/>
  <c r="D25" i="34"/>
  <c r="AT244" i="42"/>
  <c r="AT165" i="37"/>
  <c r="AT80" i="37"/>
  <c r="AT78" i="37" s="1"/>
  <c r="AU184" i="37"/>
  <c r="AU187" i="37"/>
  <c r="AU164" i="37"/>
  <c r="AR150" i="37"/>
  <c r="AS193" i="37" s="1"/>
  <c r="AS151" i="37"/>
  <c r="AQ149" i="37"/>
  <c r="AQ213" i="37"/>
  <c r="AP214" i="37"/>
  <c r="AP212" i="37" s="1"/>
  <c r="AP221" i="37" s="1"/>
  <c r="AP138" i="37"/>
  <c r="AU28" i="37"/>
  <c r="AQ168" i="37"/>
  <c r="AQ136" i="37"/>
  <c r="AQ190" i="37"/>
  <c r="AR144" i="37"/>
  <c r="AT186" i="37"/>
  <c r="AT130" i="42"/>
  <c r="AT129" i="42" s="1"/>
  <c r="AT188" i="42" s="1"/>
  <c r="AT204" i="42" s="1"/>
  <c r="D40" i="37"/>
  <c r="E40" i="37" s="1"/>
  <c r="F40" i="37" s="1"/>
  <c r="D49" i="37"/>
  <c r="E49" i="37" s="1"/>
  <c r="F49" i="37" s="1"/>
  <c r="D51" i="37"/>
  <c r="E51" i="37" s="1"/>
  <c r="F51" i="37" s="1"/>
  <c r="D55" i="37"/>
  <c r="E55" i="37" s="1"/>
  <c r="F55" i="37" s="1"/>
  <c r="D57" i="37"/>
  <c r="E57" i="37" s="1"/>
  <c r="F57" i="37" s="1"/>
  <c r="D64" i="37"/>
  <c r="E64" i="37" s="1"/>
  <c r="F64" i="37" s="1"/>
  <c r="D45" i="37"/>
  <c r="E45" i="37" s="1"/>
  <c r="F45" i="37" s="1"/>
  <c r="D44" i="37"/>
  <c r="E44" i="37" s="1"/>
  <c r="F44" i="37" s="1"/>
  <c r="D54" i="37"/>
  <c r="E54" i="37" s="1"/>
  <c r="F54" i="37" s="1"/>
  <c r="D29" i="37"/>
  <c r="E29" i="37" s="1"/>
  <c r="F29" i="37" s="1"/>
  <c r="D35" i="37"/>
  <c r="E35" i="37" s="1"/>
  <c r="F35" i="37" s="1"/>
  <c r="D62" i="37"/>
  <c r="E62" i="37" s="1"/>
  <c r="F62" i="37" s="1"/>
  <c r="D50" i="37"/>
  <c r="E50" i="37" s="1"/>
  <c r="F50" i="37" s="1"/>
  <c r="D43" i="37"/>
  <c r="E43" i="37" s="1"/>
  <c r="F43" i="37" s="1"/>
  <c r="AU229" i="42"/>
  <c r="D38" i="37"/>
  <c r="E38" i="37" s="1"/>
  <c r="F38" i="37" s="1"/>
  <c r="D33" i="37"/>
  <c r="E33" i="37" s="1"/>
  <c r="F33" i="37" s="1"/>
  <c r="D37" i="37"/>
  <c r="E37" i="37" s="1"/>
  <c r="F37" i="37" s="1"/>
  <c r="D32" i="37"/>
  <c r="E32" i="37" s="1"/>
  <c r="F32" i="37" s="1"/>
  <c r="D53" i="37"/>
  <c r="E53" i="37" s="1"/>
  <c r="F53" i="37" s="1"/>
  <c r="B29" i="37" a="1"/>
  <c r="B41" i="37" s="1"/>
  <c r="D60" i="37"/>
  <c r="E60" i="37" s="1"/>
  <c r="F60" i="37" s="1"/>
  <c r="D58" i="37"/>
  <c r="E58" i="37" s="1"/>
  <c r="F58" i="37" s="1"/>
  <c r="D61" i="37"/>
  <c r="E61" i="37" s="1"/>
  <c r="F61" i="37" s="1"/>
  <c r="D31" i="37"/>
  <c r="E31" i="37" s="1"/>
  <c r="F31" i="37" s="1"/>
  <c r="D48" i="37"/>
  <c r="E48" i="37" s="1"/>
  <c r="F48" i="37" s="1"/>
  <c r="D59" i="37"/>
  <c r="E59" i="37" s="1"/>
  <c r="F59" i="37" s="1"/>
  <c r="D41" i="37"/>
  <c r="E41" i="37" s="1"/>
  <c r="F41" i="37" s="1"/>
  <c r="D36" i="37"/>
  <c r="E36" i="37" s="1"/>
  <c r="F36" i="37" s="1"/>
  <c r="D56" i="37"/>
  <c r="E56" i="37" s="1"/>
  <c r="F56" i="37" s="1"/>
  <c r="D46" i="37"/>
  <c r="E46" i="37" s="1"/>
  <c r="F46" i="37" s="1"/>
  <c r="D42" i="37"/>
  <c r="E42" i="37" s="1"/>
  <c r="F42" i="37" s="1"/>
  <c r="D47" i="37"/>
  <c r="E47" i="37" s="1"/>
  <c r="F47" i="37" s="1"/>
  <c r="D39" i="37"/>
  <c r="E39" i="37" s="1"/>
  <c r="F39" i="37" s="1"/>
  <c r="D34" i="37"/>
  <c r="E34" i="37" s="1"/>
  <c r="F34" i="37" s="1"/>
  <c r="D63" i="37"/>
  <c r="E63" i="37" s="1"/>
  <c r="F63" i="37" s="1"/>
  <c r="D52" i="37"/>
  <c r="E52" i="37" s="1"/>
  <c r="F52" i="37" s="1"/>
  <c r="AU82" i="42"/>
  <c r="AU195" i="42"/>
  <c r="AU208" i="42" s="1"/>
  <c r="AT208" i="42"/>
  <c r="AR266" i="42"/>
  <c r="AR265" i="42"/>
  <c r="D87" i="42"/>
  <c r="E87" i="42" s="1"/>
  <c r="F87" i="42" s="1"/>
  <c r="D100" i="42"/>
  <c r="E100" i="42" s="1"/>
  <c r="F100" i="42" s="1"/>
  <c r="D86" i="42"/>
  <c r="E86" i="42" s="1"/>
  <c r="F86" i="42" s="1"/>
  <c r="D115" i="42"/>
  <c r="E115" i="42" s="1"/>
  <c r="F115" i="42" s="1"/>
  <c r="D112" i="42"/>
  <c r="E112" i="42" s="1"/>
  <c r="F112" i="42" s="1"/>
  <c r="D114" i="42"/>
  <c r="E114" i="42" s="1"/>
  <c r="F114" i="42" s="1"/>
  <c r="D99" i="42"/>
  <c r="E99" i="42" s="1"/>
  <c r="F99" i="42" s="1"/>
  <c r="D96" i="42"/>
  <c r="E96" i="42" s="1"/>
  <c r="F96" i="42" s="1"/>
  <c r="D85" i="42"/>
  <c r="E85" i="42" s="1"/>
  <c r="F85" i="42" s="1"/>
  <c r="D95" i="42"/>
  <c r="E95" i="42" s="1"/>
  <c r="F95" i="42" s="1"/>
  <c r="D83" i="42"/>
  <c r="E83" i="42" s="1"/>
  <c r="F83" i="42" s="1"/>
  <c r="D101" i="42"/>
  <c r="E101" i="42" s="1"/>
  <c r="F101" i="42" s="1"/>
  <c r="D94" i="42"/>
  <c r="E94" i="42" s="1"/>
  <c r="F94" i="42" s="1"/>
  <c r="D117" i="42"/>
  <c r="E117" i="42" s="1"/>
  <c r="F117" i="42" s="1"/>
  <c r="D91" i="42"/>
  <c r="E91" i="42" s="1"/>
  <c r="F91" i="42" s="1"/>
  <c r="D89" i="42"/>
  <c r="E89" i="42" s="1"/>
  <c r="F89" i="42" s="1"/>
  <c r="D111" i="42"/>
  <c r="E111" i="42" s="1"/>
  <c r="F111" i="42" s="1"/>
  <c r="D105" i="42"/>
  <c r="E105" i="42" s="1"/>
  <c r="F105" i="42" s="1"/>
  <c r="D84" i="42"/>
  <c r="E84" i="42" s="1"/>
  <c r="F84" i="42" s="1"/>
  <c r="D108" i="42"/>
  <c r="E108" i="42" s="1"/>
  <c r="F108" i="42" s="1"/>
  <c r="D104" i="42"/>
  <c r="E104" i="42" s="1"/>
  <c r="F104" i="42" s="1"/>
  <c r="D118" i="42"/>
  <c r="E118" i="42" s="1"/>
  <c r="F118" i="42" s="1"/>
  <c r="D90" i="42"/>
  <c r="E90" i="42" s="1"/>
  <c r="F90" i="42" s="1"/>
  <c r="D110" i="42"/>
  <c r="E110" i="42" s="1"/>
  <c r="F110" i="42" s="1"/>
  <c r="D88" i="42"/>
  <c r="E88" i="42" s="1"/>
  <c r="F88" i="42" s="1"/>
  <c r="D109" i="42"/>
  <c r="E109" i="42" s="1"/>
  <c r="F109" i="42" s="1"/>
  <c r="D113" i="42"/>
  <c r="E113" i="42" s="1"/>
  <c r="F113" i="42" s="1"/>
  <c r="D103" i="42"/>
  <c r="E103" i="42" s="1"/>
  <c r="F103" i="42" s="1"/>
  <c r="D93" i="42"/>
  <c r="E93" i="42" s="1"/>
  <c r="F93" i="42" s="1"/>
  <c r="D106" i="42"/>
  <c r="E106" i="42" s="1"/>
  <c r="F106" i="42" s="1"/>
  <c r="D92" i="42"/>
  <c r="E92" i="42" s="1"/>
  <c r="F92" i="42" s="1"/>
  <c r="D102" i="42"/>
  <c r="E102" i="42" s="1"/>
  <c r="F102" i="42" s="1"/>
  <c r="D107" i="42"/>
  <c r="E107" i="42" s="1"/>
  <c r="F107" i="42" s="1"/>
  <c r="D98" i="42"/>
  <c r="E98" i="42" s="1"/>
  <c r="F98" i="42" s="1"/>
  <c r="D116" i="42"/>
  <c r="E116" i="42" s="1"/>
  <c r="F116" i="42" s="1"/>
  <c r="D97" i="42"/>
  <c r="E97" i="42" s="1"/>
  <c r="F97" i="42" s="1"/>
  <c r="AQ193" i="42"/>
  <c r="AQ191" i="42" s="1"/>
  <c r="AQ190" i="42" s="1"/>
  <c r="AR194" i="42"/>
  <c r="AT256" i="42"/>
  <c r="AS255" i="42"/>
  <c r="AU212" i="42"/>
  <c r="AU211" i="42" s="1"/>
  <c r="AU234" i="42"/>
  <c r="AU233" i="42" s="1"/>
  <c r="AT196" i="42"/>
  <c r="AS209" i="42"/>
  <c r="AS207" i="42" s="1"/>
  <c r="AS223" i="42" s="1"/>
  <c r="AS224" i="42" s="1"/>
  <c r="AR192" i="42"/>
  <c r="AU81" i="42"/>
  <c r="AU80" i="42" s="1"/>
  <c r="G83" i="42" s="1" a="1"/>
  <c r="B83" i="42" a="1"/>
  <c r="E25" i="34" l="1"/>
  <c r="F25" i="34"/>
  <c r="AM4" i="34"/>
  <c r="AU188" i="37"/>
  <c r="AU186" i="37" s="1"/>
  <c r="AU210" i="37"/>
  <c r="AU80" i="37"/>
  <c r="G80" i="37" s="1"/>
  <c r="G78" i="37" s="1"/>
  <c r="F196" i="37"/>
  <c r="AI12" i="34"/>
  <c r="AS171" i="37"/>
  <c r="AJ15" i="34"/>
  <c r="AU163" i="37"/>
  <c r="AL9" i="34"/>
  <c r="AT163" i="37"/>
  <c r="AK10" i="34"/>
  <c r="F31" i="34" s="1"/>
  <c r="G55" i="37"/>
  <c r="G43" i="37"/>
  <c r="G42" i="37"/>
  <c r="G59" i="37"/>
  <c r="G60" i="37"/>
  <c r="G46" i="37"/>
  <c r="G52" i="37"/>
  <c r="G54" i="37"/>
  <c r="G53" i="37"/>
  <c r="G50" i="37"/>
  <c r="G40" i="37"/>
  <c r="G35" i="37"/>
  <c r="G57" i="37"/>
  <c r="G49" i="37"/>
  <c r="G45" i="37"/>
  <c r="G51" i="37"/>
  <c r="G58" i="37"/>
  <c r="G36" i="37"/>
  <c r="G61" i="37"/>
  <c r="G44" i="37"/>
  <c r="G31" i="37"/>
  <c r="G39" i="37"/>
  <c r="G48" i="37"/>
  <c r="G34" i="37"/>
  <c r="G30" i="37"/>
  <c r="G47" i="37"/>
  <c r="G62" i="37"/>
  <c r="G41" i="37"/>
  <c r="G32" i="37"/>
  <c r="G63" i="37"/>
  <c r="G56" i="37"/>
  <c r="G37" i="37"/>
  <c r="G33" i="37"/>
  <c r="G38" i="37"/>
  <c r="G29" i="37"/>
  <c r="AR190" i="37"/>
  <c r="AR136" i="37"/>
  <c r="AR168" i="37"/>
  <c r="AQ214" i="37"/>
  <c r="AQ212" i="37" s="1"/>
  <c r="AQ221" i="37" s="1"/>
  <c r="AQ138" i="37"/>
  <c r="AR213" i="37"/>
  <c r="AR149" i="37"/>
  <c r="AS144" i="37"/>
  <c r="AS150" i="37"/>
  <c r="AT193" i="37" s="1"/>
  <c r="AT151" i="37"/>
  <c r="AU181" i="37"/>
  <c r="B35" i="37"/>
  <c r="B47" i="37"/>
  <c r="B46" i="37"/>
  <c r="B48" i="37"/>
  <c r="B54" i="37"/>
  <c r="B30" i="37"/>
  <c r="B60" i="37"/>
  <c r="B40" i="37"/>
  <c r="B51" i="37"/>
  <c r="B37" i="37"/>
  <c r="B61" i="37"/>
  <c r="B44" i="37"/>
  <c r="B52" i="37"/>
  <c r="B63" i="37"/>
  <c r="B43" i="37"/>
  <c r="B34" i="37"/>
  <c r="B55" i="37"/>
  <c r="B62" i="37"/>
  <c r="B29" i="37"/>
  <c r="B31" i="37"/>
  <c r="B36" i="37"/>
  <c r="B59" i="37"/>
  <c r="B53" i="37"/>
  <c r="B45" i="37"/>
  <c r="B57" i="37"/>
  <c r="B42" i="37"/>
  <c r="B49" i="37"/>
  <c r="B56" i="37"/>
  <c r="B50" i="37"/>
  <c r="AU244" i="42"/>
  <c r="B32" i="37"/>
  <c r="B38" i="37"/>
  <c r="B33" i="37"/>
  <c r="B39" i="37"/>
  <c r="B58" i="37"/>
  <c r="B64" i="37"/>
  <c r="AU130" i="42"/>
  <c r="AS192" i="42"/>
  <c r="AS265" i="42"/>
  <c r="AS266" i="42"/>
  <c r="AU256" i="42"/>
  <c r="AU255" i="42" s="1"/>
  <c r="AT255" i="42"/>
  <c r="AR193" i="42"/>
  <c r="AR191" i="42" s="1"/>
  <c r="AR190" i="42" s="1"/>
  <c r="AS194" i="42"/>
  <c r="B99" i="42"/>
  <c r="B107" i="42"/>
  <c r="B97" i="42"/>
  <c r="B103" i="42"/>
  <c r="B115" i="42"/>
  <c r="B83" i="42"/>
  <c r="B106" i="42"/>
  <c r="B114" i="42"/>
  <c r="B105" i="42"/>
  <c r="B93" i="42"/>
  <c r="B100" i="42"/>
  <c r="B109" i="42"/>
  <c r="B98" i="42"/>
  <c r="B94" i="42"/>
  <c r="B87" i="42"/>
  <c r="B112" i="42"/>
  <c r="B89" i="42"/>
  <c r="B96" i="42"/>
  <c r="B88" i="42"/>
  <c r="B117" i="42"/>
  <c r="B102" i="42"/>
  <c r="B86" i="42"/>
  <c r="B108" i="42"/>
  <c r="B101" i="42"/>
  <c r="B95" i="42"/>
  <c r="B118" i="42"/>
  <c r="B85" i="42"/>
  <c r="B92" i="42"/>
  <c r="B104" i="42"/>
  <c r="B116" i="42"/>
  <c r="B91" i="42"/>
  <c r="B90" i="42"/>
  <c r="B111" i="42"/>
  <c r="B113" i="42"/>
  <c r="B84" i="42"/>
  <c r="B110" i="42"/>
  <c r="G97" i="42"/>
  <c r="G90" i="42"/>
  <c r="G105" i="42"/>
  <c r="G96" i="42"/>
  <c r="G85" i="42"/>
  <c r="G89" i="42"/>
  <c r="G115" i="42"/>
  <c r="G83" i="42"/>
  <c r="G88" i="42"/>
  <c r="G114" i="42"/>
  <c r="G91" i="42"/>
  <c r="G117" i="42"/>
  <c r="G92" i="42"/>
  <c r="G111" i="42"/>
  <c r="G87" i="42"/>
  <c r="G110" i="42"/>
  <c r="G101" i="42"/>
  <c r="G107" i="42"/>
  <c r="G116" i="42"/>
  <c r="G100" i="42"/>
  <c r="G99" i="42"/>
  <c r="G98" i="42"/>
  <c r="G104" i="42"/>
  <c r="G93" i="42"/>
  <c r="G95" i="42"/>
  <c r="G103" i="42"/>
  <c r="G94" i="42"/>
  <c r="G118" i="42"/>
  <c r="G109" i="42"/>
  <c r="G102" i="42"/>
  <c r="G108" i="42"/>
  <c r="G86" i="42"/>
  <c r="G106" i="42"/>
  <c r="G112" i="42"/>
  <c r="G84" i="42"/>
  <c r="G113" i="42"/>
  <c r="AU196" i="42"/>
  <c r="AU209" i="42" s="1"/>
  <c r="AU207" i="42" s="1"/>
  <c r="AU223" i="42" s="1"/>
  <c r="AT209" i="42"/>
  <c r="AT207" i="42" s="1"/>
  <c r="AT223" i="42" s="1"/>
  <c r="AT224" i="42" s="1"/>
  <c r="G25" i="34" l="1"/>
  <c r="E31" i="34"/>
  <c r="G31" i="34" s="1"/>
  <c r="AU78" i="37"/>
  <c r="AL8" i="34"/>
  <c r="F30" i="34"/>
  <c r="AJ12" i="34"/>
  <c r="AT171" i="37"/>
  <c r="AK15" i="34"/>
  <c r="AM10" i="34"/>
  <c r="AK8" i="34"/>
  <c r="AS136" i="37"/>
  <c r="AS190" i="37"/>
  <c r="AS168" i="37"/>
  <c r="AS213" i="37"/>
  <c r="AS149" i="37"/>
  <c r="AT144" i="37"/>
  <c r="AT150" i="37"/>
  <c r="AU193" i="37" s="1"/>
  <c r="AU151" i="37"/>
  <c r="AU150" i="37" s="1"/>
  <c r="AR214" i="37"/>
  <c r="AR212" i="37" s="1"/>
  <c r="AR221" i="37" s="1"/>
  <c r="AR138" i="37"/>
  <c r="G130" i="42"/>
  <c r="G129" i="42" s="1"/>
  <c r="G188" i="42" s="1"/>
  <c r="AU129" i="42"/>
  <c r="AU188" i="42" s="1"/>
  <c r="AU204" i="42" s="1"/>
  <c r="AU224" i="42"/>
  <c r="AU192" i="42" s="1"/>
  <c r="AT192" i="42"/>
  <c r="AU266" i="42"/>
  <c r="AU265" i="42"/>
  <c r="AS193" i="42"/>
  <c r="AS191" i="42" s="1"/>
  <c r="AS190" i="42" s="1"/>
  <c r="AT194" i="42"/>
  <c r="AT266" i="42"/>
  <c r="AT265" i="42"/>
  <c r="F29" i="34" l="1"/>
  <c r="AK12" i="34"/>
  <c r="AU171" i="37"/>
  <c r="AL15" i="34"/>
  <c r="C36" i="34" s="1"/>
  <c r="AT213" i="37"/>
  <c r="AT149" i="37"/>
  <c r="AT136" i="37"/>
  <c r="AT190" i="37"/>
  <c r="AT168" i="37"/>
  <c r="AU149" i="37"/>
  <c r="AU213" i="37"/>
  <c r="AU144" i="37"/>
  <c r="AS214" i="37"/>
  <c r="AS212" i="37" s="1"/>
  <c r="AS221" i="37" s="1"/>
  <c r="AS138" i="37"/>
  <c r="AT193" i="42"/>
  <c r="AT191" i="42" s="1"/>
  <c r="AT190" i="42" s="1"/>
  <c r="AU194" i="42"/>
  <c r="AU193" i="42" s="1"/>
  <c r="AU191" i="42" s="1"/>
  <c r="AU190" i="42" s="1"/>
  <c r="F95" i="37"/>
  <c r="F96" i="37"/>
  <c r="F90" i="37"/>
  <c r="F91" i="37"/>
  <c r="F92" i="37"/>
  <c r="F93" i="37"/>
  <c r="E36" i="34" l="1"/>
  <c r="F36" i="34"/>
  <c r="AL12" i="34"/>
  <c r="C33" i="34" s="1"/>
  <c r="AM15" i="34"/>
  <c r="D36" i="34"/>
  <c r="G213" i="37"/>
  <c r="AT214" i="37"/>
  <c r="AT212" i="37" s="1"/>
  <c r="AT221" i="37" s="1"/>
  <c r="AT138" i="37"/>
  <c r="AU136" i="37"/>
  <c r="AU190" i="37"/>
  <c r="AU168" i="37"/>
  <c r="G36" i="34" l="1"/>
  <c r="E33" i="34"/>
  <c r="F33" i="34"/>
  <c r="AM12" i="34"/>
  <c r="D33" i="34"/>
  <c r="AU214" i="37"/>
  <c r="AU212" i="37" s="1"/>
  <c r="AU221" i="37" s="1"/>
  <c r="AU138" i="37"/>
  <c r="F133" i="37"/>
  <c r="F132" i="37"/>
  <c r="F131" i="37"/>
  <c r="F130" i="37"/>
  <c r="F129" i="37"/>
  <c r="F127" i="37"/>
  <c r="F126" i="37"/>
  <c r="F125" i="37"/>
  <c r="F123" i="37"/>
  <c r="F122" i="37"/>
  <c r="F120" i="37"/>
  <c r="F119" i="37"/>
  <c r="F118" i="37"/>
  <c r="F117" i="37"/>
  <c r="F115" i="37"/>
  <c r="F112" i="37"/>
  <c r="F111" i="37"/>
  <c r="F109" i="37"/>
  <c r="F108" i="37"/>
  <c r="F107" i="37"/>
  <c r="F106" i="37"/>
  <c r="F105" i="37"/>
  <c r="F101" i="37"/>
  <c r="F100" i="37"/>
  <c r="F99" i="37"/>
  <c r="F98" i="37"/>
  <c r="F97" i="37"/>
  <c r="F94" i="37"/>
  <c r="G33" i="34" l="1"/>
  <c r="F226" i="37"/>
  <c r="G227" i="37"/>
  <c r="F104" i="37"/>
  <c r="F85" i="37"/>
  <c r="F83" i="37" s="1"/>
  <c r="F128" i="37"/>
  <c r="F124" i="37"/>
  <c r="G182" i="37"/>
  <c r="F228" i="37" s="1"/>
  <c r="G226" i="37"/>
  <c r="F227" i="37"/>
  <c r="F225" i="37" l="1"/>
  <c r="AG83" i="37"/>
  <c r="AI83" i="37"/>
  <c r="AH83" i="37"/>
  <c r="G228" i="37"/>
  <c r="G225" i="37" s="1"/>
  <c r="O164" i="37" l="1"/>
  <c r="F9" i="34" s="1"/>
  <c r="F8" i="34" s="1"/>
  <c r="M209" i="37"/>
  <c r="U187" i="37"/>
  <c r="U186" i="37" s="1"/>
  <c r="U164" i="37"/>
  <c r="AE164" i="37"/>
  <c r="AE187" i="37"/>
  <c r="AE186" i="37" s="1"/>
  <c r="Y164" i="37"/>
  <c r="Y187" i="37"/>
  <c r="Y186" i="37" s="1"/>
  <c r="Z187" i="37"/>
  <c r="Z186" i="37" s="1"/>
  <c r="Z164" i="37"/>
  <c r="AA164" i="37"/>
  <c r="AA187" i="37"/>
  <c r="AA186" i="37" s="1"/>
  <c r="V164" i="37"/>
  <c r="V187" i="37"/>
  <c r="V186" i="37" s="1"/>
  <c r="Q187" i="37"/>
  <c r="Q186" i="37" s="1"/>
  <c r="Q164" i="37"/>
  <c r="O187" i="37"/>
  <c r="O186" i="37" s="1"/>
  <c r="W164" i="37"/>
  <c r="W187" i="37"/>
  <c r="W186" i="37" s="1"/>
  <c r="R164" i="37"/>
  <c r="R187" i="37"/>
  <c r="R186" i="37" s="1"/>
  <c r="AG164" i="37"/>
  <c r="AG187" i="37"/>
  <c r="AG186" i="37" s="1"/>
  <c r="AB187" i="37"/>
  <c r="AB186" i="37" s="1"/>
  <c r="AB164" i="37"/>
  <c r="AC187" i="37"/>
  <c r="AC186" i="37" s="1"/>
  <c r="AC164" i="37"/>
  <c r="X164" i="37"/>
  <c r="X187" i="37"/>
  <c r="X186" i="37" s="1"/>
  <c r="N164" i="37"/>
  <c r="N187" i="37"/>
  <c r="N186" i="37" s="1"/>
  <c r="S187" i="37"/>
  <c r="S186" i="37" s="1"/>
  <c r="S164" i="37"/>
  <c r="P187" i="37"/>
  <c r="P186" i="37" s="1"/>
  <c r="P164" i="37"/>
  <c r="AF187" i="37"/>
  <c r="AF186" i="37" s="1"/>
  <c r="AF164" i="37"/>
  <c r="M164" i="37"/>
  <c r="M187" i="37"/>
  <c r="AH164" i="37"/>
  <c r="AH187" i="37"/>
  <c r="AH186" i="37" s="1"/>
  <c r="T187" i="37"/>
  <c r="T186" i="37" s="1"/>
  <c r="T164" i="37"/>
  <c r="AI164" i="37"/>
  <c r="AI187" i="37"/>
  <c r="AI186" i="37" s="1"/>
  <c r="N136" i="37"/>
  <c r="G85" i="37"/>
  <c r="G128" i="37"/>
  <c r="G104" i="37"/>
  <c r="O163" i="37" l="1"/>
  <c r="S163" i="37"/>
  <c r="J9" i="34"/>
  <c r="J8" i="34" s="1"/>
  <c r="AB163" i="37"/>
  <c r="S9" i="34"/>
  <c r="S8" i="34" s="1"/>
  <c r="Z163" i="37"/>
  <c r="Q9" i="34"/>
  <c r="AH163" i="37"/>
  <c r="Y9" i="34"/>
  <c r="Y8" i="34" s="1"/>
  <c r="Q163" i="37"/>
  <c r="H9" i="34"/>
  <c r="H8" i="34" s="1"/>
  <c r="M163" i="37"/>
  <c r="D9" i="34"/>
  <c r="N163" i="37"/>
  <c r="E9" i="34"/>
  <c r="E8" i="34" s="1"/>
  <c r="AG163" i="37"/>
  <c r="X9" i="34"/>
  <c r="X8" i="34" s="1"/>
  <c r="Y163" i="37"/>
  <c r="P9" i="34"/>
  <c r="P8" i="34" s="1"/>
  <c r="AI163" i="37"/>
  <c r="Z9" i="34"/>
  <c r="Z8" i="34" s="1"/>
  <c r="X163" i="37"/>
  <c r="O9" i="34"/>
  <c r="O8" i="34" s="1"/>
  <c r="R163" i="37"/>
  <c r="I9" i="34"/>
  <c r="I8" i="34" s="1"/>
  <c r="V163" i="37"/>
  <c r="M9" i="34"/>
  <c r="M8" i="34" s="1"/>
  <c r="AE163" i="37"/>
  <c r="V9" i="34"/>
  <c r="V8" i="34" s="1"/>
  <c r="T163" i="37"/>
  <c r="K9" i="34"/>
  <c r="K8" i="34" s="1"/>
  <c r="P163" i="37"/>
  <c r="G9" i="34"/>
  <c r="AC163" i="37"/>
  <c r="T9" i="34"/>
  <c r="T8" i="34" s="1"/>
  <c r="U163" i="37"/>
  <c r="L9" i="34"/>
  <c r="L8" i="34" s="1"/>
  <c r="AF163" i="37"/>
  <c r="W9" i="34"/>
  <c r="W8" i="34" s="1"/>
  <c r="W163" i="37"/>
  <c r="N9" i="34"/>
  <c r="N8" i="34" s="1"/>
  <c r="AA163" i="37"/>
  <c r="R9" i="34"/>
  <c r="R8" i="34" s="1"/>
  <c r="G83" i="37"/>
  <c r="E83" i="37" s="1"/>
  <c r="G103" i="37"/>
  <c r="M186" i="37"/>
  <c r="AD164" i="37"/>
  <c r="AD187" i="37"/>
  <c r="AD186" i="37" s="1"/>
  <c r="M138" i="37"/>
  <c r="M155" i="37" s="1"/>
  <c r="N209" i="37"/>
  <c r="M208" i="37"/>
  <c r="N138" i="37"/>
  <c r="N214" i="37"/>
  <c r="N212" i="37" s="1"/>
  <c r="N221" i="37" s="1"/>
  <c r="O136" i="37"/>
  <c r="P136" i="37"/>
  <c r="G187" i="37" l="1"/>
  <c r="Q8" i="34"/>
  <c r="G8" i="34"/>
  <c r="AD163" i="37"/>
  <c r="U9" i="34"/>
  <c r="U8" i="34" s="1"/>
  <c r="D8" i="34"/>
  <c r="D21" i="34" s="1"/>
  <c r="E21" i="34" s="1"/>
  <c r="F21" i="34" s="1"/>
  <c r="C30" i="34"/>
  <c r="G236" i="37"/>
  <c r="F236" i="37"/>
  <c r="F234" i="37"/>
  <c r="G234" i="37"/>
  <c r="M212" i="37"/>
  <c r="M221" i="37" s="1"/>
  <c r="N155" i="37"/>
  <c r="O138" i="37"/>
  <c r="O214" i="37"/>
  <c r="O212" i="37" s="1"/>
  <c r="O221" i="37" s="1"/>
  <c r="M220" i="37"/>
  <c r="O209" i="37"/>
  <c r="N208" i="37"/>
  <c r="P138" i="37"/>
  <c r="P214" i="37"/>
  <c r="P212" i="37" s="1"/>
  <c r="P221" i="37" s="1"/>
  <c r="Q136" i="37"/>
  <c r="D30" i="34" l="1"/>
  <c r="G21" i="34"/>
  <c r="H21" i="34" s="1"/>
  <c r="I21" i="34" s="1"/>
  <c r="J21" i="34" s="1"/>
  <c r="K21" i="34" s="1"/>
  <c r="L21" i="34" s="1"/>
  <c r="M21" i="34" s="1"/>
  <c r="N21" i="34" s="1"/>
  <c r="O21" i="34" s="1"/>
  <c r="P21" i="34" s="1"/>
  <c r="Q21" i="34" s="1"/>
  <c r="R21" i="34" s="1"/>
  <c r="S21" i="34" s="1"/>
  <c r="T21" i="34" s="1"/>
  <c r="U21" i="34" s="1"/>
  <c r="V21" i="34" s="1"/>
  <c r="W21" i="34" s="1"/>
  <c r="X21" i="34" s="1"/>
  <c r="Y21" i="34" s="1"/>
  <c r="Z21" i="34" s="1"/>
  <c r="AA21" i="34" s="1"/>
  <c r="AB21" i="34" s="1"/>
  <c r="AC21" i="34" s="1"/>
  <c r="AD21" i="34" s="1"/>
  <c r="AE21" i="34" s="1"/>
  <c r="AF21" i="34" s="1"/>
  <c r="AG21" i="34" s="1"/>
  <c r="AH21" i="34" s="1"/>
  <c r="AI21" i="34" s="1"/>
  <c r="AJ21" i="34" s="1"/>
  <c r="AK21" i="34" s="1"/>
  <c r="AL21" i="34" s="1"/>
  <c r="E30" i="34"/>
  <c r="E29" i="34"/>
  <c r="D29" i="34"/>
  <c r="AM9" i="34"/>
  <c r="C29" i="34"/>
  <c r="AM8" i="34"/>
  <c r="M218" i="37"/>
  <c r="G186" i="37"/>
  <c r="F188" i="37" s="1"/>
  <c r="O155" i="37"/>
  <c r="P155" i="37" s="1"/>
  <c r="P209" i="37"/>
  <c r="O208" i="37"/>
  <c r="O218" i="37" s="1"/>
  <c r="Q138" i="37"/>
  <c r="Q214" i="37"/>
  <c r="N218" i="37"/>
  <c r="N220" i="37"/>
  <c r="R136" i="37"/>
  <c r="G30" i="34" l="1"/>
  <c r="F187" i="37"/>
  <c r="G29" i="34"/>
  <c r="Q212" i="37"/>
  <c r="Q221" i="37" s="1"/>
  <c r="Q155" i="37"/>
  <c r="O220" i="37"/>
  <c r="R138" i="37"/>
  <c r="R214" i="37"/>
  <c r="R212" i="37" s="1"/>
  <c r="R221" i="37" s="1"/>
  <c r="P208" i="37"/>
  <c r="P220" i="37" s="1"/>
  <c r="Q209" i="37"/>
  <c r="S136" i="37"/>
  <c r="R155" i="37" l="1"/>
  <c r="S138" i="37"/>
  <c r="S214" i="37"/>
  <c r="Q208" i="37"/>
  <c r="R209" i="37"/>
  <c r="P218" i="37"/>
  <c r="T136" i="37"/>
  <c r="S212" i="37" l="1"/>
  <c r="S221" i="37" s="1"/>
  <c r="S155" i="37"/>
  <c r="R208" i="37"/>
  <c r="S209" i="37"/>
  <c r="T138" i="37"/>
  <c r="T214" i="37"/>
  <c r="T212" i="37" s="1"/>
  <c r="T221" i="37" s="1"/>
  <c r="Q218" i="37"/>
  <c r="Q220" i="37"/>
  <c r="U136" i="37"/>
  <c r="T155" i="37" l="1"/>
  <c r="U138" i="37"/>
  <c r="U214" i="37"/>
  <c r="R218" i="37"/>
  <c r="R220" i="37"/>
  <c r="S208" i="37"/>
  <c r="T209" i="37"/>
  <c r="V136" i="37"/>
  <c r="U212" i="37" l="1"/>
  <c r="U221" i="37" s="1"/>
  <c r="U155" i="37"/>
  <c r="V138" i="37"/>
  <c r="V214" i="37"/>
  <c r="V212" i="37" s="1"/>
  <c r="V221" i="37" s="1"/>
  <c r="T208" i="37"/>
  <c r="U209" i="37"/>
  <c r="S218" i="37"/>
  <c r="S220" i="37"/>
  <c r="W136" i="37"/>
  <c r="V155" i="37" l="1"/>
  <c r="T220" i="37"/>
  <c r="T218" i="37"/>
  <c r="W138" i="37"/>
  <c r="W214" i="37"/>
  <c r="W212" i="37" s="1"/>
  <c r="W221" i="37" s="1"/>
  <c r="U208" i="37"/>
  <c r="V209" i="37"/>
  <c r="X136" i="37"/>
  <c r="W155" i="37" l="1"/>
  <c r="X138" i="37"/>
  <c r="X214" i="37"/>
  <c r="X212" i="37" s="1"/>
  <c r="X221" i="37" s="1"/>
  <c r="V208" i="37"/>
  <c r="W209" i="37"/>
  <c r="U218" i="37"/>
  <c r="U220" i="37"/>
  <c r="Y136" i="37"/>
  <c r="X155" i="37" l="1"/>
  <c r="Y138" i="37"/>
  <c r="Y214" i="37"/>
  <c r="Y212" i="37" s="1"/>
  <c r="Y221" i="37" s="1"/>
  <c r="W208" i="37"/>
  <c r="W218" i="37" s="1"/>
  <c r="X209" i="37"/>
  <c r="V218" i="37"/>
  <c r="V220" i="37"/>
  <c r="Z136" i="37"/>
  <c r="Y155" i="37" l="1"/>
  <c r="Z138" i="37"/>
  <c r="Z214" i="37"/>
  <c r="Z212" i="37" s="1"/>
  <c r="Z221" i="37" s="1"/>
  <c r="X208" i="37"/>
  <c r="Y209" i="37"/>
  <c r="W220" i="37"/>
  <c r="AA136" i="37"/>
  <c r="Z155" i="37" l="1"/>
  <c r="AA138" i="37"/>
  <c r="AA214" i="37"/>
  <c r="AA212" i="37" s="1"/>
  <c r="AA221" i="37" s="1"/>
  <c r="Y208" i="37"/>
  <c r="Z209" i="37"/>
  <c r="X220" i="37"/>
  <c r="X218" i="37"/>
  <c r="AB136" i="37"/>
  <c r="AA155" i="37" l="1"/>
  <c r="AB138" i="37"/>
  <c r="AB214" i="37"/>
  <c r="AB212" i="37" s="1"/>
  <c r="AB221" i="37" s="1"/>
  <c r="Z208" i="37"/>
  <c r="AA209" i="37"/>
  <c r="Y218" i="37"/>
  <c r="Y220" i="37"/>
  <c r="AC136" i="37"/>
  <c r="AB155" i="37" l="1"/>
  <c r="AC138" i="37"/>
  <c r="AC214" i="37"/>
  <c r="AC212" i="37" s="1"/>
  <c r="AC221" i="37" s="1"/>
  <c r="AA208" i="37"/>
  <c r="AB209" i="37"/>
  <c r="Z218" i="37"/>
  <c r="Z220" i="37"/>
  <c r="AD136" i="37"/>
  <c r="AC155" i="37" l="1"/>
  <c r="AB208" i="37"/>
  <c r="AC209" i="37"/>
  <c r="AD138" i="37"/>
  <c r="AD214" i="37"/>
  <c r="AD212" i="37" s="1"/>
  <c r="AD221" i="37" s="1"/>
  <c r="AA218" i="37"/>
  <c r="AA220" i="37"/>
  <c r="AE136" i="37"/>
  <c r="AD155" i="37" l="1"/>
  <c r="AB218" i="37"/>
  <c r="AB220" i="37"/>
  <c r="AE138" i="37"/>
  <c r="AE214" i="37"/>
  <c r="AE212" i="37" s="1"/>
  <c r="AE221" i="37" s="1"/>
  <c r="AC208" i="37"/>
  <c r="AD209" i="37"/>
  <c r="AF136" i="37"/>
  <c r="AE155" i="37" l="1"/>
  <c r="AF138" i="37"/>
  <c r="AF214" i="37"/>
  <c r="AF212" i="37" s="1"/>
  <c r="AF221" i="37" s="1"/>
  <c r="AD208" i="37"/>
  <c r="AE209" i="37"/>
  <c r="AC220" i="37"/>
  <c r="AC218" i="37"/>
  <c r="AG136" i="37"/>
  <c r="AF155" i="37" l="1"/>
  <c r="AG138" i="37"/>
  <c r="AG214" i="37"/>
  <c r="AG212" i="37" s="1"/>
  <c r="AG221" i="37" s="1"/>
  <c r="AE208" i="37"/>
  <c r="AF209" i="37"/>
  <c r="AD220" i="37"/>
  <c r="AD218" i="37"/>
  <c r="AH136" i="37"/>
  <c r="AI136" i="37"/>
  <c r="G136" i="37" l="1"/>
  <c r="AG155" i="37"/>
  <c r="AH138" i="37"/>
  <c r="AH214" i="37"/>
  <c r="AH212" i="37" s="1"/>
  <c r="AH221" i="37" s="1"/>
  <c r="AI138" i="37"/>
  <c r="AI214" i="37"/>
  <c r="AF208" i="37"/>
  <c r="AG209" i="37"/>
  <c r="AE218" i="37"/>
  <c r="AE220" i="37"/>
  <c r="G235" i="37" l="1"/>
  <c r="G233" i="37" s="1"/>
  <c r="F235" i="37"/>
  <c r="G138" i="37"/>
  <c r="AI212" i="37"/>
  <c r="AI221" i="37" s="1"/>
  <c r="G214" i="37"/>
  <c r="AH155" i="37"/>
  <c r="AI155" i="37" s="1"/>
  <c r="AJ155" i="37" s="1"/>
  <c r="AG208" i="37"/>
  <c r="AH209" i="37"/>
  <c r="AF220" i="37"/>
  <c r="AF218" i="37"/>
  <c r="AK155" i="37" l="1"/>
  <c r="AH208" i="37"/>
  <c r="AI209" i="37"/>
  <c r="AG218" i="37"/>
  <c r="AG220" i="37"/>
  <c r="H94" i="37"/>
  <c r="H89" i="37"/>
  <c r="H96" i="37"/>
  <c r="H90" i="37"/>
  <c r="H93" i="37"/>
  <c r="H92" i="37"/>
  <c r="H95" i="37"/>
  <c r="H91" i="37"/>
  <c r="H125" i="37"/>
  <c r="H118" i="37"/>
  <c r="H98" i="37"/>
  <c r="H108" i="37"/>
  <c r="H101" i="37"/>
  <c r="H86" i="37"/>
  <c r="H97" i="37"/>
  <c r="H111" i="37"/>
  <c r="H99" i="37"/>
  <c r="H107" i="37"/>
  <c r="H130" i="37"/>
  <c r="H106" i="37"/>
  <c r="H87" i="37"/>
  <c r="H115" i="37"/>
  <c r="H129" i="37"/>
  <c r="H120" i="37"/>
  <c r="H109" i="37"/>
  <c r="H131" i="37"/>
  <c r="H100" i="37"/>
  <c r="H119" i="37"/>
  <c r="H122" i="37"/>
  <c r="H117" i="37"/>
  <c r="H132" i="37"/>
  <c r="H134" i="37"/>
  <c r="H123" i="37"/>
  <c r="H114" i="37"/>
  <c r="H112" i="37"/>
  <c r="H105" i="37"/>
  <c r="H133" i="37"/>
  <c r="H127" i="37"/>
  <c r="H88" i="37"/>
  <c r="AI208" i="37" l="1"/>
  <c r="AI220" i="37" s="1"/>
  <c r="AJ209" i="37"/>
  <c r="AL155" i="37"/>
  <c r="AH218" i="37"/>
  <c r="AH220" i="37"/>
  <c r="AI218" i="37" l="1"/>
  <c r="AM155" i="37"/>
  <c r="AJ208" i="37"/>
  <c r="AK209" i="37"/>
  <c r="AJ218" i="37" l="1"/>
  <c r="AJ220" i="37"/>
  <c r="AN155" i="37"/>
  <c r="AK208" i="37"/>
  <c r="AL209" i="37"/>
  <c r="G193" i="37"/>
  <c r="G190" i="37" l="1"/>
  <c r="F136" i="37"/>
  <c r="H136" i="37" s="1"/>
  <c r="AL208" i="37"/>
  <c r="AM209" i="37"/>
  <c r="AO155" i="37"/>
  <c r="AK218" i="37"/>
  <c r="AK220" i="37"/>
  <c r="AP155" i="37" l="1"/>
  <c r="AM208" i="37"/>
  <c r="AN209" i="37"/>
  <c r="AL218" i="37"/>
  <c r="AL220" i="37"/>
  <c r="AM220" i="37" l="1"/>
  <c r="AM218" i="37"/>
  <c r="AN208" i="37"/>
  <c r="AO209" i="37"/>
  <c r="AQ155" i="37"/>
  <c r="F233" i="37"/>
  <c r="F237" i="37" s="1"/>
  <c r="AN220" i="37" l="1"/>
  <c r="AN218" i="37"/>
  <c r="AR155" i="37"/>
  <c r="AO208" i="37"/>
  <c r="AP209" i="37"/>
  <c r="AO218" i="37" l="1"/>
  <c r="AO220" i="37"/>
  <c r="AS155" i="37"/>
  <c r="AP208" i="37"/>
  <c r="AQ209" i="37"/>
  <c r="AP218" i="37" l="1"/>
  <c r="AP220" i="37"/>
  <c r="AT155" i="37"/>
  <c r="AQ208" i="37"/>
  <c r="AR209" i="37"/>
  <c r="AQ218" i="37" l="1"/>
  <c r="AQ220" i="37"/>
  <c r="AR208" i="37"/>
  <c r="AS209" i="37"/>
  <c r="AU155" i="37"/>
  <c r="AS208" i="37" l="1"/>
  <c r="AT209" i="37"/>
  <c r="AR220" i="37"/>
  <c r="AR218" i="37"/>
  <c r="AT208" i="37" l="1"/>
  <c r="AU209" i="37"/>
  <c r="AU208" i="37" s="1"/>
  <c r="AS218" i="37"/>
  <c r="AS220" i="37"/>
  <c r="AU218" i="37" l="1"/>
  <c r="AU220" i="37"/>
  <c r="AT220" i="37"/>
  <c r="AT218" i="37"/>
  <c r="X72" i="37" l="1"/>
  <c r="X184" i="37" s="1"/>
  <c r="X181" i="37" s="1"/>
  <c r="M72" i="37" l="1"/>
  <c r="M184" i="37" s="1"/>
  <c r="M181" i="37" s="1"/>
  <c r="L72" i="37"/>
  <c r="L184" i="37" s="1"/>
  <c r="P72" i="37"/>
  <c r="P184" i="37" s="1"/>
  <c r="P181" i="37" s="1"/>
  <c r="U72" i="37"/>
  <c r="U184" i="37" s="1"/>
  <c r="U181" i="37" s="1"/>
  <c r="N72" i="37"/>
  <c r="N184" i="37" s="1"/>
  <c r="N181" i="37" s="1"/>
  <c r="R181" i="37"/>
  <c r="S72" i="37"/>
  <c r="S184" i="37" s="1"/>
  <c r="S181" i="37" s="1"/>
  <c r="O72" i="37"/>
  <c r="O184" i="37" s="1"/>
  <c r="O181" i="37" s="1"/>
  <c r="Q72" i="37"/>
  <c r="Q184" i="37" s="1"/>
  <c r="Q181" i="37" s="1"/>
  <c r="V72" i="37"/>
  <c r="V184" i="37" s="1"/>
  <c r="V181" i="37" s="1"/>
  <c r="Y72" i="37"/>
  <c r="Y184" i="37" s="1"/>
  <c r="Y181" i="37" s="1"/>
  <c r="W72" i="37"/>
  <c r="W184" i="37" s="1"/>
  <c r="W181" i="37" s="1"/>
  <c r="T72" i="37"/>
  <c r="T184" i="37" s="1"/>
  <c r="T181" i="37" s="1"/>
  <c r="L181" i="37" l="1"/>
  <c r="L197" i="37" s="1"/>
  <c r="M197" i="37" s="1"/>
  <c r="N197" i="37" s="1"/>
  <c r="O197" i="37" s="1"/>
  <c r="P197" i="37" s="1"/>
  <c r="Q197" i="37" s="1"/>
  <c r="R197" i="37" s="1"/>
  <c r="S197" i="37" s="1"/>
  <c r="T197" i="37" s="1"/>
  <c r="U197" i="37" s="1"/>
  <c r="V197" i="37" s="1"/>
  <c r="W197" i="37" s="1"/>
  <c r="X197" i="37" s="1"/>
  <c r="Y197" i="37" s="1"/>
  <c r="G184" i="37"/>
  <c r="G237" i="37" s="1"/>
  <c r="L147" i="37"/>
  <c r="L143" i="37" s="1"/>
  <c r="G181" i="37" l="1"/>
  <c r="M147" i="37"/>
  <c r="M143" i="37" s="1"/>
  <c r="L161" i="37"/>
  <c r="C6" i="34" s="1"/>
  <c r="Z197" i="37"/>
  <c r="AA197" i="37" s="1"/>
  <c r="AB197" i="37" s="1"/>
  <c r="AC197" i="37" s="1"/>
  <c r="AD197" i="37" s="1"/>
  <c r="AE197" i="37" s="1"/>
  <c r="AF197" i="37" s="1"/>
  <c r="AG197" i="37" s="1"/>
  <c r="AH197" i="37" s="1"/>
  <c r="AI197" i="37" s="1"/>
  <c r="AJ197" i="37" s="1"/>
  <c r="AK197" i="37" s="1"/>
  <c r="AL197" i="37" s="1"/>
  <c r="AM197" i="37" s="1"/>
  <c r="AN197" i="37" s="1"/>
  <c r="AO197" i="37" s="1"/>
  <c r="AP197" i="37" s="1"/>
  <c r="AQ197" i="37" s="1"/>
  <c r="AR197" i="37" s="1"/>
  <c r="AS197" i="37" s="1"/>
  <c r="AT197" i="37" s="1"/>
  <c r="AU197" i="37" s="1"/>
  <c r="L158" i="37" l="1"/>
  <c r="L175" i="37" s="1"/>
  <c r="L176" i="37" s="1"/>
  <c r="L200" i="37" s="1"/>
  <c r="C3" i="34"/>
  <c r="C20" i="34" s="1"/>
  <c r="M161" i="37"/>
  <c r="N147" i="37"/>
  <c r="O147" i="37" s="1"/>
  <c r="N143" i="37" l="1"/>
  <c r="L142" i="37"/>
  <c r="L141" i="37" s="1"/>
  <c r="L140" i="37" s="1"/>
  <c r="C18" i="34"/>
  <c r="N161" i="37"/>
  <c r="E6" i="34" s="1"/>
  <c r="E3" i="34" s="1"/>
  <c r="M158" i="37"/>
  <c r="M175" i="37" s="1"/>
  <c r="D6" i="34"/>
  <c r="O143" i="37"/>
  <c r="P147" i="37"/>
  <c r="O161" i="37"/>
  <c r="N158" i="37" l="1"/>
  <c r="N175" i="37" s="1"/>
  <c r="M176" i="37"/>
  <c r="M200" i="37" s="1"/>
  <c r="E18" i="34"/>
  <c r="D3" i="34"/>
  <c r="D20" i="34" s="1"/>
  <c r="E20" i="34" s="1"/>
  <c r="O158" i="37"/>
  <c r="O175" i="37" s="1"/>
  <c r="F6" i="34"/>
  <c r="F3" i="34" s="1"/>
  <c r="P143" i="37"/>
  <c r="Q147" i="37"/>
  <c r="P161" i="37"/>
  <c r="G6" i="34" s="1"/>
  <c r="N176" i="37" l="1"/>
  <c r="F20" i="34"/>
  <c r="M142" i="37"/>
  <c r="M141" i="37" s="1"/>
  <c r="M140" i="37" s="1"/>
  <c r="F18" i="34"/>
  <c r="G3" i="34"/>
  <c r="D18" i="34"/>
  <c r="R147" i="37"/>
  <c r="Q143" i="37"/>
  <c r="Q161" i="37"/>
  <c r="P158" i="37"/>
  <c r="P175" i="37" s="1"/>
  <c r="N142" i="37" l="1"/>
  <c r="N141" i="37" s="1"/>
  <c r="N140" i="37" s="1"/>
  <c r="N200" i="37"/>
  <c r="O176" i="37"/>
  <c r="G20" i="34"/>
  <c r="G18" i="34"/>
  <c r="Q158" i="37"/>
  <c r="Q175" i="37" s="1"/>
  <c r="H6" i="34"/>
  <c r="S147" i="37"/>
  <c r="R143" i="37"/>
  <c r="R161" i="37"/>
  <c r="I6" i="34" s="1"/>
  <c r="I3" i="34" s="1"/>
  <c r="O142" i="37" l="1"/>
  <c r="O141" i="37" s="1"/>
  <c r="O140" i="37" s="1"/>
  <c r="O200" i="37"/>
  <c r="P176" i="37"/>
  <c r="I18" i="34"/>
  <c r="H3" i="34"/>
  <c r="R158" i="37"/>
  <c r="R175" i="37" s="1"/>
  <c r="S143" i="37"/>
  <c r="T147" i="37"/>
  <c r="S161" i="37"/>
  <c r="P142" i="37" l="1"/>
  <c r="P141" i="37" s="1"/>
  <c r="P140" i="37" s="1"/>
  <c r="P200" i="37"/>
  <c r="H20" i="34"/>
  <c r="I20" i="34" s="1"/>
  <c r="Q176" i="37"/>
  <c r="S158" i="37"/>
  <c r="S175" i="37" s="1"/>
  <c r="J6" i="34"/>
  <c r="H18" i="34"/>
  <c r="T143" i="37"/>
  <c r="U147" i="37"/>
  <c r="T161" i="37"/>
  <c r="K6" i="34" s="1"/>
  <c r="K3" i="34" s="1"/>
  <c r="Q142" i="37" l="1"/>
  <c r="Q141" i="37" s="1"/>
  <c r="Q140" i="37" s="1"/>
  <c r="Q200" i="37"/>
  <c r="R176" i="37"/>
  <c r="K18" i="34"/>
  <c r="J3" i="34"/>
  <c r="T158" i="37"/>
  <c r="T175" i="37" s="1"/>
  <c r="U143" i="37"/>
  <c r="V147" i="37"/>
  <c r="U161" i="37"/>
  <c r="R142" i="37" l="1"/>
  <c r="R141" i="37" s="1"/>
  <c r="R140" i="37" s="1"/>
  <c r="R200" i="37"/>
  <c r="J20" i="34"/>
  <c r="K20" i="34" s="1"/>
  <c r="S176" i="37"/>
  <c r="U158" i="37"/>
  <c r="U175" i="37" s="1"/>
  <c r="L6" i="34"/>
  <c r="J18" i="34"/>
  <c r="V143" i="37"/>
  <c r="V161" i="37"/>
  <c r="W147" i="37"/>
  <c r="S142" i="37" l="1"/>
  <c r="S141" i="37" s="1"/>
  <c r="S140" i="37" s="1"/>
  <c r="S200" i="37"/>
  <c r="L3" i="34"/>
  <c r="L18" i="34" s="1"/>
  <c r="T176" i="37"/>
  <c r="V158" i="37"/>
  <c r="V175" i="37" s="1"/>
  <c r="M6" i="34"/>
  <c r="M3" i="34" s="1"/>
  <c r="W143" i="37"/>
  <c r="W161" i="37"/>
  <c r="N6" i="34" s="1"/>
  <c r="N3" i="34" s="1"/>
  <c r="X147" i="37"/>
  <c r="T142" i="37" l="1"/>
  <c r="T141" i="37" s="1"/>
  <c r="T140" i="37" s="1"/>
  <c r="T200" i="37"/>
  <c r="L20" i="34"/>
  <c r="M20" i="34" s="1"/>
  <c r="N20" i="34" s="1"/>
  <c r="U176" i="37"/>
  <c r="N18" i="34"/>
  <c r="M18" i="34"/>
  <c r="W158" i="37"/>
  <c r="W175" i="37" s="1"/>
  <c r="Y147" i="37"/>
  <c r="X161" i="37"/>
  <c r="X143" i="37"/>
  <c r="U142" i="37" l="1"/>
  <c r="U141" i="37" s="1"/>
  <c r="U140" i="37" s="1"/>
  <c r="U200" i="37"/>
  <c r="V176" i="37"/>
  <c r="X158" i="37"/>
  <c r="X175" i="37" s="1"/>
  <c r="O6" i="34"/>
  <c r="O3" i="34" s="1"/>
  <c r="Z147" i="37"/>
  <c r="AA147" i="37" s="1"/>
  <c r="Y143" i="37"/>
  <c r="Y161" i="37"/>
  <c r="P6" i="34" s="1"/>
  <c r="P3" i="34" s="1"/>
  <c r="O20" i="34" l="1"/>
  <c r="P20" i="34" s="1"/>
  <c r="C24" i="34"/>
  <c r="V142" i="37"/>
  <c r="V141" i="37" s="1"/>
  <c r="V140" i="37" s="1"/>
  <c r="V200" i="37"/>
  <c r="Z161" i="37"/>
  <c r="Q6" i="34" s="1"/>
  <c r="Z143" i="37"/>
  <c r="W176" i="37"/>
  <c r="AA161" i="37"/>
  <c r="AB147" i="37"/>
  <c r="AA143" i="37"/>
  <c r="P18" i="34"/>
  <c r="O18" i="34"/>
  <c r="Y158" i="37"/>
  <c r="Y175" i="37" s="1"/>
  <c r="W142" i="37" l="1"/>
  <c r="W141" i="37" s="1"/>
  <c r="W140" i="37" s="1"/>
  <c r="W200" i="37"/>
  <c r="Z158" i="37"/>
  <c r="X176" i="37"/>
  <c r="AC147" i="37"/>
  <c r="AB161" i="37"/>
  <c r="AB143" i="37"/>
  <c r="R6" i="34"/>
  <c r="R3" i="34" s="1"/>
  <c r="R18" i="34" s="1"/>
  <c r="AA158" i="37"/>
  <c r="AA175" i="37" s="1"/>
  <c r="Q3" i="34"/>
  <c r="X142" i="37" l="1"/>
  <c r="X141" i="37" s="1"/>
  <c r="X140" i="37" s="1"/>
  <c r="X200" i="37"/>
  <c r="Y176" i="37"/>
  <c r="Q20" i="34"/>
  <c r="R20" i="34" s="1"/>
  <c r="S6" i="34"/>
  <c r="AB158" i="37"/>
  <c r="AB175" i="37" s="1"/>
  <c r="AD147" i="37"/>
  <c r="AC161" i="37"/>
  <c r="AC143" i="37"/>
  <c r="Q18" i="34"/>
  <c r="F80" i="43"/>
  <c r="E96" i="43"/>
  <c r="Y142" i="37" l="1"/>
  <c r="Y141" i="37" s="1"/>
  <c r="Y140" i="37" s="1"/>
  <c r="Y200" i="37"/>
  <c r="S3" i="34"/>
  <c r="AC158" i="37"/>
  <c r="AC175" i="37" s="1"/>
  <c r="T6" i="34"/>
  <c r="T3" i="34" s="1"/>
  <c r="T18" i="34" s="1"/>
  <c r="AE147" i="37"/>
  <c r="AD161" i="37"/>
  <c r="AD143" i="37"/>
  <c r="F96" i="43"/>
  <c r="C103" i="37"/>
  <c r="C121" i="37"/>
  <c r="F121" i="37" s="1"/>
  <c r="S20" i="34" l="1"/>
  <c r="T20" i="34" s="1"/>
  <c r="AD158" i="37"/>
  <c r="AD175" i="37" s="1"/>
  <c r="U6" i="34"/>
  <c r="AE161" i="37"/>
  <c r="AF147" i="37"/>
  <c r="AG147" i="37" s="1"/>
  <c r="AE143" i="37"/>
  <c r="S18" i="34"/>
  <c r="H121" i="37"/>
  <c r="F113" i="37"/>
  <c r="AG161" i="37" l="1"/>
  <c r="AH147" i="37"/>
  <c r="AG143" i="37"/>
  <c r="AF161" i="37"/>
  <c r="AF143" i="37"/>
  <c r="AE158" i="37"/>
  <c r="AE175" i="37" s="1"/>
  <c r="V6" i="34"/>
  <c r="U3" i="34"/>
  <c r="F103" i="37"/>
  <c r="E103" i="37" s="1"/>
  <c r="AH161" i="37" l="1"/>
  <c r="AI147" i="37"/>
  <c r="AH143" i="37"/>
  <c r="AG158" i="37"/>
  <c r="AG175" i="37" s="1"/>
  <c r="X6" i="34"/>
  <c r="X3" i="34" s="1"/>
  <c r="X18" i="34" s="1"/>
  <c r="V3" i="34"/>
  <c r="V18" i="34" s="1"/>
  <c r="U18" i="34"/>
  <c r="AF158" i="37"/>
  <c r="AF175" i="37" s="1"/>
  <c r="W6" i="34"/>
  <c r="U20" i="34"/>
  <c r="AJ147" i="37" l="1"/>
  <c r="AI161" i="37"/>
  <c r="AI143" i="37"/>
  <c r="Y6" i="34"/>
  <c r="Y3" i="34" s="1"/>
  <c r="Y18" i="34" s="1"/>
  <c r="AH158" i="37"/>
  <c r="AH175" i="37" s="1"/>
  <c r="V20" i="34"/>
  <c r="W3" i="34"/>
  <c r="AI158" i="37" l="1"/>
  <c r="AI175" i="37" s="1"/>
  <c r="Z6" i="34"/>
  <c r="AJ161" i="37"/>
  <c r="AK147" i="37"/>
  <c r="AJ143" i="37"/>
  <c r="W20" i="34"/>
  <c r="X20" i="34" s="1"/>
  <c r="Y20" i="34" s="1"/>
  <c r="W18" i="34"/>
  <c r="AK161" i="37" l="1"/>
  <c r="AL147" i="37"/>
  <c r="AK143" i="37"/>
  <c r="AJ158" i="37"/>
  <c r="AJ175" i="37" s="1"/>
  <c r="AA6" i="34"/>
  <c r="D27" i="34" s="1"/>
  <c r="Z3" i="34"/>
  <c r="Z18" i="34" l="1"/>
  <c r="AA3" i="34"/>
  <c r="AA18" i="34" s="1"/>
  <c r="Z20" i="34"/>
  <c r="AL161" i="37"/>
  <c r="AM147" i="37"/>
  <c r="AL143" i="37"/>
  <c r="AK158" i="37"/>
  <c r="AK175" i="37" s="1"/>
  <c r="AB6" i="34"/>
  <c r="D39" i="34" l="1"/>
  <c r="D24" i="34"/>
  <c r="AA20" i="34"/>
  <c r="AM161" i="37"/>
  <c r="AN147" i="37"/>
  <c r="AM143" i="37"/>
  <c r="AC6" i="34"/>
  <c r="AL158" i="37"/>
  <c r="AL175" i="37" s="1"/>
  <c r="AB3" i="34"/>
  <c r="AC3" i="34" l="1"/>
  <c r="AN161" i="37"/>
  <c r="AO147" i="37"/>
  <c r="AP147" i="37" s="1"/>
  <c r="AN143" i="37"/>
  <c r="AB18" i="34"/>
  <c r="AD6" i="34"/>
  <c r="AM158" i="37"/>
  <c r="AM175" i="37" s="1"/>
  <c r="AB20" i="34"/>
  <c r="AP161" i="37" l="1"/>
  <c r="AQ147" i="37"/>
  <c r="AP143" i="37"/>
  <c r="AD3" i="34"/>
  <c r="AD18" i="34" s="1"/>
  <c r="AC20" i="34"/>
  <c r="AC18" i="34"/>
  <c r="AO161" i="37"/>
  <c r="AO143" i="37"/>
  <c r="AE6" i="34"/>
  <c r="AN158" i="37"/>
  <c r="AN175" i="37" s="1"/>
  <c r="AQ161" i="37" l="1"/>
  <c r="AR147" i="37"/>
  <c r="AQ143" i="37"/>
  <c r="AP158" i="37"/>
  <c r="AP175" i="37" s="1"/>
  <c r="AG6" i="34"/>
  <c r="AG3" i="34" s="1"/>
  <c r="AG18" i="34" s="1"/>
  <c r="AD20" i="34"/>
  <c r="AE3" i="34"/>
  <c r="AF6" i="34"/>
  <c r="AO158" i="37"/>
  <c r="AO175" i="37" s="1"/>
  <c r="AR161" i="37" l="1"/>
  <c r="AS147" i="37"/>
  <c r="AR143" i="37"/>
  <c r="AH6" i="34"/>
  <c r="AQ158" i="37"/>
  <c r="AQ175" i="37" s="1"/>
  <c r="C27" i="34"/>
  <c r="AE18" i="34"/>
  <c r="AE20" i="34"/>
  <c r="AF3" i="34"/>
  <c r="AH3" i="34" l="1"/>
  <c r="AH18" i="34" s="1"/>
  <c r="AS161" i="37"/>
  <c r="AT147" i="37"/>
  <c r="AS143" i="37"/>
  <c r="AI6" i="34"/>
  <c r="AI3" i="34" s="1"/>
  <c r="AI18" i="34" s="1"/>
  <c r="AR158" i="37"/>
  <c r="AR175" i="37" s="1"/>
  <c r="AF18" i="34"/>
  <c r="AF20" i="34"/>
  <c r="AG20" i="34" s="1"/>
  <c r="AH20" i="34" l="1"/>
  <c r="AI20" i="34" s="1"/>
  <c r="AT161" i="37"/>
  <c r="AU147" i="37"/>
  <c r="AT143" i="37"/>
  <c r="AS158" i="37"/>
  <c r="AS175" i="37" s="1"/>
  <c r="AJ6" i="34"/>
  <c r="AJ3" i="34" s="1"/>
  <c r="C39" i="34"/>
  <c r="AJ18" i="34" l="1"/>
  <c r="AJ20" i="34"/>
  <c r="AU161" i="37"/>
  <c r="AU143" i="37"/>
  <c r="AT158" i="37"/>
  <c r="AT175" i="37" s="1"/>
  <c r="AK6" i="34"/>
  <c r="Z175" i="37"/>
  <c r="Z176" i="37" s="1"/>
  <c r="Z200" i="37" s="1"/>
  <c r="AU158" i="37" l="1"/>
  <c r="AU175" i="37" s="1"/>
  <c r="AL6" i="34"/>
  <c r="AL3" i="34" s="1"/>
  <c r="AL18" i="34" s="1"/>
  <c r="AK3" i="34"/>
  <c r="E24" i="34" s="1"/>
  <c r="Z142" i="37"/>
  <c r="Z141" i="37" s="1"/>
  <c r="Z140" i="37" s="1"/>
  <c r="AA176" i="37"/>
  <c r="AA200" i="37" s="1"/>
  <c r="E27" i="34" l="1"/>
  <c r="F27" i="34"/>
  <c r="AM6" i="34"/>
  <c r="AK20" i="34"/>
  <c r="AL20" i="34" s="1"/>
  <c r="AM3" i="34"/>
  <c r="AK18" i="34"/>
  <c r="F24" i="34"/>
  <c r="G24" i="34" s="1"/>
  <c r="I24" i="34" s="1"/>
  <c r="AA142" i="37"/>
  <c r="AA141" i="37" s="1"/>
  <c r="AA140" i="37" s="1"/>
  <c r="AB176" i="37"/>
  <c r="AB200" i="37" s="1"/>
  <c r="G27" i="34" l="1"/>
  <c r="F39" i="34"/>
  <c r="E39" i="34"/>
  <c r="AO3" i="34"/>
  <c r="AM18" i="34"/>
  <c r="AC176" i="37"/>
  <c r="AC200" i="37" s="1"/>
  <c r="AB142" i="37"/>
  <c r="AB141" i="37" s="1"/>
  <c r="AB140" i="37" s="1"/>
  <c r="G39" i="34" l="1"/>
  <c r="AD176" i="37"/>
  <c r="AD200" i="37" s="1"/>
  <c r="AC142" i="37"/>
  <c r="AC141" i="37" s="1"/>
  <c r="AC140" i="37" s="1"/>
  <c r="AE176" i="37" l="1"/>
  <c r="AE200" i="37" s="1"/>
  <c r="AD142" i="37"/>
  <c r="AD141" i="37" s="1"/>
  <c r="AD140" i="37" s="1"/>
  <c r="AE142" i="37" l="1"/>
  <c r="AE141" i="37" s="1"/>
  <c r="AE140" i="37" s="1"/>
  <c r="AF176" i="37"/>
  <c r="AF200" i="37" s="1"/>
  <c r="AG176" i="37" l="1"/>
  <c r="AG200" i="37" s="1"/>
  <c r="AF142" i="37"/>
  <c r="AF141" i="37" s="1"/>
  <c r="AF140" i="37" s="1"/>
  <c r="AG142" i="37" l="1"/>
  <c r="AG141" i="37" s="1"/>
  <c r="AG140" i="37" s="1"/>
  <c r="AH176" i="37"/>
  <c r="AH200" i="37" s="1"/>
  <c r="AI176" i="37" l="1"/>
  <c r="AI200" i="37" s="1"/>
  <c r="AH142" i="37"/>
  <c r="AH141" i="37" s="1"/>
  <c r="AH140" i="37" s="1"/>
  <c r="AI142" i="37" l="1"/>
  <c r="AI141" i="37" s="1"/>
  <c r="AI140" i="37" s="1"/>
  <c r="AJ176" i="37"/>
  <c r="AJ200" i="37" s="1"/>
  <c r="AK176" i="37" l="1"/>
  <c r="AK200" i="37" s="1"/>
  <c r="AJ142" i="37"/>
  <c r="AJ141" i="37" s="1"/>
  <c r="AJ140" i="37" s="1"/>
  <c r="AK142" i="37" l="1"/>
  <c r="AK141" i="37" s="1"/>
  <c r="AK140" i="37" s="1"/>
  <c r="AL176" i="37"/>
  <c r="AL200" i="37" s="1"/>
  <c r="AM176" i="37" l="1"/>
  <c r="AM200" i="37" s="1"/>
  <c r="AL142" i="37"/>
  <c r="AL141" i="37" s="1"/>
  <c r="AL140" i="37" s="1"/>
  <c r="AM142" i="37" l="1"/>
  <c r="AM141" i="37" s="1"/>
  <c r="AM140" i="37" s="1"/>
  <c r="AN176" i="37"/>
  <c r="AN200" i="37" s="1"/>
  <c r="AO176" i="37" l="1"/>
  <c r="AP176" i="37" s="1"/>
  <c r="AN142" i="37"/>
  <c r="AN141" i="37" s="1"/>
  <c r="AN140" i="37" s="1"/>
  <c r="AP200" i="37" l="1"/>
  <c r="AP142" i="37"/>
  <c r="AP141" i="37" s="1"/>
  <c r="AP140" i="37" s="1"/>
  <c r="AQ176" i="37"/>
  <c r="F138" i="37"/>
  <c r="AO200" i="37"/>
  <c r="AO142" i="37"/>
  <c r="AO141" i="37" s="1"/>
  <c r="AO140" i="37" s="1"/>
  <c r="AQ200" i="37" l="1"/>
  <c r="AQ142" i="37"/>
  <c r="AQ141" i="37" s="1"/>
  <c r="AQ140" i="37" s="1"/>
  <c r="AR176" i="37"/>
  <c r="AR200" i="37" l="1"/>
  <c r="AR142" i="37"/>
  <c r="AR141" i="37" s="1"/>
  <c r="AR140" i="37" s="1"/>
  <c r="AS176" i="37"/>
  <c r="AS200" i="37" l="1"/>
  <c r="AS142" i="37"/>
  <c r="AS141" i="37" s="1"/>
  <c r="AS140" i="37" s="1"/>
  <c r="AT176" i="37"/>
  <c r="AT200" i="37" l="1"/>
  <c r="AT142" i="37"/>
  <c r="AT141" i="37" s="1"/>
  <c r="AT140" i="37" s="1"/>
  <c r="AU176" i="37"/>
  <c r="AU142" i="37" l="1"/>
  <c r="AU141" i="37" s="1"/>
  <c r="AU140" i="37" s="1"/>
  <c r="AU200" i="37"/>
  <c r="L201" i="37" s="1"/>
  <c r="L202" i="37" s="1"/>
  <c r="L204" i="37" l="1"/>
  <c r="L203"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Esteban Misas Ramirez</author>
    <author>Juan Camilo Henao Martinez</author>
  </authors>
  <commentList>
    <comment ref="C7" authorId="0" shapeId="0" xr:uid="{9408A35E-E1D9-4990-84AD-6E7D8F016A84}">
      <text>
        <r>
          <rPr>
            <b/>
            <sz val="9"/>
            <color indexed="81"/>
            <rFont val="Tahoma"/>
            <family val="2"/>
          </rPr>
          <t>Validador de las unidades de vivienda</t>
        </r>
      </text>
    </comment>
    <comment ref="F31" authorId="0" shapeId="0" xr:uid="{BFA738BA-7193-4382-B30C-7DB5819ACA93}">
      <text>
        <r>
          <rPr>
            <b/>
            <sz val="9"/>
            <color indexed="81"/>
            <rFont val="Tahoma"/>
            <family val="2"/>
          </rPr>
          <t>Validador de los aportes del municipio</t>
        </r>
        <r>
          <rPr>
            <sz val="9"/>
            <color indexed="81"/>
            <rFont val="Tahoma"/>
            <family val="2"/>
          </rPr>
          <t xml:space="preserve">
</t>
        </r>
      </text>
    </comment>
    <comment ref="J31" authorId="0" shapeId="0" xr:uid="{6BB26898-6825-4F10-9CFB-303A6D6D91D8}">
      <text>
        <r>
          <rPr>
            <b/>
            <sz val="9"/>
            <color indexed="81"/>
            <rFont val="Tahoma"/>
            <family val="2"/>
          </rPr>
          <t>En esta fila se debe digitar el valor de los recursos aportados por el Municipio</t>
        </r>
        <r>
          <rPr>
            <sz val="9"/>
            <color indexed="81"/>
            <rFont val="Tahoma"/>
            <family val="2"/>
          </rPr>
          <t xml:space="preserve">
</t>
        </r>
      </text>
    </comment>
    <comment ref="F33" authorId="0" shapeId="0" xr:uid="{0253397A-D05A-4AFA-9DEC-3EE727EEF5CC}">
      <text>
        <r>
          <rPr>
            <b/>
            <sz val="9"/>
            <color indexed="81"/>
            <rFont val="Tahoma"/>
            <family val="2"/>
          </rPr>
          <t>Validador del recaudo de cuotas iniciales</t>
        </r>
        <r>
          <rPr>
            <sz val="9"/>
            <color indexed="81"/>
            <rFont val="Tahoma"/>
            <family val="2"/>
          </rPr>
          <t xml:space="preserve">
</t>
        </r>
      </text>
    </comment>
    <comment ref="J33" authorId="0" shapeId="0" xr:uid="{6E0A44BD-F996-4609-9B46-FCBC62D1A4C7}">
      <text>
        <r>
          <rPr>
            <b/>
            <sz val="9"/>
            <color indexed="81"/>
            <rFont val="Tahoma"/>
            <family val="2"/>
          </rPr>
          <t>En esta fila se debe digitar el valor de las cuotas iniciales certificadas por la Fiducia al último corte. En las demás celdas, se deben especificar las proyecciones.</t>
        </r>
      </text>
    </comment>
    <comment ref="A68" authorId="1" shapeId="0" xr:uid="{2EA009FF-DC52-4C8D-894A-AEDC963834B2}">
      <text>
        <r>
          <rPr>
            <b/>
            <sz val="9"/>
            <color indexed="81"/>
            <rFont val="Tahoma"/>
            <family val="2"/>
          </rPr>
          <t>RCI (Red Contra Indencios)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Juan Camilo Henao Martinez</author>
    <author>Stiven Rios</author>
  </authors>
  <commentList>
    <comment ref="B21" authorId="0" shapeId="0" xr:uid="{90690C3F-F2CA-430D-9735-57D9829C3081}">
      <text>
        <r>
          <rPr>
            <b/>
            <sz val="9"/>
            <color indexed="81"/>
            <rFont val="Tahoma"/>
            <family val="2"/>
          </rPr>
          <t>VIVA-MUNICIPIO-CONFAMA</t>
        </r>
      </text>
    </comment>
    <comment ref="B89" authorId="0" shapeId="0" xr:uid="{61C28954-18F2-433A-BC47-8107BE29528C}">
      <text>
        <r>
          <rPr>
            <sz val="9"/>
            <color indexed="81"/>
            <rFont val="Tahoma"/>
            <family val="2"/>
          </rPr>
          <t>Ferretería, consumibles, herramienta menor, materiales sinteticos</t>
        </r>
      </text>
    </comment>
    <comment ref="B90" authorId="0" shapeId="0" xr:uid="{A431B10E-8E88-4B01-99AD-E0402438DA6D}">
      <text>
        <r>
          <rPr>
            <b/>
            <sz val="9"/>
            <color indexed="81"/>
            <rFont val="Tahoma"/>
            <family val="2"/>
          </rPr>
          <t>Bloques y ladrillos.</t>
        </r>
      </text>
    </comment>
    <comment ref="B91" authorId="0" shapeId="0" xr:uid="{1D44D826-539E-4C7B-B6E1-E8A2168DB9C8}">
      <text>
        <r>
          <rPr>
            <sz val="9"/>
            <color indexed="81"/>
            <rFont val="Tahoma"/>
            <family val="2"/>
          </rPr>
          <t xml:space="preserve">Ventanería, puertas, muebles, elementos metalicos.
</t>
        </r>
      </text>
    </comment>
    <comment ref="B92" authorId="0" shapeId="0" xr:uid="{47245B53-AC9B-4BFC-A74D-329C91833C55}">
      <text>
        <r>
          <rPr>
            <sz val="9"/>
            <color indexed="81"/>
            <rFont val="Tahoma"/>
            <family val="2"/>
          </rPr>
          <t xml:space="preserve">Enchapes, texturizados y pinturas.
</t>
        </r>
      </text>
    </comment>
    <comment ref="B98" authorId="0" shapeId="0" xr:uid="{6ECD9F49-F260-4B36-81F0-B8436E66AFA8}">
      <text>
        <r>
          <rPr>
            <b/>
            <sz val="9"/>
            <color indexed="81"/>
            <rFont val="Tahoma"/>
            <family val="2"/>
          </rPr>
          <t>Retroexcavadoras, Bulldozer, compactadores,  equipo de transporte vertical</t>
        </r>
      </text>
    </comment>
    <comment ref="B110" authorId="0" shapeId="0" xr:uid="{2912619E-4883-4FBF-92AB-80D4A30BFFA2}">
      <text>
        <r>
          <rPr>
            <b/>
            <sz val="9"/>
            <color indexed="81"/>
            <rFont val="Tahoma"/>
            <family val="2"/>
          </rPr>
          <t>RCI (Red Contra Indencios)</t>
        </r>
      </text>
    </comment>
    <comment ref="B112" authorId="0" shapeId="0" xr:uid="{B0DA1D6C-5D86-43D2-AE8D-87209F00CD0B}">
      <text>
        <r>
          <rPr>
            <b/>
            <sz val="9"/>
            <color indexed="81"/>
            <rFont val="Tahoma"/>
            <family val="2"/>
          </rPr>
          <t>Estudios Juridicos y Control de Cronograma y Presupuesto.</t>
        </r>
      </text>
    </comment>
    <comment ref="B123" authorId="0" shapeId="0" xr:uid="{C228E604-BE9C-4C39-BC73-B25B424BFD41}">
      <text>
        <r>
          <rPr>
            <b/>
            <sz val="9"/>
            <color indexed="81"/>
            <rFont val="Tahoma"/>
            <family val="2"/>
          </rPr>
          <t xml:space="preserve">
 Gravamen del 4x1000 y Polizas</t>
        </r>
      </text>
    </comment>
    <comment ref="B125" authorId="0" shapeId="0" xr:uid="{90300427-F3A9-4D8D-8726-965A17B71F81}">
      <text>
        <r>
          <rPr>
            <sz val="9"/>
            <color indexed="81"/>
            <rFont val="Tahoma"/>
            <family val="2"/>
          </rPr>
          <t xml:space="preserve">Honorarios de interventoria y supervisión técnica, deberia de tener su respectiva fila
</t>
        </r>
      </text>
    </comment>
    <comment ref="B182" authorId="1" shapeId="0" xr:uid="{2546063D-E2B9-455C-B806-E0D21AD3B497}">
      <text>
        <r>
          <rPr>
            <b/>
            <sz val="9"/>
            <color indexed="81"/>
            <rFont val="Tahoma"/>
            <family val="2"/>
          </rPr>
          <t>Stiven Rios:</t>
        </r>
        <r>
          <rPr>
            <sz val="9"/>
            <color indexed="81"/>
            <rFont val="Tahoma"/>
            <family val="2"/>
          </rPr>
          <t xml:space="preserve">
Solo tiene presente el recaudo actual a la fecha, No representa la realidad final de recaudo de cuotas iniciales, la cual se proyecta en 2.798.901.939, actualmente la diferencia entre estos los esta asumiendo en el recaudo por subrogacion. Esto mismo se esta viendo reflejado con los subsidios como el del VIVA que se recibe con carta de habitabilidad</t>
        </r>
      </text>
    </comment>
    <comment ref="G234" authorId="0" shapeId="0" xr:uid="{0BA44024-4CAD-4F44-BA1B-9001D21B953D}">
      <text>
        <r>
          <rPr>
            <b/>
            <sz val="9"/>
            <color indexed="81"/>
            <rFont val="Tahoma"/>
            <family val="2"/>
          </rPr>
          <t>Solo se descuenta el predio cuando los municipios lo ponen como aporte.</t>
        </r>
      </text>
    </comment>
    <comment ref="G236" authorId="0" shapeId="0" xr:uid="{F31B9DE3-64E7-4798-A06B-859092144207}">
      <text>
        <r>
          <rPr>
            <b/>
            <sz val="9"/>
            <color indexed="81"/>
            <rFont val="Tahoma"/>
            <family val="2"/>
          </rPr>
          <t>Se incluye la licencia de construcción solo cuando es aporte del Municipio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Juan Camilo Henao Martinez</author>
  </authors>
  <commentList>
    <comment ref="AN3" authorId="0" shapeId="0" xr:uid="{B035DC5B-17F4-40F5-87F7-5430633AC73F}">
      <text>
        <r>
          <rPr>
            <b/>
            <sz val="9"/>
            <color indexed="81"/>
            <rFont val="Tahoma"/>
            <family val="2"/>
          </rPr>
          <t>Se debe digital el valor de los aportes del Municipio en Lote y licencia si hay lugar.</t>
        </r>
      </text>
    </comment>
    <comment ref="H24" authorId="0" shapeId="0" xr:uid="{5BC2F9FF-FF78-4C42-8ABC-267BDFC8429C}">
      <text>
        <r>
          <rPr>
            <b/>
            <sz val="9"/>
            <color indexed="81"/>
            <rFont val="Tahoma"/>
            <family val="2"/>
          </rPr>
          <t>Se debe digitar el valor de los aportes del Municipio en Lote y licencia si hay lugar.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Stiven Rios</author>
    <author>Juan Camilo Henao Martinez</author>
  </authors>
  <commentList>
    <comment ref="L19" authorId="0" shapeId="0" xr:uid="{D13489E9-0DD9-409A-A0E3-7590E1400668}">
      <text>
        <r>
          <rPr>
            <b/>
            <sz val="9"/>
            <color indexed="81"/>
            <rFont val="Tahoma"/>
            <family val="2"/>
          </rPr>
          <t>Stiven Rios:</t>
        </r>
        <r>
          <rPr>
            <sz val="9"/>
            <color indexed="81"/>
            <rFont val="Tahoma"/>
            <family val="2"/>
          </rPr>
          <t xml:space="preserve">
El recaudo real es de 21.28% de las ventas, se ajusta el procentaje para representar la realidad a la fecha</t>
        </r>
      </text>
    </comment>
    <comment ref="B21" authorId="1" shapeId="0" xr:uid="{8D6E4BB3-7383-4412-9D1A-3A7058A2CA5C}">
      <text>
        <r>
          <rPr>
            <b/>
            <sz val="9"/>
            <color indexed="81"/>
            <rFont val="Tahoma"/>
            <family val="2"/>
          </rPr>
          <t>VIVA-MUNICIPIO-CONFAMA</t>
        </r>
      </text>
    </comment>
    <comment ref="I21" authorId="1" shapeId="0" xr:uid="{F4874229-5D58-4FEA-882A-ED0B428C4CEE}">
      <text>
        <r>
          <rPr>
            <b/>
            <sz val="9"/>
            <color indexed="81"/>
            <rFont val="Tahoma"/>
            <family val="2"/>
          </rPr>
          <t>$8.500.000 - aporte del municipio en lote y licencia  $7.000.000 VIVA
$23.200.000 - COMFAMA Proyectado minimo, ya que los subsidios de COMFAMA ascienden hasta $34.800.000</t>
        </r>
      </text>
    </comment>
    <comment ref="L21" authorId="1" shapeId="0" xr:uid="{87A21859-F7DD-4FC1-AC67-618EF0474869}">
      <text>
        <r>
          <rPr>
            <sz val="9"/>
            <color indexed="81"/>
            <rFont val="Tahoma"/>
            <family val="2"/>
          </rPr>
          <t xml:space="preserve">esta casilla es la que deberia diligenciar el usuario, ya que los subsidios son variables y el excedente siiempre sera asumido como credito hipotecario.
</t>
        </r>
      </text>
    </comment>
    <comment ref="B31" authorId="1" shapeId="0" xr:uid="{F338AFC4-DC48-44A2-8AA1-0A7D428D3176}">
      <text>
        <r>
          <rPr>
            <sz val="9"/>
            <color indexed="81"/>
            <rFont val="Tahoma"/>
            <family val="2"/>
          </rPr>
          <t>Ferretería, consumibles, herramienta menor, materiales sinteticos</t>
        </r>
      </text>
    </comment>
    <comment ref="B32" authorId="1" shapeId="0" xr:uid="{2E1852CA-EF17-4746-B7DD-D45D5FB11806}">
      <text>
        <r>
          <rPr>
            <b/>
            <sz val="9"/>
            <color indexed="81"/>
            <rFont val="Tahoma"/>
            <family val="2"/>
          </rPr>
          <t>Bloques y ladrillos.</t>
        </r>
      </text>
    </comment>
    <comment ref="B33" authorId="1" shapeId="0" xr:uid="{BFFE6182-4755-40DC-945F-4637634C7FFD}">
      <text>
        <r>
          <rPr>
            <sz val="9"/>
            <color indexed="81"/>
            <rFont val="Tahoma"/>
            <family val="2"/>
          </rPr>
          <t xml:space="preserve">Ventanería, puertas, muebles, elementos metalicos.
</t>
        </r>
      </text>
    </comment>
    <comment ref="B34" authorId="1" shapeId="0" xr:uid="{98E3EC05-D532-438C-873D-ABDB929F5BC6}">
      <text>
        <r>
          <rPr>
            <sz val="9"/>
            <color indexed="81"/>
            <rFont val="Tahoma"/>
            <family val="2"/>
          </rPr>
          <t xml:space="preserve">Enchapes, texturizados y pinturas.
</t>
        </r>
      </text>
    </comment>
    <comment ref="B40" authorId="1" shapeId="0" xr:uid="{F32BB390-E593-4D2F-ACA2-EA3F08F73368}">
      <text>
        <r>
          <rPr>
            <b/>
            <sz val="9"/>
            <color indexed="81"/>
            <rFont val="Tahoma"/>
            <family val="2"/>
          </rPr>
          <t>Retroexcavadoras, Bulldozer, compactadores,  equipo de transporte vertical</t>
        </r>
      </text>
    </comment>
    <comment ref="B52" authorId="1" shapeId="0" xr:uid="{4F421D80-4CC6-4CFC-BA01-C1CA2568800E}">
      <text>
        <r>
          <rPr>
            <b/>
            <sz val="9"/>
            <color indexed="81"/>
            <rFont val="Tahoma"/>
            <family val="2"/>
          </rPr>
          <t>RCI (Red Contra Indencios)</t>
        </r>
      </text>
    </comment>
    <comment ref="B139" authorId="1" shapeId="0" xr:uid="{0343EE23-FF18-4E03-B5B7-3B79D9D0727B}">
      <text>
        <r>
          <rPr>
            <sz val="9"/>
            <color indexed="81"/>
            <rFont val="Tahoma"/>
            <family val="2"/>
          </rPr>
          <t>Ferretería, consumibles, herramienta menor, materiales sinteticos</t>
        </r>
      </text>
    </comment>
    <comment ref="B140" authorId="1" shapeId="0" xr:uid="{6F94AA6B-7610-40B4-B378-698320A69C40}">
      <text>
        <r>
          <rPr>
            <b/>
            <sz val="9"/>
            <color indexed="81"/>
            <rFont val="Tahoma"/>
            <family val="2"/>
          </rPr>
          <t>Bloques y ladrillos.</t>
        </r>
      </text>
    </comment>
    <comment ref="B141" authorId="1" shapeId="0" xr:uid="{A7D9F2D9-2BFD-41A6-BCDB-B6ACDA91A74C}">
      <text>
        <r>
          <rPr>
            <sz val="9"/>
            <color indexed="81"/>
            <rFont val="Tahoma"/>
            <family val="2"/>
          </rPr>
          <t xml:space="preserve">Ventanería, puertas, muebles, elementos metalicos.
</t>
        </r>
      </text>
    </comment>
    <comment ref="B142" authorId="1" shapeId="0" xr:uid="{5659E510-57B4-4BA7-9439-1BC070AB7011}">
      <text>
        <r>
          <rPr>
            <sz val="9"/>
            <color indexed="81"/>
            <rFont val="Tahoma"/>
            <family val="2"/>
          </rPr>
          <t xml:space="preserve">Enchapes, texturizados y pinturas.
</t>
        </r>
      </text>
    </comment>
    <comment ref="B148" authorId="1" shapeId="0" xr:uid="{CDB23DC5-76CF-4E4E-B70B-4AA5FB51ED95}">
      <text>
        <r>
          <rPr>
            <b/>
            <sz val="9"/>
            <color indexed="81"/>
            <rFont val="Tahoma"/>
            <family val="2"/>
          </rPr>
          <t>Retroexcavadoras, Bulldozer, compactadores,  equipo de transporte vertical</t>
        </r>
      </text>
    </comment>
    <comment ref="B160" authorId="1" shapeId="0" xr:uid="{A417407A-6C59-436A-8CD7-708299720D4E}">
      <text>
        <r>
          <rPr>
            <b/>
            <sz val="9"/>
            <color indexed="81"/>
            <rFont val="Tahoma"/>
            <family val="2"/>
          </rPr>
          <t>RCI (Red Contra Indencios)</t>
        </r>
      </text>
    </comment>
    <comment ref="B162" authorId="1" shapeId="0" xr:uid="{73D880D6-FA40-43A7-A34C-E261C69BECD0}">
      <text>
        <r>
          <rPr>
            <b/>
            <sz val="9"/>
            <color indexed="81"/>
            <rFont val="Tahoma"/>
            <family val="2"/>
          </rPr>
          <t>Estudios Juridicos y Control de Cronograma y Presupuesto.</t>
        </r>
      </text>
    </comment>
    <comment ref="B173" authorId="1" shapeId="0" xr:uid="{6C397EEE-1841-4842-8EDA-199E0CB728B6}">
      <text>
        <r>
          <rPr>
            <b/>
            <sz val="9"/>
            <color indexed="81"/>
            <rFont val="Tahoma"/>
            <family val="2"/>
          </rPr>
          <t xml:space="preserve">
 Gravamen del 4x1000 y Polizas</t>
        </r>
      </text>
    </comment>
    <comment ref="B175" authorId="1" shapeId="0" xr:uid="{0AA87788-324B-4DD8-98B8-C639CFFE72FC}">
      <text>
        <r>
          <rPr>
            <sz val="9"/>
            <color indexed="81"/>
            <rFont val="Tahoma"/>
            <family val="2"/>
          </rPr>
          <t xml:space="preserve">Honorarios de interventoria y supervisión técnica, deberia de tener su respectiva fila
</t>
        </r>
      </text>
    </comment>
    <comment ref="B230" authorId="0" shapeId="0" xr:uid="{4F94BDAD-F6B8-4114-998D-0B8DA984C4AB}">
      <text>
        <r>
          <rPr>
            <b/>
            <sz val="9"/>
            <color indexed="81"/>
            <rFont val="Tahoma"/>
            <family val="2"/>
          </rPr>
          <t>Stiven Rios:</t>
        </r>
        <r>
          <rPr>
            <sz val="9"/>
            <color indexed="81"/>
            <rFont val="Tahoma"/>
            <family val="2"/>
          </rPr>
          <t xml:space="preserve">
Solo tiene presente el recaudo actual a la fecha, No representa la realidad final de recaudo de cuotas iniciales, la cual se proyecta en 2.798.901.939, actualmente la diferencia entre estos los esta asumiendo en el recaudo por subrogacion. Esto mismo se esta viendo reflejado con los subsidios como el del VIVA que se recibe con carta de habitabilidad</t>
        </r>
      </text>
    </comment>
    <comment ref="G241" authorId="1" shapeId="0" xr:uid="{CFB9B5E4-2D40-4E85-B3E4-F295082AAFF6}">
      <text>
        <r>
          <rPr>
            <b/>
            <sz val="9"/>
            <color indexed="81"/>
            <rFont val="Tahoma"/>
            <family val="2"/>
          </rPr>
          <t xml:space="preserve">se corrigio la formula de MAX a  suma de los aportes de los socios.
</t>
        </r>
      </text>
    </comment>
    <comment ref="L247" authorId="1" shapeId="0" xr:uid="{396237E1-BE8B-48A9-AA51-558B59E892FE}">
      <text>
        <r>
          <rPr>
            <b/>
            <sz val="9"/>
            <color indexed="81"/>
            <rFont val="Tahoma"/>
            <family val="2"/>
          </rPr>
          <t>antes estaba calculando la L205</t>
        </r>
      </text>
    </comment>
    <comment ref="G302" authorId="1" shapeId="0" xr:uid="{6C61792A-0183-4B71-BAED-F830A3EC28CB}">
      <text>
        <r>
          <rPr>
            <b/>
            <sz val="9"/>
            <color indexed="81"/>
            <rFont val="Tahoma"/>
            <family val="2"/>
          </rPr>
          <t>Solo se descuenta el predio cuando los municipios lo ponen como aporte.</t>
        </r>
      </text>
    </comment>
    <comment ref="G304" authorId="1" shapeId="0" xr:uid="{1D400C21-9A9E-4860-AE69-5E3A100FE855}">
      <text>
        <r>
          <rPr>
            <b/>
            <sz val="9"/>
            <color indexed="81"/>
            <rFont val="Tahoma"/>
            <family val="2"/>
          </rPr>
          <t>Se incluye la licencia de construcción solo cuando es aporte del Municipio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<sst xmlns="http://schemas.openxmlformats.org/spreadsheetml/2006/main" count="651" uniqueCount="253">
  <si>
    <t>Patrimonio</t>
  </si>
  <si>
    <t>Ventas</t>
  </si>
  <si>
    <t>Año</t>
  </si>
  <si>
    <t>Obligaciones Financieras</t>
  </si>
  <si>
    <t>Subsidio VIVA</t>
  </si>
  <si>
    <t>Cuota Inicial</t>
  </si>
  <si>
    <t>TOTAL</t>
  </si>
  <si>
    <t>Entradas</t>
  </si>
  <si>
    <t>Recaudo cuotas iniciales</t>
  </si>
  <si>
    <t>Recaudo cuotas subrogación</t>
  </si>
  <si>
    <t>Salidas</t>
  </si>
  <si>
    <t>Costo Directo</t>
  </si>
  <si>
    <t>Costo Indirecto</t>
  </si>
  <si>
    <t>Financiación</t>
  </si>
  <si>
    <t>Crédito constructor Prestamos</t>
  </si>
  <si>
    <t>Crédito constructor Abono a capital</t>
  </si>
  <si>
    <t>Crédito constructor Intereses</t>
  </si>
  <si>
    <t>Aporte socios</t>
  </si>
  <si>
    <t>Devolución aporte de socios</t>
  </si>
  <si>
    <t>Resultado del Ejercicio</t>
  </si>
  <si>
    <t>Fecha</t>
  </si>
  <si>
    <t>Construccion</t>
  </si>
  <si>
    <t>Tramites</t>
  </si>
  <si>
    <t>Entrega y Liquidación</t>
  </si>
  <si>
    <t>Hipótesis</t>
  </si>
  <si>
    <t>SMMLV</t>
  </si>
  <si>
    <t>Incremento SMMLV</t>
  </si>
  <si>
    <t>IPC</t>
  </si>
  <si>
    <t>Fecha cuotas iniciales</t>
  </si>
  <si>
    <t>Fecha entregas</t>
  </si>
  <si>
    <t>% Subsidios (Cajas de compensación)</t>
  </si>
  <si>
    <t>Unidades de vivienda</t>
  </si>
  <si>
    <t>Unidades de parqueadero (que se venderán)</t>
  </si>
  <si>
    <t>Ejecución Costos Directos (No causación)</t>
  </si>
  <si>
    <t>Lote</t>
  </si>
  <si>
    <t>Costos construcción</t>
  </si>
  <si>
    <t>Acero</t>
  </si>
  <si>
    <t>Cemento</t>
  </si>
  <si>
    <t>Agregados</t>
  </si>
  <si>
    <t>Instalaciones eléctricas</t>
  </si>
  <si>
    <t>Instalaciones hidrosanitarias</t>
  </si>
  <si>
    <t>Mano de obra</t>
  </si>
  <si>
    <t>Administración De Obra</t>
  </si>
  <si>
    <t>Imprevistos</t>
  </si>
  <si>
    <t xml:space="preserve">Urbanismo </t>
  </si>
  <si>
    <t>Ejecución Costos Indirectos (No causación)</t>
  </si>
  <si>
    <t>Diseños y Estudios</t>
  </si>
  <si>
    <t>Topografía</t>
  </si>
  <si>
    <t>Arquitectonico y Urbanistico</t>
  </si>
  <si>
    <t>Hidrosanitario y gas</t>
  </si>
  <si>
    <t>Eléctrico</t>
  </si>
  <si>
    <t>Estudio de Mercado</t>
  </si>
  <si>
    <t>Impuestos, Legales y Seguros</t>
  </si>
  <si>
    <t>Licencia de construcción</t>
  </si>
  <si>
    <t>Predial</t>
  </si>
  <si>
    <t>Industria y comercio</t>
  </si>
  <si>
    <t>Estudio de titulos</t>
  </si>
  <si>
    <t>Fiducia de Preventas</t>
  </si>
  <si>
    <t>Fiducia de Administración</t>
  </si>
  <si>
    <t>Polizas</t>
  </si>
  <si>
    <t>Administrativos</t>
  </si>
  <si>
    <t>Honorarios</t>
  </si>
  <si>
    <t>Honorarios de Construcción</t>
  </si>
  <si>
    <t>Honorarios de Interventoria y Supervision Tecnica</t>
  </si>
  <si>
    <t>Honorarios de Gerencia</t>
  </si>
  <si>
    <t>Comerciales y de venta</t>
  </si>
  <si>
    <t>Promocion y Publicidad</t>
  </si>
  <si>
    <t>Sala de Ventas</t>
  </si>
  <si>
    <t xml:space="preserve">Administración entregas y posventas </t>
  </si>
  <si>
    <t>Notariado y Registro Ventas</t>
  </si>
  <si>
    <t>Reglamento de Coopropiedad</t>
  </si>
  <si>
    <t>Honorarios de Ventas</t>
  </si>
  <si>
    <t>Precio</t>
  </si>
  <si>
    <t>Cantidad</t>
  </si>
  <si>
    <t>Meses cuota inicial</t>
  </si>
  <si>
    <t>% cuota inicial por mes</t>
  </si>
  <si>
    <t>Precio Venta</t>
  </si>
  <si>
    <t>Recaudo</t>
  </si>
  <si>
    <t>Periodo de cuotas iniciales? (Si/No)</t>
  </si>
  <si>
    <t>Recaudo del mes cuotas iniciales</t>
  </si>
  <si>
    <t>Periodo de entrega cuotas iniciales al constructor</t>
  </si>
  <si>
    <t>Periodo de subrogaciones? (Si/No)</t>
  </si>
  <si>
    <t>Recaudo subrogación</t>
  </si>
  <si>
    <t>Estados Financieros</t>
  </si>
  <si>
    <t>Estado de Resultados</t>
  </si>
  <si>
    <t>Δ Costos</t>
  </si>
  <si>
    <t>Factibilidad (Fecha base la del mes 1)</t>
  </si>
  <si>
    <t>Valor en el futuro</t>
  </si>
  <si>
    <t>Ratio Vertical</t>
  </si>
  <si>
    <t>Ratio Comparacion</t>
  </si>
  <si>
    <t>Precio Comparacion</t>
  </si>
  <si>
    <t>Ingresos</t>
  </si>
  <si>
    <t>Viviendas (unidades)</t>
  </si>
  <si>
    <t>Costos Directos (No causación)</t>
  </si>
  <si>
    <t>Lote (m2)</t>
  </si>
  <si>
    <t>Costos Indirectos (No causación)</t>
  </si>
  <si>
    <t>Costos Financieros</t>
  </si>
  <si>
    <t>Utilidad</t>
  </si>
  <si>
    <t>Balance General</t>
  </si>
  <si>
    <t>Activo</t>
  </si>
  <si>
    <t>Caja</t>
  </si>
  <si>
    <t>Cartera</t>
  </si>
  <si>
    <t>Venta</t>
  </si>
  <si>
    <t>Pasivo</t>
  </si>
  <si>
    <t>Obligaciones con socios</t>
  </si>
  <si>
    <t>Flujo de Tesorería</t>
  </si>
  <si>
    <t>Falta subsidios</t>
  </si>
  <si>
    <t>Costos Directos</t>
  </si>
  <si>
    <t>Costos Indirectos</t>
  </si>
  <si>
    <t>Costos financieros</t>
  </si>
  <si>
    <t>Crédito constructor Prestamos (desembolsos)</t>
  </si>
  <si>
    <t>Crédito constructor Intereses (EA)</t>
  </si>
  <si>
    <t>Caja del periodo</t>
  </si>
  <si>
    <t>Caja acumulada</t>
  </si>
  <si>
    <t>Validaciones</t>
  </si>
  <si>
    <t>Flujo de Caja del proyecto (verificación para financiación)</t>
  </si>
  <si>
    <t>Caja requerida para financiación</t>
  </si>
  <si>
    <t>Indicadores</t>
  </si>
  <si>
    <t>Flujo de caja Inversionista</t>
  </si>
  <si>
    <t>TIR (EM)</t>
  </si>
  <si>
    <t>TIR (EA)</t>
  </si>
  <si>
    <t>VNA@5%</t>
  </si>
  <si>
    <t>VNA@10%</t>
  </si>
  <si>
    <t>Inventario Obra en Construcción</t>
  </si>
  <si>
    <t>Deuda financiera</t>
  </si>
  <si>
    <t>Total</t>
  </si>
  <si>
    <t>Intereses</t>
  </si>
  <si>
    <t>Cobertura Garantía / Servicio Deuda</t>
  </si>
  <si>
    <t>Garantia</t>
  </si>
  <si>
    <t>Deuda + intereses</t>
  </si>
  <si>
    <t>Cierre financiero en etapa de construcción</t>
  </si>
  <si>
    <t>Normal</t>
  </si>
  <si>
    <t>Ácido</t>
  </si>
  <si>
    <t>Fuente</t>
  </si>
  <si>
    <t>Credito Constructor</t>
  </si>
  <si>
    <t>Recaudo de cuotas iniciales</t>
  </si>
  <si>
    <t>Aplicación</t>
  </si>
  <si>
    <t>Proyecciones Macroeconómicas Colombia - Noviembre 2023</t>
  </si>
  <si>
    <t>Dirección de Investigaciones Económicas, Sectoriales y de Mercado</t>
  </si>
  <si>
    <t>Escenario de proyección: base</t>
  </si>
  <si>
    <t>Escenario de proyección: pesimista</t>
  </si>
  <si>
    <t>Escenario de proyección: optimista</t>
  </si>
  <si>
    <t>Desempleo</t>
  </si>
  <si>
    <t>Inflación y tasas de interés</t>
  </si>
  <si>
    <t>Sector Externo</t>
  </si>
  <si>
    <t>Trimestre</t>
  </si>
  <si>
    <t>Desempleo
(13 ciudades;
% de la PEA)</t>
  </si>
  <si>
    <t>Inflación
(var. %
anual)</t>
  </si>
  <si>
    <t>IPP
(var. %
anual)</t>
  </si>
  <si>
    <t>Tasa repo
(var. % anual)</t>
  </si>
  <si>
    <t>DTF
(% E.A)</t>
  </si>
  <si>
    <t>Tasa de
Cambio
USDCOP
($, aop)</t>
  </si>
  <si>
    <t>Exportaciones
de bienes
(USD mn FOB)</t>
  </si>
  <si>
    <t>Importaciones
de bienes
(USD mn CIF)</t>
  </si>
  <si>
    <t>Petróleo
Brent
(USD por
barril, aop)</t>
  </si>
  <si>
    <r>
      <t xml:space="preserve">IBR
</t>
    </r>
    <r>
      <rPr>
        <i/>
        <sz val="11"/>
        <color theme="1"/>
        <rFont val="Calibri"/>
        <family val="2"/>
        <scheme val="minor"/>
      </rPr>
      <t xml:space="preserve">overnight
</t>
    </r>
    <r>
      <rPr>
        <sz val="11"/>
        <color theme="1"/>
        <rFont val="Calibri"/>
        <family val="2"/>
        <scheme val="minor"/>
      </rPr>
      <t>(% E.A)</t>
    </r>
  </si>
  <si>
    <t>IBR (EA)</t>
  </si>
  <si>
    <t>Instalaciones de gas</t>
  </si>
  <si>
    <t>Mamposteria</t>
  </si>
  <si>
    <t>Instalaciones especiales (RCI, Asensores)</t>
  </si>
  <si>
    <t>Materiales</t>
  </si>
  <si>
    <t>Maquinaria, equipos y otros</t>
  </si>
  <si>
    <t>Acabados y pinturas</t>
  </si>
  <si>
    <t>Carpinterias</t>
  </si>
  <si>
    <t>Estructural y revisión</t>
  </si>
  <si>
    <t>Estudio de suelos y ambiental</t>
  </si>
  <si>
    <t>RCI y Seguridad humana</t>
  </si>
  <si>
    <t>Impuesto de espacio público</t>
  </si>
  <si>
    <t>Impuesto de equipamiento</t>
  </si>
  <si>
    <t>Honorarios de Interventoria y Supervision Técnica</t>
  </si>
  <si>
    <t>INFORMACIÓN DE PROYECTO DE VIVIENDA</t>
  </si>
  <si>
    <t>NOMBRE DEL PROYECTO:</t>
  </si>
  <si>
    <t>INICIO</t>
  </si>
  <si>
    <t>Crédito constructor Desembolsos</t>
  </si>
  <si>
    <t>FIN</t>
  </si>
  <si>
    <t>% Cuota inicial apartamentos (Pagado por compradores)</t>
  </si>
  <si>
    <t>% Subrogación (Desembolsos créditos hipotecarios)</t>
  </si>
  <si>
    <t>Validación</t>
  </si>
  <si>
    <t>% Participación</t>
  </si>
  <si>
    <t>Meses del proyecto (Valor en números)</t>
  </si>
  <si>
    <t>Unidades de parqueadero que se venderán (Si aplica)</t>
  </si>
  <si>
    <t xml:space="preserve">Número de SMMLV valor apartamento </t>
  </si>
  <si>
    <t>Valor Parqueadero por unidad (Si aplica)</t>
  </si>
  <si>
    <t>Fecha límite de recibo de cuotas iniciales</t>
  </si>
  <si>
    <t>SMMLV a día de hoy</t>
  </si>
  <si>
    <t>Unidades de parqueadero (Que se venderán)</t>
  </si>
  <si>
    <t>Fecha inicio de preventas (DD/MM/AAAA)</t>
  </si>
  <si>
    <t>Total Subsidios</t>
  </si>
  <si>
    <t>Crédito Hipotecario</t>
  </si>
  <si>
    <t>Total costos directos</t>
  </si>
  <si>
    <t>Total costos indirectos</t>
  </si>
  <si>
    <t>% Costos directos</t>
  </si>
  <si>
    <t>% Costos indirectos</t>
  </si>
  <si>
    <r>
      <t xml:space="preserve">Crédito constructor Abono a capital </t>
    </r>
    <r>
      <rPr>
        <sz val="11"/>
        <color rgb="FFFF0000"/>
        <rFont val="Calibri"/>
        <family val="2"/>
        <scheme val="minor"/>
      </rPr>
      <t>(Número negativo)</t>
    </r>
  </si>
  <si>
    <r>
      <t xml:space="preserve">Crédito constructor Intereses </t>
    </r>
    <r>
      <rPr>
        <sz val="11"/>
        <color rgb="FFFF0000"/>
        <rFont val="Calibri"/>
        <family val="2"/>
        <scheme val="minor"/>
      </rPr>
      <t>(Número negativo)</t>
    </r>
  </si>
  <si>
    <r>
      <t xml:space="preserve">Devolución aporte de socios </t>
    </r>
    <r>
      <rPr>
        <sz val="11"/>
        <color rgb="FFFF0000"/>
        <rFont val="Calibri"/>
        <family val="2"/>
        <scheme val="minor"/>
      </rPr>
      <t xml:space="preserve"> (Número negativo)</t>
    </r>
  </si>
  <si>
    <t>AÑO</t>
  </si>
  <si>
    <t>CANTIDAD DE APARTAMENTOS</t>
  </si>
  <si>
    <t>SUBSIDIO OTORGADO $ / POR UNIDAD DE VIVIENDA</t>
  </si>
  <si>
    <t>Aporte del municipio en recursos</t>
  </si>
  <si>
    <t>Valor del proyecto</t>
  </si>
  <si>
    <t>Directos + Indirectos (-)</t>
  </si>
  <si>
    <t>Costos financieros (-)</t>
  </si>
  <si>
    <t>Flujo de Caja del proyecto (Verificación para financiación)</t>
  </si>
  <si>
    <t>Flujo de Caja del proyecto
 (Verificación para financiación)</t>
  </si>
  <si>
    <t>Entradas acumuladas</t>
  </si>
  <si>
    <t>Recaudo total</t>
  </si>
  <si>
    <t>Salidas acumuladas</t>
  </si>
  <si>
    <t>IBR 1M Nominal + Spread</t>
  </si>
  <si>
    <t>Subsidio de Mi Casa Ya</t>
  </si>
  <si>
    <t>Subsidio Caja de Compensación Familiar</t>
  </si>
  <si>
    <t>Aporte del Municipio - Licencia</t>
  </si>
  <si>
    <t>Aporte del Municipio - Lote</t>
  </si>
  <si>
    <t>Aporte del Municipio - Otros</t>
  </si>
  <si>
    <t>Aporte del Municipio - Recursos</t>
  </si>
  <si>
    <t>Aporte del Municipio - Licencia, lote y otros</t>
  </si>
  <si>
    <t>Recaudo subsidios y creditos hipotecarios</t>
  </si>
  <si>
    <t>VALOR TOTAL DEL PROYECTO</t>
  </si>
  <si>
    <t>CANTIDAD DE SMMLV</t>
  </si>
  <si>
    <t>Tramites (Escrituración)</t>
  </si>
  <si>
    <t>Subsidios y crédito hipotecario</t>
  </si>
  <si>
    <t>Escrituración y entrega de unidades de vivienda</t>
  </si>
  <si>
    <t>Preventas</t>
  </si>
  <si>
    <t>Valor del SMMLV</t>
  </si>
  <si>
    <t>Escrituración y entrega</t>
  </si>
  <si>
    <t>VALOR DEL SMMLV</t>
  </si>
  <si>
    <t>El cliente solo debe llenar las celdas de color verde</t>
  </si>
  <si>
    <t>Celdas de color gris, son resultados de los datos ingresados</t>
  </si>
  <si>
    <t>Celdas validadoras:</t>
  </si>
  <si>
    <t>Valores correctamente ingresados</t>
  </si>
  <si>
    <t>Valores incorrectamente ingresados</t>
  </si>
  <si>
    <t>IBR 1 Mes (Nominal)</t>
  </si>
  <si>
    <t>Spread N.A.M.V</t>
  </si>
  <si>
    <t>Duración del proyecto y cantidad de viviendas</t>
  </si>
  <si>
    <t>Composición del proyecto</t>
  </si>
  <si>
    <t>CONCEPTO</t>
  </si>
  <si>
    <t>VALOR</t>
  </si>
  <si>
    <t>CRONOGRAMA DEL PROYECTO</t>
  </si>
  <si>
    <t>SMMLV inicial</t>
  </si>
  <si>
    <t>Preliminares</t>
  </si>
  <si>
    <t>Movimientos de tierra</t>
  </si>
  <si>
    <t>Fundaciones</t>
  </si>
  <si>
    <t>Estructura</t>
  </si>
  <si>
    <t>Redes hidrosanitarias</t>
  </si>
  <si>
    <t>Redes electricos</t>
  </si>
  <si>
    <t>Redes de gas</t>
  </si>
  <si>
    <t>Equipos especiales</t>
  </si>
  <si>
    <t>Recubrimientos y acabados</t>
  </si>
  <si>
    <t>Carpinterias y Ventaneria</t>
  </si>
  <si>
    <t>Impermeabilización</t>
  </si>
  <si>
    <t>Administración De Obra (Personal profesional de obra)</t>
  </si>
  <si>
    <t>Cubiertas</t>
  </si>
  <si>
    <t xml:space="preserve">Ejecución de Costos Directos e Indirectos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</si>
</sst>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0&quot; Pts&quot;;[Red]\-#,##0&quot; Pts&quot;"/>
    <numFmt numFmtId="165" formatCode="0.0%"/>
    <numFmt numFmtId="166" formatCode="&quot;$&quot;\ #,##0"/>
    <numFmt numFmtId="167" formatCode="_ * #,##0.00_ ;_ * \-#,##0.00_ ;_ * &quot;-&quot;??_ ;_ @_ "/>
    <numFmt numFmtId="168" formatCode="_-&quot;$&quot;\ * #,##0_-;\-&quot;$&quot;\ * #,##0_-;_-&quot;$&quot;\ * &quot;-&quot;??_-;_-@_-"/>
    <numFmt numFmtId="169" formatCode="_-* #,##0_-;\-* #,##0_-;_-* &quot;-&quot;??_-;_-@_-"/>
    <numFmt numFmtId="170" formatCode="_-[$$-240A]* #,##0_-;\-[$$-240A]* #,##0_-;_-[$$-240A]* &quot;-&quot;??_-;_-@_-"/>
    <numFmt numFmtId="171" formatCode="mmm/yyyy"/>
    <numFmt numFmtId="172" formatCode="#,##0_ ;[Red]\-#,##0\ "/>
    <numFmt numFmtId="173" formatCode="_-&quot;$&quot;* #,##0_-;\-&quot;$&quot;* #,##0_-;_-&quot;$&quot;* &quot;-&quot;??_-;_-@_-"/>
    <numFmt numFmtId="174" formatCode="0.0000%"/>
    <numFmt numFmtId="175" formatCode="0_ ;[Red]\-0\ "/>
    <numFmt numFmtId="176" formatCode="_ [$€-2]\ * #,##0.00_ ;_ [$€-2]\ * \-#,##0.00_ ;_ [$€-2]\ * &quot;-&quot;??_ "/>
    <numFmt numFmtId="177" formatCode="&quot;$&quot;\ #,##0.000000000000000000000"/>
    <numFmt numFmtId="178" formatCode="&quot;$&quot;#,##0,,"/>
    <numFmt numFmtId="179" formatCode="0.000%"/>
    <numFmt numFmtId="180" formatCode="&quot;$&quot;#,##0"/>
    <numFmt numFmtId="181" formatCode="_-[$$-240A]\ * #,##0_-;\-[$$-240A]\ * #,##0_-;_-[$$-240A]\ * &quot;-&quot;??_-;_-@_-"/>
  </numFmts>
  <fonts count="60"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Arial"/>
      <family val="2"/>
    </font>
    <font>
      <sz val="12"/>
      <name val="Times New Roman"/>
      <family val="1"/>
    </font>
    <font>
      <b/>
      <sz val="11"/>
      <name val="Calibri"/>
      <family val="2"/>
      <scheme val="minor"/>
    </font>
    <font>
      <b/>
      <sz val="11"/>
      <color theme="0"/>
      <name val="Calibri"/>
      <family val="2"/>
      <scheme val="minor"/>
    </font>
    <font>
      <b/>
      <sz val="9"/>
      <color indexed="81"/>
      <name val="Tahoma"/>
      <family val="2"/>
    </font>
    <font>
      <sz val="9"/>
      <color indexed="81"/>
      <name val="Tahoma"/>
      <family val="2"/>
    </font>
    <font>
      <b/>
      <sz val="10"/>
      <color theme="1"/>
      <name val="Calibri"/>
      <family val="2"/>
      <scheme val="minor"/>
    </font>
    <font>
      <b/>
      <sz val="11"/>
      <color theme="1"/>
      <name val="Calibri"/>
      <family val="2"/>
      <scheme val="minor"/>
    </font>
    <font>
      <sz val="11"/>
      <color theme="0"/>
      <name val="Calibri"/>
      <family val="2"/>
      <scheme val="minor"/>
    </font>
    <font>
      <b/>
      <sz val="10"/>
      <color rgb="FF000000"/>
      <name val="Microsoft Sans Serif"/>
      <family val="2"/>
    </font>
    <font>
      <sz val="10"/>
      <color rgb="FF000000"/>
      <name val="Microsoft Sans Serif"/>
      <family val="2"/>
    </font>
    <font>
      <b/>
      <sz val="10"/>
      <name val="Microsoft Sans Serif"/>
      <family val="2"/>
    </font>
    <font>
      <b/>
      <sz val="10"/>
      <color rgb="FFFFFFFF"/>
      <name val="Microsoft Sans Serif"/>
      <family val="2"/>
    </font>
    <font>
      <u/>
      <sz val="10"/>
      <color rgb="FF000000"/>
      <name val="Microsoft Sans Serif"/>
      <family val="2"/>
    </font>
    <font>
      <b/>
      <u/>
      <sz val="10"/>
      <color rgb="FF000000"/>
      <name val="Microsoft Sans Serif"/>
      <family val="2"/>
    </font>
    <font>
      <u/>
      <sz val="11"/>
      <color theme="10"/>
      <name val="Calibri"/>
      <family val="2"/>
      <scheme val="minor"/>
    </font>
    <font>
      <b/>
      <sz val="20"/>
      <color theme="1"/>
      <name val="Cambria"/>
      <family val="1"/>
      <scheme val="major"/>
    </font>
    <font>
      <b/>
      <sz val="11"/>
      <color theme="1"/>
      <name val="Cambria"/>
      <family val="1"/>
      <scheme val="major"/>
    </font>
    <font>
      <b/>
      <sz val="10"/>
      <color theme="1"/>
      <name val="Cambria"/>
      <family val="1"/>
      <scheme val="major"/>
    </font>
    <font>
      <i/>
      <sz val="11"/>
      <color theme="1"/>
      <name val="Calibri"/>
      <family val="2"/>
      <scheme val="minor"/>
    </font>
    <font>
      <sz val="10"/>
      <color theme="1"/>
      <name val="Calibri"/>
      <family val="2"/>
      <scheme val="minor"/>
    </font>
    <font>
      <sz val="10"/>
      <color theme="1"/>
      <name val="MS Sans Serif"/>
    </font>
    <font>
      <b/>
      <sz val="10"/>
      <color theme="0"/>
      <name val="Microsoft Sans Serif"/>
      <family val="2"/>
    </font>
    <font>
      <sz val="10"/>
      <color rgb="FFFF0000"/>
      <name val="Microsoft Sans Serif"/>
      <family val="2"/>
    </font>
    <font>
      <b/>
      <sz val="36"/>
      <color theme="1"/>
      <name val="Calibri"/>
      <family val="2"/>
      <scheme val="minor"/>
    </font>
    <font>
      <sz val="11"/>
      <name val="Calibri"/>
      <family val="2"/>
      <scheme val="minor"/>
    </font>
    <font>
      <b/>
      <sz val="11"/>
      <color rgb="FF000000"/>
      <name val="Calibri"/>
      <family val="2"/>
      <scheme val="minor"/>
    </font>
    <font>
      <sz val="11"/>
      <color rgb="FF000000"/>
      <name val="Calibri"/>
      <family val="2"/>
      <scheme val="minor"/>
    </font>
    <font>
      <u/>
      <sz val="11"/>
      <name val="Calibri"/>
      <family val="2"/>
      <scheme val="minor"/>
    </font>
    <font>
      <b/>
      <sz val="16"/>
      <color rgb="FFFFFFFF"/>
      <name val="Calibri"/>
      <family val="2"/>
      <scheme val="minor"/>
    </font>
    <font>
      <b/>
      <u/>
      <sz val="11"/>
      <color rgb="FF000000"/>
      <name val="Calibri"/>
      <family val="2"/>
      <scheme val="minor"/>
    </font>
    <font>
      <b/>
      <u/>
      <sz val="11"/>
      <name val="Calibri"/>
      <family val="2"/>
      <scheme val="minor"/>
    </font>
    <font>
      <b/>
      <sz val="16"/>
      <color theme="0"/>
      <name val="Calibri"/>
      <family val="2"/>
      <scheme val="minor"/>
    </font>
    <font>
      <sz val="10"/>
      <name val="Microsoft Sans Serif"/>
      <family val="2"/>
    </font>
    <font>
      <sz val="10"/>
      <color theme="1"/>
      <name val="Microsoft Sans Serif"/>
      <family val="2"/>
    </font>
    <font>
      <sz val="10"/>
      <color theme="0"/>
      <name val="Microsoft Sans Serif"/>
      <family val="2"/>
    </font>
    <font>
      <sz val="11"/>
      <color rgb="FFFF0000"/>
      <name val="Calibri"/>
      <family val="2"/>
      <scheme val="minor"/>
    </font>
    <font>
      <sz val="14"/>
      <name val="Arial"/>
      <family val="2"/>
    </font>
    <font>
      <b/>
      <sz val="14"/>
      <name val="Arial"/>
      <family val="2"/>
    </font>
    <font>
      <sz val="10"/>
      <color rgb="FF000000"/>
      <name val="Calibri"/>
      <family val="2"/>
      <scheme val="minor"/>
    </font>
    <font>
      <i/>
      <sz val="11"/>
      <name val="Calibri"/>
      <family val="2"/>
      <scheme val="minor"/>
    </font>
    <font>
      <b/>
      <sz val="10"/>
      <name val="MS Sans Serif"/>
    </font>
    <font>
      <b/>
      <u/>
      <sz val="18"/>
      <name val="Calibri"/>
      <family val="2"/>
      <scheme val="minor"/>
    </font>
    <font>
      <b/>
      <sz val="14"/>
      <color theme="1"/>
      <name val="Calibri"/>
      <family val="2"/>
      <scheme val="minor"/>
    </font>
    <font>
      <b/>
      <u/>
      <sz val="14"/>
      <color theme="1"/>
      <name val="Calibri"/>
      <family val="2"/>
      <scheme val="minor"/>
    </font>
    <font>
      <b/>
      <u/>
      <sz val="14"/>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bgColor rgb="FF000000"/>
      </patternFill>
    </fill>
    <fill>
      <patternFill patternType="solid">
        <fgColor rgb="FF375623"/>
        <bgColor rgb="FF000000"/>
      </patternFill>
    </fill>
    <fill>
      <patternFill patternType="solid">
        <fgColor theme="5"/>
        <bgColor indexed="64"/>
      </patternFill>
    </fill>
    <fill>
      <patternFill patternType="solid">
        <fgColor rgb="FFFF0000"/>
        <bgColor indexed="64"/>
      </patternFill>
    </fill>
    <fill>
      <patternFill patternType="solid">
        <fgColor rgb="FF00B050"/>
        <bgColor indexed="64"/>
      </patternFill>
    </fill>
    <fill>
      <patternFill patternType="solid">
        <fgColor theme="6"/>
        <bgColor indexed="64"/>
      </patternFill>
    </fill>
    <fill>
      <patternFill patternType="solid">
        <fgColor theme="4" tint="0.39997558519241921"/>
        <bgColor indexed="64"/>
      </patternFill>
    </fill>
    <fill>
      <patternFill patternType="solid">
        <fgColor rgb="FF217123"/>
        <bgColor indexed="64"/>
      </patternFill>
    </fill>
    <fill>
      <patternFill patternType="solid">
        <fgColor theme="6" tint="0.59999389629810485"/>
        <bgColor rgb="FF000000"/>
      </patternFill>
    </fill>
    <fill>
      <patternFill patternType="solid">
        <fgColor rgb="FF217123"/>
        <bgColor rgb="FF000000"/>
      </patternFill>
    </fill>
    <fill>
      <patternFill patternType="solid">
        <fgColor theme="0" tint="-0.249977111117893"/>
        <bgColor rgb="FF000000"/>
      </patternFill>
    </fill>
    <fill>
      <patternFill patternType="solid">
        <fgColor rgb="FFFDE9D9"/>
        <bgColor indexed="64"/>
      </patternFill>
    </fill>
    <fill>
      <patternFill patternType="solid">
        <fgColor theme="0" tint="-4.9989318521683403E-2"/>
        <bgColor indexed="64"/>
      </patternFill>
    </fill>
  </fills>
  <borders count="58">
    <border>
      <left/>
      <right/>
      <top/>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medium">
        <color indexed="64"/>
      </left>
      <right/>
      <top/>
      <bottom style="thin">
        <color indexed="64"/>
      </bottom>
      <diagonal/>
    </border>
    <border>
      <left style="medium">
        <color auto="1"/>
      </left>
      <right/>
      <top/>
      <bottom/>
      <diagonal/>
    </border>
    <border>
      <left/>
      <right style="hair">
        <color auto="1"/>
      </right>
      <top style="hair">
        <color auto="1"/>
      </top>
      <bottom style="hair">
        <color auto="1"/>
      </bottom>
      <diagonal/>
    </border>
    <border>
      <left style="double">
        <color auto="1"/>
      </left>
      <right style="double">
        <color auto="1"/>
      </right>
      <top/>
      <bottom/>
      <diagonal/>
    </border>
    <border>
      <left/>
      <right/>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right style="thin">
        <color rgb="FF1F4E78"/>
      </right>
      <top style="thin">
        <color rgb="FF1F4E78"/>
      </top>
      <bottom/>
      <diagonal/>
    </border>
    <border>
      <left/>
      <right/>
      <top style="dotted">
        <color auto="1"/>
      </top>
      <bottom/>
      <diagonal/>
    </border>
    <border>
      <left/>
      <right/>
      <top/>
      <bottom style="dotted">
        <color auto="1"/>
      </bottom>
      <diagonal/>
    </border>
    <border>
      <left/>
      <right/>
      <top style="hair">
        <color auto="1"/>
      </top>
      <bottom/>
      <diagonal/>
    </border>
    <border>
      <left style="hair">
        <color auto="1"/>
      </left>
      <right/>
      <top/>
      <bottom style="hair">
        <color auto="1"/>
      </bottom>
      <diagonal/>
    </border>
    <border>
      <left style="thin">
        <color theme="6"/>
      </left>
      <right style="thin">
        <color theme="0"/>
      </right>
      <top style="thin">
        <color theme="6"/>
      </top>
      <bottom style="thin">
        <color theme="0"/>
      </bottom>
      <diagonal/>
    </border>
    <border>
      <left style="thin">
        <color theme="0"/>
      </left>
      <right style="thin">
        <color theme="0"/>
      </right>
      <top style="thin">
        <color theme="6"/>
      </top>
      <bottom style="thin">
        <color theme="0"/>
      </bottom>
      <diagonal/>
    </border>
    <border>
      <left style="thin">
        <color theme="0"/>
      </left>
      <right style="thin">
        <color theme="6"/>
      </right>
      <top style="thin">
        <color theme="6"/>
      </top>
      <bottom style="thin">
        <color theme="0"/>
      </bottom>
      <diagonal/>
    </border>
    <border>
      <left style="thin">
        <color theme="6"/>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6"/>
      </right>
      <top style="thin">
        <color theme="0"/>
      </top>
      <bottom style="thin">
        <color theme="0"/>
      </bottom>
      <diagonal/>
    </border>
    <border>
      <left style="thin">
        <color theme="6"/>
      </left>
      <right style="thin">
        <color theme="0"/>
      </right>
      <top/>
      <bottom style="thin">
        <color theme="6"/>
      </bottom>
      <diagonal/>
    </border>
    <border>
      <left style="thin">
        <color theme="0"/>
      </left>
      <right style="thin">
        <color theme="0"/>
      </right>
      <top/>
      <bottom style="thin">
        <color theme="6"/>
      </bottom>
      <diagonal/>
    </border>
    <border>
      <left style="thin">
        <color theme="0"/>
      </left>
      <right style="thin">
        <color theme="0"/>
      </right>
      <top style="thin">
        <color theme="0"/>
      </top>
      <bottom style="thin">
        <color theme="6"/>
      </bottom>
      <diagonal/>
    </border>
    <border>
      <left style="thin">
        <color theme="0"/>
      </left>
      <right style="thin">
        <color theme="6"/>
      </right>
      <top style="thin">
        <color theme="0"/>
      </top>
      <bottom style="thin">
        <color theme="6"/>
      </bottom>
      <diagonal/>
    </border>
    <border>
      <left style="thin">
        <color theme="6"/>
      </left>
      <right style="thin">
        <color theme="6"/>
      </right>
      <top style="thin">
        <color theme="6"/>
      </top>
      <bottom style="thin">
        <color theme="6"/>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medium">
        <color auto="1"/>
      </left>
      <right/>
      <top style="medium">
        <color auto="1"/>
      </top>
      <bottom style="medium">
        <color auto="1"/>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double">
        <color auto="1"/>
      </bottom>
      <diagonal/>
    </border>
    <border>
      <left style="double">
        <color auto="1"/>
      </left>
      <right style="thin">
        <color rgb="FFFFFFFF"/>
      </right>
      <top style="double">
        <color auto="1"/>
      </top>
      <bottom/>
      <diagonal/>
    </border>
    <border>
      <left/>
      <right/>
      <top style="double">
        <color auto="1"/>
      </top>
      <bottom/>
      <diagonal/>
    </border>
    <border>
      <left style="thin">
        <color rgb="FFFFFFFF"/>
      </left>
      <right style="double">
        <color auto="1"/>
      </right>
      <top style="double">
        <color auto="1"/>
      </top>
      <bottom/>
      <diagonal/>
    </border>
    <border>
      <left style="double">
        <color auto="1"/>
      </left>
      <right style="hair">
        <color indexed="64"/>
      </right>
      <top style="hair">
        <color indexed="64"/>
      </top>
      <bottom style="hair">
        <color indexed="64"/>
      </bottom>
      <diagonal/>
    </border>
    <border>
      <left style="hair">
        <color indexed="64"/>
      </left>
      <right style="double">
        <color auto="1"/>
      </right>
      <top style="hair">
        <color indexed="64"/>
      </top>
      <bottom style="hair">
        <color indexed="64"/>
      </bottom>
      <diagonal/>
    </border>
    <border>
      <left/>
      <right style="double">
        <color auto="1"/>
      </right>
      <top style="hair">
        <color auto="1"/>
      </top>
      <bottom style="hair">
        <color auto="1"/>
      </bottom>
      <diagonal/>
    </border>
    <border>
      <left style="double">
        <color auto="1"/>
      </left>
      <right style="hair">
        <color auto="1"/>
      </right>
      <top style="hair">
        <color auto="1"/>
      </top>
      <bottom style="double">
        <color auto="1"/>
      </bottom>
      <diagonal/>
    </border>
    <border>
      <left/>
      <right style="hair">
        <color auto="1"/>
      </right>
      <top style="hair">
        <color auto="1"/>
      </top>
      <bottom style="double">
        <color auto="1"/>
      </bottom>
      <diagonal/>
    </border>
    <border>
      <left style="hair">
        <color indexed="64"/>
      </left>
      <right style="double">
        <color auto="1"/>
      </right>
      <top style="hair">
        <color indexed="64"/>
      </top>
      <bottom style="double">
        <color auto="1"/>
      </bottom>
      <diagonal/>
    </border>
    <border>
      <left/>
      <right/>
      <top style="thin">
        <color rgb="FF1F4E78"/>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rgb="FFFFFFFF"/>
      </left>
      <right/>
      <top/>
      <bottom/>
      <diagonal/>
    </border>
    <border>
      <left style="thin">
        <color rgb="FFFFFFFF"/>
      </left>
      <right/>
      <top/>
      <bottom style="thin">
        <color rgb="FFFFFFFF"/>
      </bottom>
      <diagonal/>
    </border>
  </borders>
  <cellStyleXfs count="50">
    <xf numFmtId="0" fontId="0" fillId="0" borderId="0"/>
    <xf numFmtId="40" fontId="13" fillId="0" borderId="0" applyFont="0" applyFill="0" applyBorder="0" applyAlignment="0" applyProtection="0"/>
    <xf numFmtId="164" fontId="13" fillId="0" borderId="0" applyFont="0" applyFill="0" applyBorder="0" applyAlignment="0" applyProtection="0"/>
    <xf numFmtId="0" fontId="15" fillId="0" borderId="0"/>
    <xf numFmtId="0" fontId="14" fillId="0" borderId="0"/>
    <xf numFmtId="9" fontId="13" fillId="0" borderId="0" applyFont="0" applyFill="0" applyBorder="0" applyAlignment="0" applyProtection="0"/>
    <xf numFmtId="0" fontId="13" fillId="0" borderId="0"/>
    <xf numFmtId="164" fontId="13" fillId="0" borderId="0" applyFont="0" applyFill="0" applyBorder="0" applyAlignment="0" applyProtection="0"/>
    <xf numFmtId="9" fontId="13" fillId="0" borderId="0" applyFont="0" applyFill="0" applyBorder="0" applyAlignment="0" applyProtection="0"/>
    <xf numFmtId="0" fontId="14" fillId="0" borderId="0"/>
    <xf numFmtId="167" fontId="14" fillId="0" borderId="0" applyFont="0" applyFill="0" applyBorder="0" applyAlignment="0" applyProtection="0"/>
    <xf numFmtId="0" fontId="13" fillId="0" borderId="0"/>
    <xf numFmtId="9" fontId="14" fillId="0" borderId="0" applyFont="0" applyFill="0" applyBorder="0" applyAlignment="0" applyProtection="0"/>
    <xf numFmtId="0" fontId="15" fillId="0" borderId="0"/>
    <xf numFmtId="40" fontId="13" fillId="0" borderId="0" applyFont="0" applyFill="0" applyBorder="0" applyAlignment="0" applyProtection="0"/>
    <xf numFmtId="0" fontId="12" fillId="0" borderId="0"/>
    <xf numFmtId="44"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0" fontId="12"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4" fillId="0" borderId="0" applyFont="0" applyFill="0" applyBorder="0" applyAlignment="0" applyProtection="0"/>
    <xf numFmtId="0" fontId="10" fillId="0" borderId="0"/>
    <xf numFmtId="44"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9" fillId="0" borderId="0"/>
    <xf numFmtId="0" fontId="8" fillId="0" borderId="0"/>
    <xf numFmtId="44" fontId="8"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0" fontId="29" fillId="0" borderId="0" applyNumberFormat="0" applyFill="0" applyBorder="0" applyAlignment="0" applyProtection="0"/>
    <xf numFmtId="0" fontId="7" fillId="0" borderId="0"/>
    <xf numFmtId="176" fontId="14" fillId="0" borderId="0"/>
    <xf numFmtId="9" fontId="7" fillId="0" borderId="0" applyFont="0" applyFill="0" applyBorder="0" applyAlignment="0" applyProtection="0"/>
    <xf numFmtId="42" fontId="7"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14" fillId="0" borderId="0"/>
  </cellStyleXfs>
  <cellXfs count="408">
    <xf numFmtId="0" fontId="0" fillId="0" borderId="0" xfId="0"/>
    <xf numFmtId="0" fontId="10" fillId="0" borderId="0" xfId="24"/>
    <xf numFmtId="0" fontId="10" fillId="0" borderId="13" xfId="24" applyBorder="1"/>
    <xf numFmtId="0" fontId="23" fillId="0" borderId="0" xfId="29" applyFont="1" applyAlignment="1">
      <alignment horizontal="left" vertical="center"/>
    </xf>
    <xf numFmtId="170" fontId="23" fillId="0" borderId="0" xfId="29" applyNumberFormat="1" applyFont="1" applyAlignment="1">
      <alignment horizontal="center" vertical="center"/>
    </xf>
    <xf numFmtId="0" fontId="23" fillId="0" borderId="0" xfId="29" applyFont="1" applyAlignment="1">
      <alignment horizontal="center" vertical="center"/>
    </xf>
    <xf numFmtId="0" fontId="25" fillId="8" borderId="15" xfId="29" applyFont="1" applyFill="1" applyBorder="1" applyAlignment="1">
      <alignment horizontal="center" vertical="center"/>
    </xf>
    <xf numFmtId="171" fontId="25" fillId="8" borderId="15" xfId="29" applyNumberFormat="1" applyFont="1" applyFill="1" applyBorder="1" applyAlignment="1">
      <alignment horizontal="center" vertical="center"/>
    </xf>
    <xf numFmtId="0" fontId="24" fillId="0" borderId="0" xfId="29" applyFont="1" applyAlignment="1">
      <alignment horizontal="center" vertical="center"/>
    </xf>
    <xf numFmtId="173" fontId="24" fillId="0" borderId="0" xfId="30" applyNumberFormat="1" applyFont="1" applyFill="1" applyBorder="1" applyAlignment="1">
      <alignment horizontal="center" vertical="center"/>
    </xf>
    <xf numFmtId="0" fontId="26" fillId="9" borderId="17" xfId="29" applyFont="1" applyFill="1" applyBorder="1" applyAlignment="1">
      <alignment horizontal="left" vertical="center"/>
    </xf>
    <xf numFmtId="0" fontId="24" fillId="0" borderId="0" xfId="29" applyFont="1" applyAlignment="1">
      <alignment horizontal="left" vertical="center" indent="1"/>
    </xf>
    <xf numFmtId="6" fontId="24" fillId="5" borderId="0" xfId="29" applyNumberFormat="1" applyFont="1" applyFill="1" applyAlignment="1">
      <alignment horizontal="right" vertical="center"/>
    </xf>
    <xf numFmtId="6" fontId="24" fillId="0" borderId="0" xfId="29" applyNumberFormat="1" applyFont="1" applyAlignment="1">
      <alignment horizontal="right" vertical="center"/>
    </xf>
    <xf numFmtId="171" fontId="24" fillId="5" borderId="0" xfId="29" applyNumberFormat="1" applyFont="1" applyFill="1" applyAlignment="1">
      <alignment horizontal="center" vertical="center"/>
    </xf>
    <xf numFmtId="169" fontId="24" fillId="0" borderId="0" xfId="33" applyNumberFormat="1" applyFont="1" applyAlignment="1">
      <alignment horizontal="center" vertical="center"/>
    </xf>
    <xf numFmtId="10" fontId="23" fillId="0" borderId="0" xfId="32" applyNumberFormat="1" applyFont="1" applyAlignment="1">
      <alignment horizontal="center" vertical="center"/>
    </xf>
    <xf numFmtId="10" fontId="24" fillId="0" borderId="0" xfId="29" applyNumberFormat="1" applyFont="1" applyAlignment="1">
      <alignment horizontal="center" vertical="center"/>
    </xf>
    <xf numFmtId="174" fontId="23" fillId="0" borderId="0" xfId="32" applyNumberFormat="1" applyFont="1" applyAlignment="1">
      <alignment horizontal="center" vertical="center"/>
    </xf>
    <xf numFmtId="0" fontId="23" fillId="0" borderId="0" xfId="29" applyFont="1" applyAlignment="1">
      <alignment horizontal="left" vertical="center" indent="1"/>
    </xf>
    <xf numFmtId="10" fontId="23" fillId="0" borderId="0" xfId="32" applyNumberFormat="1" applyFont="1" applyBorder="1" applyAlignment="1">
      <alignment horizontal="right" vertical="center"/>
    </xf>
    <xf numFmtId="0" fontId="27" fillId="0" borderId="0" xfId="29" applyFont="1" applyAlignment="1">
      <alignment horizontal="left" vertical="center" indent="2"/>
    </xf>
    <xf numFmtId="170" fontId="28" fillId="0" borderId="0" xfId="29" applyNumberFormat="1" applyFont="1" applyAlignment="1">
      <alignment horizontal="center" vertical="center"/>
    </xf>
    <xf numFmtId="10" fontId="24" fillId="0" borderId="0" xfId="32" applyNumberFormat="1" applyFont="1" applyBorder="1" applyAlignment="1">
      <alignment horizontal="right" vertical="center"/>
    </xf>
    <xf numFmtId="10" fontId="24" fillId="5" borderId="0" xfId="32" applyNumberFormat="1" applyFont="1" applyFill="1" applyBorder="1" applyAlignment="1">
      <alignment horizontal="center" vertical="center"/>
    </xf>
    <xf numFmtId="10" fontId="27" fillId="0" borderId="0" xfId="32" applyNumberFormat="1" applyFont="1" applyBorder="1" applyAlignment="1">
      <alignment horizontal="right" vertical="center"/>
    </xf>
    <xf numFmtId="0" fontId="24" fillId="0" borderId="0" xfId="29" applyFont="1" applyAlignment="1">
      <alignment horizontal="left" vertical="center" indent="3"/>
    </xf>
    <xf numFmtId="0" fontId="24" fillId="0" borderId="0" xfId="29" applyFont="1" applyAlignment="1">
      <alignment horizontal="left" vertical="center" indent="2"/>
    </xf>
    <xf numFmtId="0" fontId="23" fillId="0" borderId="0" xfId="29" applyFont="1" applyAlignment="1">
      <alignment horizontal="left" vertical="center" indent="2"/>
    </xf>
    <xf numFmtId="170" fontId="23" fillId="0" borderId="0" xfId="29" applyNumberFormat="1" applyFont="1" applyAlignment="1">
      <alignment horizontal="left" vertical="center"/>
    </xf>
    <xf numFmtId="10" fontId="24" fillId="0" borderId="0" xfId="32" applyNumberFormat="1" applyFont="1" applyAlignment="1">
      <alignment horizontal="center" vertical="center"/>
    </xf>
    <xf numFmtId="10" fontId="24" fillId="0" borderId="0" xfId="32" applyNumberFormat="1" applyFont="1" applyFill="1" applyAlignment="1">
      <alignment horizontal="center" vertical="center"/>
    </xf>
    <xf numFmtId="172" fontId="24" fillId="0" borderId="0" xfId="29" applyNumberFormat="1" applyFont="1" applyAlignment="1">
      <alignment horizontal="right" vertical="center"/>
    </xf>
    <xf numFmtId="0" fontId="23" fillId="0" borderId="18" xfId="29" applyFont="1" applyBorder="1" applyAlignment="1">
      <alignment horizontal="left" vertical="center" wrapText="1"/>
    </xf>
    <xf numFmtId="170" fontId="23" fillId="0" borderId="18" xfId="29" applyNumberFormat="1" applyFont="1" applyBorder="1" applyAlignment="1">
      <alignment horizontal="center" vertical="center" wrapText="1"/>
    </xf>
    <xf numFmtId="0" fontId="23" fillId="0" borderId="0" xfId="29" applyFont="1" applyAlignment="1">
      <alignment horizontal="center" vertical="center" wrapText="1"/>
    </xf>
    <xf numFmtId="169" fontId="24" fillId="5" borderId="0" xfId="33" applyNumberFormat="1" applyFont="1" applyFill="1" applyAlignment="1">
      <alignment horizontal="center" vertical="center"/>
    </xf>
    <xf numFmtId="172" fontId="24" fillId="0" borderId="0" xfId="29" applyNumberFormat="1" applyFont="1" applyAlignment="1">
      <alignment horizontal="center" vertical="center"/>
    </xf>
    <xf numFmtId="172" fontId="23" fillId="0" borderId="0" xfId="29" applyNumberFormat="1" applyFont="1" applyAlignment="1">
      <alignment horizontal="right" vertical="center"/>
    </xf>
    <xf numFmtId="6" fontId="27" fillId="5" borderId="0" xfId="29" applyNumberFormat="1" applyFont="1" applyFill="1" applyAlignment="1">
      <alignment horizontal="right" vertical="center"/>
    </xf>
    <xf numFmtId="10" fontId="24" fillId="0" borderId="0" xfId="32" applyNumberFormat="1" applyFont="1" applyAlignment="1">
      <alignment horizontal="left" vertical="center" indent="2"/>
    </xf>
    <xf numFmtId="6" fontId="23" fillId="5" borderId="0" xfId="29" applyNumberFormat="1" applyFont="1" applyFill="1" applyAlignment="1">
      <alignment horizontal="right" vertical="center"/>
    </xf>
    <xf numFmtId="0" fontId="23" fillId="0" borderId="19" xfId="29" applyFont="1" applyBorder="1" applyAlignment="1">
      <alignment horizontal="left" vertical="center" indent="1"/>
    </xf>
    <xf numFmtId="170" fontId="23" fillId="0" borderId="19" xfId="29" applyNumberFormat="1" applyFont="1" applyBorder="1" applyAlignment="1">
      <alignment horizontal="center" vertical="center"/>
    </xf>
    <xf numFmtId="6" fontId="24" fillId="0" borderId="19" xfId="29" applyNumberFormat="1" applyFont="1" applyBorder="1" applyAlignment="1">
      <alignment horizontal="right" vertical="center"/>
    </xf>
    <xf numFmtId="172" fontId="24" fillId="0" borderId="19" xfId="29" applyNumberFormat="1" applyFont="1" applyBorder="1" applyAlignment="1">
      <alignment horizontal="right" vertical="center"/>
    </xf>
    <xf numFmtId="0" fontId="23" fillId="0" borderId="18" xfId="29" applyFont="1" applyBorder="1" applyAlignment="1">
      <alignment horizontal="left" vertical="center"/>
    </xf>
    <xf numFmtId="170" fontId="23" fillId="0" borderId="18" xfId="29" applyNumberFormat="1" applyFont="1" applyBorder="1" applyAlignment="1">
      <alignment horizontal="center" vertical="center"/>
    </xf>
    <xf numFmtId="172" fontId="24" fillId="0" borderId="18" xfId="29" applyNumberFormat="1" applyFont="1" applyBorder="1" applyAlignment="1">
      <alignment horizontal="center" vertical="center"/>
    </xf>
    <xf numFmtId="0" fontId="23" fillId="0" borderId="18" xfId="29" applyFont="1" applyBorder="1" applyAlignment="1">
      <alignment horizontal="left" vertical="center" indent="1"/>
    </xf>
    <xf numFmtId="172" fontId="24" fillId="0" borderId="18" xfId="30" applyNumberFormat="1" applyFont="1" applyFill="1" applyBorder="1" applyAlignment="1">
      <alignment horizontal="center" vertical="center"/>
    </xf>
    <xf numFmtId="172" fontId="23" fillId="0" borderId="18" xfId="29" applyNumberFormat="1" applyFont="1" applyBorder="1" applyAlignment="1">
      <alignment horizontal="center" vertical="center"/>
    </xf>
    <xf numFmtId="172" fontId="24" fillId="0" borderId="0" xfId="30" applyNumberFormat="1" applyFont="1" applyFill="1" applyBorder="1" applyAlignment="1">
      <alignment horizontal="center" vertical="center"/>
    </xf>
    <xf numFmtId="172" fontId="23" fillId="0" borderId="0" xfId="29" applyNumberFormat="1" applyFont="1" applyAlignment="1">
      <alignment horizontal="center" vertical="center"/>
    </xf>
    <xf numFmtId="0" fontId="23" fillId="0" borderId="9" xfId="29" applyFont="1" applyBorder="1" applyAlignment="1">
      <alignment horizontal="left" vertical="center"/>
    </xf>
    <xf numFmtId="0" fontId="23" fillId="0" borderId="20" xfId="29" applyFont="1" applyBorder="1" applyAlignment="1">
      <alignment horizontal="left" vertical="center"/>
    </xf>
    <xf numFmtId="170" fontId="23" fillId="0" borderId="20" xfId="29" applyNumberFormat="1" applyFont="1" applyBorder="1" applyAlignment="1">
      <alignment horizontal="center" vertical="center"/>
    </xf>
    <xf numFmtId="0" fontId="23" fillId="0" borderId="20" xfId="29" applyFont="1" applyBorder="1" applyAlignment="1">
      <alignment horizontal="center" vertical="center"/>
    </xf>
    <xf numFmtId="172" fontId="23" fillId="0" borderId="20" xfId="29" applyNumberFormat="1" applyFont="1" applyBorder="1" applyAlignment="1">
      <alignment horizontal="center" vertical="center"/>
    </xf>
    <xf numFmtId="6" fontId="23" fillId="0" borderId="0" xfId="29" applyNumberFormat="1" applyFont="1" applyAlignment="1">
      <alignment horizontal="right" vertical="center"/>
    </xf>
    <xf numFmtId="0" fontId="24" fillId="0" borderId="7" xfId="29" applyFont="1" applyBorder="1" applyAlignment="1">
      <alignment horizontal="left" vertical="center" indent="3"/>
    </xf>
    <xf numFmtId="0" fontId="23" fillId="0" borderId="7" xfId="29" applyFont="1" applyBorder="1" applyAlignment="1">
      <alignment horizontal="left" vertical="center"/>
    </xf>
    <xf numFmtId="9" fontId="23" fillId="0" borderId="0" xfId="32" applyFont="1" applyAlignment="1">
      <alignment horizontal="center" vertical="center"/>
    </xf>
    <xf numFmtId="0" fontId="24" fillId="0" borderId="0" xfId="29" applyFont="1" applyAlignment="1">
      <alignment horizontal="left" vertical="center"/>
    </xf>
    <xf numFmtId="170" fontId="24" fillId="0" borderId="0" xfId="29" applyNumberFormat="1" applyFont="1" applyAlignment="1">
      <alignment horizontal="center" vertical="center"/>
    </xf>
    <xf numFmtId="0" fontId="29" fillId="0" borderId="0" xfId="34" applyAlignment="1">
      <alignment horizontal="left" vertical="center"/>
    </xf>
    <xf numFmtId="171" fontId="24" fillId="0" borderId="0" xfId="29" applyNumberFormat="1" applyFont="1" applyAlignment="1">
      <alignment horizontal="center" vertical="center"/>
    </xf>
    <xf numFmtId="2" fontId="24" fillId="0" borderId="0" xfId="29" applyNumberFormat="1" applyFont="1" applyAlignment="1">
      <alignment horizontal="center" vertical="center"/>
    </xf>
    <xf numFmtId="0" fontId="26" fillId="9" borderId="17" xfId="29" applyFont="1" applyFill="1" applyBorder="1" applyAlignment="1">
      <alignment horizontal="center" vertical="center"/>
    </xf>
    <xf numFmtId="10" fontId="24" fillId="0" borderId="0" xfId="32" applyNumberFormat="1" applyFont="1" applyAlignment="1">
      <alignment horizontal="right" vertical="center"/>
    </xf>
    <xf numFmtId="9" fontId="24" fillId="0" borderId="0" xfId="32" applyFont="1" applyFill="1" applyBorder="1" applyAlignment="1">
      <alignment horizontal="center" vertical="center"/>
    </xf>
    <xf numFmtId="0" fontId="21" fillId="0" borderId="0" xfId="35" applyFont="1"/>
    <xf numFmtId="0" fontId="7" fillId="0" borderId="0" xfId="35"/>
    <xf numFmtId="10" fontId="7" fillId="0" borderId="0" xfId="35" applyNumberFormat="1"/>
    <xf numFmtId="0" fontId="31" fillId="10" borderId="22" xfId="35" applyFont="1" applyFill="1" applyBorder="1" applyAlignment="1">
      <alignment horizontal="centerContinuous"/>
    </xf>
    <xf numFmtId="0" fontId="31" fillId="10" borderId="23" xfId="35" applyFont="1" applyFill="1" applyBorder="1" applyAlignment="1">
      <alignment horizontal="centerContinuous"/>
    </xf>
    <xf numFmtId="0" fontId="31" fillId="10" borderId="24" xfId="35" applyFont="1" applyFill="1" applyBorder="1" applyAlignment="1">
      <alignment horizontal="centerContinuous"/>
    </xf>
    <xf numFmtId="0" fontId="32" fillId="13" borderId="25" xfId="35" applyFont="1" applyFill="1" applyBorder="1"/>
    <xf numFmtId="0" fontId="32" fillId="13" borderId="26" xfId="35" applyFont="1" applyFill="1" applyBorder="1"/>
    <xf numFmtId="0" fontId="32" fillId="13" borderId="27" xfId="35" applyFont="1" applyFill="1" applyBorder="1"/>
    <xf numFmtId="0" fontId="32" fillId="13" borderId="28" xfId="35" applyFont="1" applyFill="1" applyBorder="1" applyAlignment="1">
      <alignment horizontal="centerContinuous"/>
    </xf>
    <xf numFmtId="0" fontId="32" fillId="13" borderId="29" xfId="35" applyFont="1" applyFill="1" applyBorder="1" applyAlignment="1">
      <alignment horizontal="centerContinuous"/>
    </xf>
    <xf numFmtId="0" fontId="32" fillId="13" borderId="30" xfId="35" applyFont="1" applyFill="1" applyBorder="1" applyAlignment="1">
      <alignment horizontal="centerContinuous"/>
    </xf>
    <xf numFmtId="176" fontId="32" fillId="13" borderId="31" xfId="36" applyFont="1" applyFill="1" applyBorder="1" applyAlignment="1">
      <alignment horizontal="center" vertical="center"/>
    </xf>
    <xf numFmtId="176" fontId="32" fillId="13" borderId="32" xfId="36" applyFont="1" applyFill="1" applyBorder="1" applyAlignment="1">
      <alignment horizontal="center" vertical="center"/>
    </xf>
    <xf numFmtId="176" fontId="32" fillId="13" borderId="33" xfId="36" applyFont="1" applyFill="1" applyBorder="1" applyAlignment="1">
      <alignment horizontal="center" vertical="center" wrapText="1"/>
    </xf>
    <xf numFmtId="176" fontId="32" fillId="13" borderId="34" xfId="36" applyFont="1" applyFill="1" applyBorder="1" applyAlignment="1">
      <alignment horizontal="center" vertical="center" wrapText="1"/>
    </xf>
    <xf numFmtId="17" fontId="20" fillId="10" borderId="35" xfId="36" applyNumberFormat="1" applyFont="1" applyFill="1" applyBorder="1" applyAlignment="1">
      <alignment horizontal="center" vertical="center"/>
    </xf>
    <xf numFmtId="0" fontId="20" fillId="10" borderId="35" xfId="36" applyNumberFormat="1" applyFont="1" applyFill="1" applyBorder="1" applyAlignment="1">
      <alignment horizontal="center" vertical="center"/>
    </xf>
    <xf numFmtId="165" fontId="35" fillId="0" borderId="0" xfId="37" applyNumberFormat="1" applyFont="1" applyAlignment="1">
      <alignment horizontal="center"/>
    </xf>
    <xf numFmtId="166" fontId="7" fillId="0" borderId="0" xfId="35" applyNumberFormat="1"/>
    <xf numFmtId="9" fontId="35" fillId="0" borderId="0" xfId="37" applyFont="1" applyAlignment="1">
      <alignment horizontal="center"/>
    </xf>
    <xf numFmtId="166" fontId="34" fillId="14" borderId="35" xfId="36" applyNumberFormat="1" applyFont="1" applyFill="1" applyBorder="1" applyAlignment="1">
      <alignment horizontal="center" vertical="center"/>
    </xf>
    <xf numFmtId="165" fontId="34" fillId="14" borderId="35" xfId="37" applyNumberFormat="1" applyFont="1" applyFill="1" applyBorder="1" applyAlignment="1">
      <alignment horizontal="center" vertical="center"/>
    </xf>
    <xf numFmtId="10" fontId="34" fillId="14" borderId="35" xfId="37" applyNumberFormat="1" applyFont="1" applyFill="1" applyBorder="1" applyAlignment="1">
      <alignment horizontal="center" vertical="center"/>
    </xf>
    <xf numFmtId="3" fontId="35" fillId="0" borderId="0" xfId="37" applyNumberFormat="1" applyFont="1" applyAlignment="1">
      <alignment horizontal="left"/>
    </xf>
    <xf numFmtId="0" fontId="24" fillId="4" borderId="0" xfId="29" applyFont="1" applyFill="1" applyAlignment="1">
      <alignment horizontal="left" vertical="center" indent="3"/>
    </xf>
    <xf numFmtId="0" fontId="37" fillId="0" borderId="0" xfId="29" applyFont="1" applyAlignment="1">
      <alignment horizontal="left" vertical="center" indent="3"/>
    </xf>
    <xf numFmtId="0" fontId="23" fillId="11" borderId="0" xfId="29" applyFont="1" applyFill="1" applyAlignment="1">
      <alignment horizontal="center" vertical="center"/>
    </xf>
    <xf numFmtId="0" fontId="0" fillId="0" borderId="0" xfId="0" applyAlignment="1">
      <alignment wrapText="1"/>
    </xf>
    <xf numFmtId="0" fontId="21" fillId="0" borderId="0" xfId="0" applyFont="1" applyAlignment="1">
      <alignment wrapText="1"/>
    </xf>
    <xf numFmtId="0" fontId="21" fillId="0" borderId="0" xfId="0" applyFont="1" applyAlignment="1">
      <alignment horizontal="center" wrapText="1"/>
    </xf>
    <xf numFmtId="0" fontId="22" fillId="2" borderId="0" xfId="0" applyFont="1" applyFill="1" applyAlignment="1">
      <alignment wrapText="1"/>
    </xf>
    <xf numFmtId="168" fontId="21" fillId="3" borderId="0" xfId="0" applyNumberFormat="1" applyFont="1" applyFill="1" applyAlignment="1">
      <alignment wrapText="1"/>
    </xf>
    <xf numFmtId="0" fontId="21" fillId="0" borderId="10" xfId="0" applyFont="1" applyBorder="1" applyAlignment="1">
      <alignment wrapText="1"/>
    </xf>
    <xf numFmtId="0" fontId="21" fillId="0" borderId="4" xfId="0" applyFont="1" applyBorder="1" applyAlignment="1">
      <alignment wrapText="1"/>
    </xf>
    <xf numFmtId="0" fontId="39" fillId="0" borderId="0" xfId="0" applyFont="1" applyAlignment="1">
      <alignment horizontal="center" wrapText="1"/>
    </xf>
    <xf numFmtId="10" fontId="21" fillId="0" borderId="0" xfId="0" applyNumberFormat="1" applyFont="1" applyAlignment="1">
      <alignment horizontal="center" wrapText="1"/>
    </xf>
    <xf numFmtId="0" fontId="21" fillId="3" borderId="38" xfId="0" applyFont="1" applyFill="1" applyBorder="1" applyAlignment="1">
      <alignment wrapText="1"/>
    </xf>
    <xf numFmtId="0" fontId="21" fillId="0" borderId="11" xfId="0" applyFont="1" applyBorder="1" applyAlignment="1">
      <alignment wrapText="1"/>
    </xf>
    <xf numFmtId="0" fontId="21" fillId="3" borderId="38" xfId="0" applyFont="1" applyFill="1" applyBorder="1" applyAlignment="1">
      <alignment horizontal="left" wrapText="1"/>
    </xf>
    <xf numFmtId="0" fontId="17" fillId="15" borderId="2" xfId="0" applyFont="1" applyFill="1" applyBorder="1" applyAlignment="1">
      <alignment horizontal="center" wrapText="1"/>
    </xf>
    <xf numFmtId="0" fontId="39" fillId="0" borderId="0" xfId="0" applyFont="1" applyAlignment="1">
      <alignment wrapText="1"/>
    </xf>
    <xf numFmtId="171" fontId="16" fillId="8" borderId="16" xfId="0" applyNumberFormat="1" applyFont="1" applyFill="1" applyBorder="1" applyAlignment="1">
      <alignment horizontal="center" vertical="center"/>
    </xf>
    <xf numFmtId="0" fontId="17" fillId="15" borderId="38" xfId="0" applyFont="1" applyFill="1" applyBorder="1" applyAlignment="1">
      <alignment wrapText="1"/>
    </xf>
    <xf numFmtId="0" fontId="40" fillId="0" borderId="0" xfId="0" applyFont="1" applyAlignment="1">
      <alignment horizontal="center" vertical="center"/>
    </xf>
    <xf numFmtId="0" fontId="39" fillId="0" borderId="0" xfId="0" applyFont="1"/>
    <xf numFmtId="0" fontId="39" fillId="0" borderId="0" xfId="0" applyFont="1" applyAlignment="1">
      <alignment horizontal="center"/>
    </xf>
    <xf numFmtId="0" fontId="16" fillId="8" borderId="15" xfId="0" applyFont="1" applyFill="1" applyBorder="1" applyAlignment="1">
      <alignment horizontal="center" vertical="center"/>
    </xf>
    <xf numFmtId="166" fontId="39" fillId="3" borderId="0" xfId="0" applyNumberFormat="1" applyFont="1" applyFill="1" applyAlignment="1">
      <alignment wrapText="1"/>
    </xf>
    <xf numFmtId="166" fontId="39" fillId="0" borderId="0" xfId="0" applyNumberFormat="1" applyFont="1" applyAlignment="1">
      <alignment wrapText="1"/>
    </xf>
    <xf numFmtId="0" fontId="40" fillId="0" borderId="0" xfId="0" applyFont="1" applyAlignment="1">
      <alignment horizontal="left" vertical="center" indent="1"/>
    </xf>
    <xf numFmtId="170" fontId="40" fillId="0" borderId="0" xfId="0" applyNumberFormat="1" applyFont="1" applyAlignment="1">
      <alignment horizontal="center" vertical="center"/>
    </xf>
    <xf numFmtId="6" fontId="41" fillId="0" borderId="0" xfId="0" applyNumberFormat="1" applyFont="1" applyAlignment="1">
      <alignment horizontal="right" vertical="center"/>
    </xf>
    <xf numFmtId="0" fontId="40" fillId="0" borderId="0" xfId="0" applyFont="1" applyAlignment="1">
      <alignment horizontal="left" vertical="center" indent="2"/>
    </xf>
    <xf numFmtId="175" fontId="41" fillId="0" borderId="0" xfId="0" applyNumberFormat="1" applyFont="1" applyAlignment="1">
      <alignment horizontal="right" vertical="center"/>
    </xf>
    <xf numFmtId="171" fontId="16" fillId="8" borderId="15" xfId="0" applyNumberFormat="1" applyFont="1" applyFill="1" applyBorder="1" applyAlignment="1">
      <alignment horizontal="center" vertical="center"/>
    </xf>
    <xf numFmtId="171" fontId="16" fillId="8" borderId="0" xfId="0" applyNumberFormat="1" applyFont="1" applyFill="1" applyAlignment="1">
      <alignment horizontal="center" vertical="center"/>
    </xf>
    <xf numFmtId="6" fontId="40" fillId="0" borderId="0" xfId="0" applyNumberFormat="1" applyFont="1" applyAlignment="1">
      <alignment horizontal="right" vertical="center"/>
    </xf>
    <xf numFmtId="0" fontId="40" fillId="2" borderId="0" xfId="0" applyFont="1" applyFill="1" applyAlignment="1">
      <alignment horizontal="center" vertical="center"/>
    </xf>
    <xf numFmtId="172" fontId="41" fillId="0" borderId="0" xfId="0" applyNumberFormat="1" applyFont="1" applyAlignment="1">
      <alignment horizontal="center" vertical="center"/>
    </xf>
    <xf numFmtId="172" fontId="40" fillId="0" borderId="0" xfId="0" applyNumberFormat="1" applyFont="1" applyAlignment="1">
      <alignment horizontal="center" vertical="center"/>
    </xf>
    <xf numFmtId="0" fontId="21" fillId="0" borderId="5" xfId="0" applyFont="1" applyBorder="1"/>
    <xf numFmtId="0" fontId="21" fillId="0" borderId="5" xfId="0" applyFont="1" applyBorder="1" applyAlignment="1">
      <alignment wrapText="1"/>
    </xf>
    <xf numFmtId="0" fontId="39" fillId="2" borderId="0" xfId="0" applyFont="1" applyFill="1" applyAlignment="1">
      <alignment wrapText="1"/>
    </xf>
    <xf numFmtId="0" fontId="43" fillId="17" borderId="14" xfId="0" applyFont="1" applyFill="1" applyBorder="1" applyAlignment="1">
      <alignment horizontal="center" vertical="center"/>
    </xf>
    <xf numFmtId="0" fontId="16" fillId="2" borderId="0" xfId="0" applyFont="1" applyFill="1" applyAlignment="1">
      <alignment wrapText="1"/>
    </xf>
    <xf numFmtId="0" fontId="21" fillId="7" borderId="5" xfId="0" applyFont="1" applyFill="1" applyBorder="1" applyAlignment="1">
      <alignment wrapText="1"/>
    </xf>
    <xf numFmtId="0" fontId="46" fillId="17" borderId="14" xfId="0" applyFont="1" applyFill="1" applyBorder="1" applyAlignment="1">
      <alignment horizontal="center" vertical="center"/>
    </xf>
    <xf numFmtId="0" fontId="40" fillId="0" borderId="7" xfId="0" applyFont="1" applyBorder="1" applyAlignment="1">
      <alignment horizontal="left" vertical="center"/>
    </xf>
    <xf numFmtId="0" fontId="41" fillId="0" borderId="7" xfId="0" applyFont="1" applyBorder="1" applyAlignment="1">
      <alignment horizontal="left" vertical="center"/>
    </xf>
    <xf numFmtId="0" fontId="17" fillId="15" borderId="0" xfId="0" applyFont="1" applyFill="1" applyAlignment="1">
      <alignment horizontal="center" vertical="center" wrapText="1"/>
    </xf>
    <xf numFmtId="171" fontId="36" fillId="17" borderId="16" xfId="29" applyNumberFormat="1" applyFont="1" applyFill="1" applyBorder="1" applyAlignment="1">
      <alignment horizontal="center" vertical="center"/>
    </xf>
    <xf numFmtId="0" fontId="0" fillId="0" borderId="0" xfId="0" applyAlignment="1">
      <alignment horizontal="center"/>
    </xf>
    <xf numFmtId="6" fontId="24" fillId="2" borderId="0" xfId="29" applyNumberFormat="1" applyFont="1" applyFill="1" applyAlignment="1">
      <alignment horizontal="right" vertical="center"/>
    </xf>
    <xf numFmtId="171" fontId="25" fillId="8" borderId="0" xfId="29" applyNumberFormat="1" applyFont="1" applyFill="1" applyAlignment="1">
      <alignment horizontal="center" vertical="center"/>
    </xf>
    <xf numFmtId="171" fontId="47" fillId="18" borderId="16" xfId="29" applyNumberFormat="1" applyFont="1" applyFill="1" applyBorder="1" applyAlignment="1">
      <alignment horizontal="center" vertical="center"/>
    </xf>
    <xf numFmtId="1" fontId="24" fillId="0" borderId="0" xfId="29" applyNumberFormat="1" applyFont="1" applyAlignment="1">
      <alignment horizontal="center" vertical="center"/>
    </xf>
    <xf numFmtId="1" fontId="0" fillId="3" borderId="0" xfId="0" applyNumberFormat="1" applyFill="1" applyAlignment="1">
      <alignment horizontal="center" vertical="center"/>
    </xf>
    <xf numFmtId="1" fontId="24" fillId="3" borderId="0" xfId="29" applyNumberFormat="1" applyFont="1" applyFill="1" applyAlignment="1">
      <alignment horizontal="center" vertical="center"/>
    </xf>
    <xf numFmtId="175" fontId="24" fillId="0" borderId="0" xfId="0" applyNumberFormat="1" applyFont="1" applyAlignment="1">
      <alignment horizontal="right" vertical="center"/>
    </xf>
    <xf numFmtId="175" fontId="25" fillId="2" borderId="0" xfId="0" applyNumberFormat="1" applyFont="1" applyFill="1" applyAlignment="1">
      <alignment horizontal="right" vertical="center"/>
    </xf>
    <xf numFmtId="0" fontId="23" fillId="0" borderId="0" xfId="0" applyFont="1" applyAlignment="1">
      <alignment horizontal="center" vertical="center"/>
    </xf>
    <xf numFmtId="6" fontId="24" fillId="19" borderId="0" xfId="29" applyNumberFormat="1" applyFont="1" applyFill="1" applyAlignment="1">
      <alignment horizontal="center" vertical="center"/>
    </xf>
    <xf numFmtId="9" fontId="24" fillId="19" borderId="0" xfId="29" applyNumberFormat="1" applyFont="1" applyFill="1" applyAlignment="1">
      <alignment horizontal="center" vertical="center"/>
    </xf>
    <xf numFmtId="9" fontId="24" fillId="19" borderId="0" xfId="32" applyFont="1" applyFill="1" applyAlignment="1">
      <alignment horizontal="center" vertical="center"/>
    </xf>
    <xf numFmtId="10" fontId="24" fillId="19" borderId="0" xfId="29" applyNumberFormat="1" applyFont="1" applyFill="1" applyAlignment="1">
      <alignment horizontal="center" vertical="center"/>
    </xf>
    <xf numFmtId="0" fontId="23" fillId="19" borderId="0" xfId="29" applyFont="1" applyFill="1" applyAlignment="1">
      <alignment horizontal="center" vertical="center"/>
    </xf>
    <xf numFmtId="175" fontId="24" fillId="0" borderId="0" xfId="0" applyNumberFormat="1" applyFont="1" applyAlignment="1">
      <alignment horizontal="center" vertical="center"/>
    </xf>
    <xf numFmtId="0" fontId="23" fillId="11" borderId="0" xfId="29" applyFont="1" applyFill="1" applyAlignment="1">
      <alignment horizontal="left" vertical="center" indent="2"/>
    </xf>
    <xf numFmtId="170" fontId="23" fillId="11" borderId="0" xfId="29" applyNumberFormat="1" applyFont="1" applyFill="1" applyAlignment="1">
      <alignment horizontal="center" vertical="center"/>
    </xf>
    <xf numFmtId="6" fontId="24" fillId="11" borderId="0" xfId="29" applyNumberFormat="1" applyFont="1" applyFill="1" applyAlignment="1">
      <alignment horizontal="right" vertical="center"/>
    </xf>
    <xf numFmtId="175" fontId="24" fillId="11" borderId="0" xfId="0" applyNumberFormat="1" applyFont="1" applyFill="1" applyAlignment="1">
      <alignment horizontal="right" vertical="center"/>
    </xf>
    <xf numFmtId="0" fontId="0" fillId="11" borderId="0" xfId="0" applyFill="1"/>
    <xf numFmtId="0" fontId="23" fillId="11" borderId="0" xfId="0" applyFont="1" applyFill="1" applyAlignment="1">
      <alignment horizontal="center" vertical="center"/>
    </xf>
    <xf numFmtId="172" fontId="24" fillId="0" borderId="0" xfId="0" applyNumberFormat="1" applyFont="1" applyAlignment="1">
      <alignment horizontal="center" vertical="center"/>
    </xf>
    <xf numFmtId="0" fontId="23" fillId="2" borderId="0" xfId="29" applyFont="1" applyFill="1" applyAlignment="1">
      <alignment horizontal="left" vertical="center" indent="2"/>
    </xf>
    <xf numFmtId="170" fontId="28" fillId="7" borderId="0" xfId="29" applyNumberFormat="1" applyFont="1" applyFill="1" applyAlignment="1">
      <alignment horizontal="center" vertical="center"/>
    </xf>
    <xf numFmtId="0" fontId="23" fillId="7" borderId="0" xfId="29" applyFont="1" applyFill="1" applyAlignment="1">
      <alignment horizontal="center" vertical="center"/>
    </xf>
    <xf numFmtId="0" fontId="24" fillId="2" borderId="0" xfId="29" applyFont="1" applyFill="1" applyAlignment="1">
      <alignment horizontal="left" vertical="center" indent="3"/>
    </xf>
    <xf numFmtId="0" fontId="28" fillId="7" borderId="0" xfId="29" applyFont="1" applyFill="1" applyAlignment="1">
      <alignment horizontal="left" vertical="center" indent="2"/>
    </xf>
    <xf numFmtId="172" fontId="24" fillId="0" borderId="18" xfId="29" applyNumberFormat="1" applyFont="1" applyBorder="1" applyAlignment="1">
      <alignment vertical="center"/>
    </xf>
    <xf numFmtId="1" fontId="24" fillId="0" borderId="0" xfId="33" applyNumberFormat="1" applyFont="1" applyAlignment="1">
      <alignment horizontal="center" vertical="center"/>
    </xf>
    <xf numFmtId="0" fontId="48" fillId="0" borderId="0" xfId="29" applyFont="1" applyAlignment="1">
      <alignment horizontal="left" vertical="center" indent="3"/>
    </xf>
    <xf numFmtId="0" fontId="23" fillId="7" borderId="0" xfId="29" applyFont="1" applyFill="1" applyAlignment="1">
      <alignment horizontal="left" vertical="center" indent="1"/>
    </xf>
    <xf numFmtId="170" fontId="23" fillId="7" borderId="0" xfId="29" applyNumberFormat="1" applyFont="1" applyFill="1" applyAlignment="1">
      <alignment horizontal="center" vertical="center"/>
    </xf>
    <xf numFmtId="172" fontId="24" fillId="7" borderId="0" xfId="29" applyNumberFormat="1" applyFont="1" applyFill="1" applyAlignment="1">
      <alignment horizontal="right" vertical="center"/>
    </xf>
    <xf numFmtId="0" fontId="23" fillId="7" borderId="19" xfId="29" applyFont="1" applyFill="1" applyBorder="1" applyAlignment="1">
      <alignment horizontal="left" vertical="center" indent="1"/>
    </xf>
    <xf numFmtId="170" fontId="23" fillId="7" borderId="19" xfId="29" applyNumberFormat="1" applyFont="1" applyFill="1" applyBorder="1" applyAlignment="1">
      <alignment horizontal="center" vertical="center"/>
    </xf>
    <xf numFmtId="172" fontId="24" fillId="7" borderId="19" xfId="29" applyNumberFormat="1" applyFont="1" applyFill="1" applyBorder="1" applyAlignment="1">
      <alignment horizontal="right" vertical="center"/>
    </xf>
    <xf numFmtId="0" fontId="23" fillId="7" borderId="19" xfId="29" applyFont="1" applyFill="1" applyBorder="1" applyAlignment="1">
      <alignment horizontal="left" vertical="center"/>
    </xf>
    <xf numFmtId="0" fontId="24" fillId="2" borderId="0" xfId="29" applyFont="1" applyFill="1" applyAlignment="1">
      <alignment horizontal="left" vertical="center" indent="2"/>
    </xf>
    <xf numFmtId="170" fontId="23" fillId="2" borderId="0" xfId="29" applyNumberFormat="1" applyFont="1" applyFill="1" applyAlignment="1">
      <alignment horizontal="center" vertical="center"/>
    </xf>
    <xf numFmtId="172" fontId="24" fillId="2" borderId="0" xfId="29" applyNumberFormat="1" applyFont="1" applyFill="1" applyAlignment="1">
      <alignment horizontal="right" vertical="center"/>
    </xf>
    <xf numFmtId="172" fontId="23" fillId="0" borderId="0" xfId="0" applyNumberFormat="1" applyFont="1" applyAlignment="1">
      <alignment horizontal="right" vertical="center"/>
    </xf>
    <xf numFmtId="6" fontId="28" fillId="7" borderId="0" xfId="29" applyNumberFormat="1" applyFont="1" applyFill="1" applyAlignment="1">
      <alignment horizontal="right" vertical="center"/>
    </xf>
    <xf numFmtId="6" fontId="23" fillId="7" borderId="0" xfId="29" applyNumberFormat="1" applyFont="1" applyFill="1" applyAlignment="1">
      <alignment horizontal="right" vertical="center"/>
    </xf>
    <xf numFmtId="172" fontId="28" fillId="7" borderId="0" xfId="29" applyNumberFormat="1" applyFont="1" applyFill="1" applyAlignment="1">
      <alignment horizontal="right" vertical="center"/>
    </xf>
    <xf numFmtId="0" fontId="23" fillId="7" borderId="7" xfId="29" applyFont="1" applyFill="1" applyBorder="1" applyAlignment="1">
      <alignment horizontal="left" vertical="center" indent="1"/>
    </xf>
    <xf numFmtId="172" fontId="23" fillId="7" borderId="0" xfId="29" applyNumberFormat="1" applyFont="1" applyFill="1" applyAlignment="1">
      <alignment horizontal="right" vertical="center"/>
    </xf>
    <xf numFmtId="0" fontId="23" fillId="7" borderId="21" xfId="29" applyFont="1" applyFill="1" applyBorder="1" applyAlignment="1">
      <alignment horizontal="left" vertical="center"/>
    </xf>
    <xf numFmtId="0" fontId="23" fillId="7" borderId="1" xfId="29" applyFont="1" applyFill="1" applyBorder="1" applyAlignment="1">
      <alignment horizontal="left" vertical="center"/>
    </xf>
    <xf numFmtId="6" fontId="24" fillId="7" borderId="1" xfId="29" applyNumberFormat="1" applyFont="1" applyFill="1" applyBorder="1" applyAlignment="1">
      <alignment horizontal="right" vertical="center"/>
    </xf>
    <xf numFmtId="172" fontId="24" fillId="7" borderId="1" xfId="29" applyNumberFormat="1" applyFont="1" applyFill="1" applyBorder="1" applyAlignment="1">
      <alignment horizontal="right" vertical="center"/>
    </xf>
    <xf numFmtId="0" fontId="0" fillId="2" borderId="0" xfId="0" applyFill="1"/>
    <xf numFmtId="1" fontId="24" fillId="2" borderId="0" xfId="29" applyNumberFormat="1" applyFont="1" applyFill="1" applyAlignment="1">
      <alignment horizontal="center" vertical="center"/>
    </xf>
    <xf numFmtId="0" fontId="26" fillId="17" borderId="0" xfId="29" applyFont="1" applyFill="1" applyAlignment="1">
      <alignment vertical="center"/>
    </xf>
    <xf numFmtId="6" fontId="24" fillId="7" borderId="0" xfId="29" applyNumberFormat="1" applyFont="1" applyFill="1" applyAlignment="1">
      <alignment horizontal="right" vertical="center"/>
    </xf>
    <xf numFmtId="169" fontId="24" fillId="7" borderId="0" xfId="33" applyNumberFormat="1" applyFont="1" applyFill="1" applyAlignment="1">
      <alignment horizontal="center" vertical="center"/>
    </xf>
    <xf numFmtId="170" fontId="36" fillId="15" borderId="18" xfId="29" applyNumberFormat="1" applyFont="1" applyFill="1" applyBorder="1" applyAlignment="1">
      <alignment horizontal="center" vertical="center" wrapText="1"/>
    </xf>
    <xf numFmtId="0" fontId="23" fillId="7" borderId="0" xfId="29" applyFont="1" applyFill="1" applyAlignment="1">
      <alignment horizontal="left" vertical="center"/>
    </xf>
    <xf numFmtId="172" fontId="24" fillId="7" borderId="0" xfId="29" applyNumberFormat="1" applyFont="1" applyFill="1" applyAlignment="1">
      <alignment horizontal="center" vertical="center"/>
    </xf>
    <xf numFmtId="171" fontId="49" fillId="15" borderId="0" xfId="29" applyNumberFormat="1" applyFont="1" applyFill="1" applyAlignment="1">
      <alignment horizontal="center" vertical="center"/>
    </xf>
    <xf numFmtId="168" fontId="39" fillId="0" borderId="0" xfId="2" applyNumberFormat="1" applyFont="1" applyAlignment="1" applyProtection="1">
      <alignment wrapText="1"/>
    </xf>
    <xf numFmtId="171" fontId="39" fillId="16" borderId="0" xfId="0" applyNumberFormat="1" applyFont="1" applyFill="1" applyAlignment="1" applyProtection="1">
      <alignment horizontal="center" vertical="center"/>
      <protection locked="0"/>
    </xf>
    <xf numFmtId="10" fontId="4" fillId="7" borderId="5" xfId="5" applyNumberFormat="1" applyFont="1" applyFill="1" applyBorder="1" applyAlignment="1" applyProtection="1">
      <alignment horizontal="center" vertical="center" wrapText="1"/>
    </xf>
    <xf numFmtId="10" fontId="4" fillId="7" borderId="5" xfId="0" applyNumberFormat="1" applyFont="1" applyFill="1" applyBorder="1" applyAlignment="1">
      <alignment horizontal="center" vertical="center" wrapText="1"/>
    </xf>
    <xf numFmtId="10" fontId="4" fillId="0" borderId="5" xfId="0" applyNumberFormat="1" applyFont="1" applyBorder="1" applyAlignment="1">
      <alignment horizontal="center" vertical="center" wrapText="1"/>
    </xf>
    <xf numFmtId="168" fontId="41" fillId="6" borderId="0" xfId="44" applyNumberFormat="1" applyFont="1" applyFill="1" applyAlignment="1" applyProtection="1">
      <alignment horizontal="center" vertical="center"/>
      <protection locked="0"/>
    </xf>
    <xf numFmtId="0" fontId="39" fillId="6" borderId="0" xfId="0" applyFont="1" applyFill="1" applyAlignment="1" applyProtection="1">
      <alignment wrapText="1"/>
      <protection locked="0"/>
    </xf>
    <xf numFmtId="168" fontId="39" fillId="3" borderId="36" xfId="2" applyNumberFormat="1" applyFont="1" applyFill="1" applyBorder="1" applyAlignment="1" applyProtection="1">
      <alignment horizontal="center" wrapText="1"/>
    </xf>
    <xf numFmtId="168" fontId="39" fillId="3" borderId="6" xfId="2" applyNumberFormat="1" applyFont="1" applyFill="1" applyBorder="1" applyAlignment="1" applyProtection="1">
      <alignment horizontal="center" wrapText="1"/>
    </xf>
    <xf numFmtId="168" fontId="39" fillId="3" borderId="37" xfId="2" applyNumberFormat="1" applyFont="1" applyFill="1" applyBorder="1" applyAlignment="1" applyProtection="1">
      <alignment horizontal="center" wrapText="1"/>
    </xf>
    <xf numFmtId="168" fontId="16" fillId="3" borderId="2" xfId="2" applyNumberFormat="1" applyFont="1" applyFill="1" applyBorder="1" applyAlignment="1" applyProtection="1">
      <alignment horizontal="center" wrapText="1"/>
    </xf>
    <xf numFmtId="9" fontId="39" fillId="0" borderId="0" xfId="5" applyFont="1" applyAlignment="1" applyProtection="1">
      <alignment wrapText="1"/>
    </xf>
    <xf numFmtId="168" fontId="17" fillId="15" borderId="2" xfId="2" applyNumberFormat="1" applyFont="1" applyFill="1" applyBorder="1" applyAlignment="1" applyProtection="1">
      <alignment horizontal="center" wrapText="1"/>
    </xf>
    <xf numFmtId="9" fontId="41" fillId="0" borderId="0" xfId="5" applyFont="1" applyFill="1" applyBorder="1" applyAlignment="1" applyProtection="1">
      <alignment horizontal="center" vertical="center"/>
    </xf>
    <xf numFmtId="0" fontId="40" fillId="0" borderId="0" xfId="46" applyFont="1" applyAlignment="1">
      <alignment horizontal="left" vertical="center" indent="1"/>
    </xf>
    <xf numFmtId="0" fontId="42" fillId="0" borderId="0" xfId="46" applyFont="1" applyAlignment="1">
      <alignment horizontal="left" vertical="center" indent="2"/>
    </xf>
    <xf numFmtId="166" fontId="41" fillId="6" borderId="0" xfId="1" applyNumberFormat="1" applyFont="1" applyFill="1" applyBorder="1" applyAlignment="1" applyProtection="1">
      <alignment horizontal="center" vertical="center"/>
      <protection locked="0"/>
    </xf>
    <xf numFmtId="0" fontId="45" fillId="0" borderId="0" xfId="46" applyFont="1" applyAlignment="1">
      <alignment horizontal="left" vertical="center" indent="2"/>
    </xf>
    <xf numFmtId="10" fontId="40" fillId="2" borderId="0" xfId="5" applyNumberFormat="1" applyFont="1" applyFill="1" applyBorder="1" applyAlignment="1" applyProtection="1">
      <alignment horizontal="center" vertical="center"/>
    </xf>
    <xf numFmtId="0" fontId="39" fillId="0" borderId="0" xfId="46" applyFont="1" applyAlignment="1">
      <alignment horizontal="left" vertical="center" indent="3"/>
    </xf>
    <xf numFmtId="0" fontId="41" fillId="0" borderId="0" xfId="46" applyFont="1" applyAlignment="1">
      <alignment horizontal="left" vertical="center" indent="2"/>
    </xf>
    <xf numFmtId="0" fontId="44" fillId="0" borderId="0" xfId="46" applyFont="1" applyAlignment="1">
      <alignment horizontal="left" vertical="center" indent="2"/>
    </xf>
    <xf numFmtId="166" fontId="39" fillId="3" borderId="0" xfId="2" applyNumberFormat="1" applyFont="1" applyFill="1" applyAlignment="1" applyProtection="1">
      <alignment horizontal="center" wrapText="1"/>
    </xf>
    <xf numFmtId="0" fontId="41" fillId="0" borderId="0" xfId="46" applyFont="1" applyAlignment="1">
      <alignment horizontal="left" vertical="center" indent="3"/>
    </xf>
    <xf numFmtId="166" fontId="39" fillId="3" borderId="0" xfId="0" applyNumberFormat="1" applyFont="1" applyFill="1" applyAlignment="1">
      <alignment horizontal="center" wrapText="1"/>
    </xf>
    <xf numFmtId="0" fontId="16" fillId="0" borderId="0" xfId="0" applyFont="1" applyAlignment="1">
      <alignment wrapText="1"/>
    </xf>
    <xf numFmtId="9" fontId="39" fillId="3" borderId="0" xfId="5" applyFont="1" applyFill="1" applyAlignment="1" applyProtection="1">
      <alignment horizontal="center" wrapText="1"/>
    </xf>
    <xf numFmtId="9" fontId="39" fillId="0" borderId="0" xfId="5" applyFont="1" applyAlignment="1" applyProtection="1">
      <alignment horizontal="center" wrapText="1"/>
    </xf>
    <xf numFmtId="175" fontId="16" fillId="2" borderId="0" xfId="0" applyNumberFormat="1" applyFont="1" applyFill="1" applyAlignment="1" applyProtection="1">
      <alignment horizontal="right" vertical="center"/>
      <protection locked="0"/>
    </xf>
    <xf numFmtId="10" fontId="41" fillId="3" borderId="0" xfId="5" applyNumberFormat="1" applyFont="1" applyFill="1" applyAlignment="1" applyProtection="1">
      <alignment horizontal="center" vertical="center"/>
    </xf>
    <xf numFmtId="166" fontId="41" fillId="6" borderId="0" xfId="2" applyNumberFormat="1" applyFont="1" applyFill="1" applyBorder="1" applyAlignment="1" applyProtection="1">
      <alignment horizontal="center" vertical="center"/>
      <protection locked="0"/>
    </xf>
    <xf numFmtId="10" fontId="40" fillId="0" borderId="0" xfId="5" applyNumberFormat="1" applyFont="1" applyAlignment="1" applyProtection="1">
      <alignment horizontal="center" vertical="center"/>
    </xf>
    <xf numFmtId="166" fontId="41" fillId="3" borderId="0" xfId="2" applyNumberFormat="1" applyFont="1" applyFill="1" applyBorder="1" applyAlignment="1" applyProtection="1">
      <alignment horizontal="center" vertical="center"/>
    </xf>
    <xf numFmtId="10" fontId="41" fillId="0" borderId="0" xfId="5" applyNumberFormat="1" applyFont="1" applyFill="1" applyAlignment="1" applyProtection="1">
      <alignment horizontal="center" vertical="center"/>
    </xf>
    <xf numFmtId="172" fontId="41" fillId="0" borderId="0" xfId="2" applyNumberFormat="1" applyFont="1" applyFill="1" applyBorder="1" applyAlignment="1" applyProtection="1">
      <alignment horizontal="center" vertical="center"/>
    </xf>
    <xf numFmtId="166" fontId="39" fillId="6" borderId="6" xfId="2" applyNumberFormat="1" applyFont="1" applyFill="1" applyBorder="1" applyAlignment="1" applyProtection="1">
      <alignment horizontal="center" wrapText="1"/>
      <protection locked="0"/>
    </xf>
    <xf numFmtId="1" fontId="39" fillId="6" borderId="37" xfId="2" applyNumberFormat="1" applyFont="1" applyFill="1" applyBorder="1" applyAlignment="1" applyProtection="1">
      <alignment horizontal="center" wrapText="1"/>
      <protection locked="0"/>
    </xf>
    <xf numFmtId="166" fontId="17" fillId="15" borderId="2" xfId="2" applyNumberFormat="1" applyFont="1" applyFill="1" applyBorder="1" applyAlignment="1" applyProtection="1">
      <alignment horizontal="center" wrapText="1"/>
    </xf>
    <xf numFmtId="10" fontId="24" fillId="3" borderId="0" xfId="29" applyNumberFormat="1" applyFont="1" applyFill="1" applyAlignment="1">
      <alignment horizontal="center" vertical="center"/>
    </xf>
    <xf numFmtId="172" fontId="23" fillId="7" borderId="0" xfId="0" applyNumberFormat="1" applyFont="1" applyFill="1" applyAlignment="1">
      <alignment horizontal="right" vertical="center"/>
    </xf>
    <xf numFmtId="172" fontId="24" fillId="20" borderId="0" xfId="29" applyNumberFormat="1" applyFont="1" applyFill="1" applyAlignment="1">
      <alignment horizontal="right" vertical="center"/>
    </xf>
    <xf numFmtId="0" fontId="23" fillId="20" borderId="0" xfId="29" applyFont="1" applyFill="1" applyAlignment="1">
      <alignment horizontal="left" vertical="center" indent="2"/>
    </xf>
    <xf numFmtId="0" fontId="24" fillId="20" borderId="0" xfId="29" applyFont="1" applyFill="1" applyAlignment="1">
      <alignment horizontal="left" vertical="center" indent="2"/>
    </xf>
    <xf numFmtId="170" fontId="23" fillId="20" borderId="0" xfId="29" applyNumberFormat="1" applyFont="1" applyFill="1" applyAlignment="1">
      <alignment horizontal="center" vertical="center"/>
    </xf>
    <xf numFmtId="6" fontId="23" fillId="7" borderId="0" xfId="29" applyNumberFormat="1" applyFont="1" applyFill="1" applyAlignment="1">
      <alignment horizontal="center" vertical="center"/>
    </xf>
    <xf numFmtId="0" fontId="26" fillId="17" borderId="17" xfId="29" applyFont="1" applyFill="1" applyBorder="1" applyAlignment="1">
      <alignment horizontal="center" vertical="center"/>
    </xf>
    <xf numFmtId="6" fontId="24" fillId="3" borderId="0" xfId="29" applyNumberFormat="1" applyFont="1" applyFill="1" applyAlignment="1">
      <alignment horizontal="right" vertical="center"/>
    </xf>
    <xf numFmtId="169" fontId="24" fillId="3" borderId="0" xfId="33" applyNumberFormat="1" applyFont="1" applyFill="1" applyAlignment="1">
      <alignment horizontal="center" vertical="center"/>
    </xf>
    <xf numFmtId="6" fontId="27" fillId="3" borderId="0" xfId="29" applyNumberFormat="1" applyFont="1" applyFill="1" applyAlignment="1">
      <alignment horizontal="right" vertical="center"/>
    </xf>
    <xf numFmtId="1" fontId="17" fillId="15" borderId="38" xfId="25" applyNumberFormat="1" applyFont="1" applyFill="1" applyBorder="1" applyAlignment="1" applyProtection="1">
      <alignment horizontal="center"/>
    </xf>
    <xf numFmtId="0" fontId="21" fillId="0" borderId="39" xfId="0" applyFont="1" applyBorder="1" applyAlignment="1">
      <alignment wrapText="1"/>
    </xf>
    <xf numFmtId="0" fontId="17" fillId="15" borderId="38" xfId="0" applyFont="1" applyFill="1" applyBorder="1" applyAlignment="1">
      <alignment vertical="center" wrapText="1"/>
    </xf>
    <xf numFmtId="0" fontId="16" fillId="0" borderId="0" xfId="0" applyFont="1" applyAlignment="1">
      <alignment horizontal="left" wrapText="1"/>
    </xf>
    <xf numFmtId="0" fontId="16" fillId="0" borderId="3" xfId="0" applyFont="1" applyBorder="1" applyAlignment="1">
      <alignment horizontal="left" wrapText="1"/>
    </xf>
    <xf numFmtId="166" fontId="39" fillId="3" borderId="3" xfId="0" applyNumberFormat="1" applyFont="1" applyFill="1" applyBorder="1" applyAlignment="1">
      <alignment wrapText="1"/>
    </xf>
    <xf numFmtId="10" fontId="24" fillId="3" borderId="0" xfId="32" applyNumberFormat="1" applyFont="1" applyFill="1" applyBorder="1" applyAlignment="1">
      <alignment horizontal="center" vertical="center"/>
    </xf>
    <xf numFmtId="0" fontId="23" fillId="2" borderId="0" xfId="29" applyFont="1" applyFill="1" applyAlignment="1">
      <alignment horizontal="center" vertical="center"/>
    </xf>
    <xf numFmtId="166" fontId="3" fillId="6" borderId="5" xfId="1" applyNumberFormat="1" applyFont="1" applyFill="1" applyBorder="1" applyAlignment="1" applyProtection="1">
      <alignment horizontal="center" wrapText="1"/>
      <protection locked="0"/>
    </xf>
    <xf numFmtId="6" fontId="40" fillId="2" borderId="0" xfId="35" applyNumberFormat="1" applyFont="1" applyFill="1" applyAlignment="1">
      <alignment horizontal="right" vertical="center"/>
    </xf>
    <xf numFmtId="0" fontId="40" fillId="2" borderId="0" xfId="35" applyFont="1" applyFill="1" applyAlignment="1">
      <alignment horizontal="center" vertical="center"/>
    </xf>
    <xf numFmtId="166" fontId="16" fillId="2" borderId="0" xfId="0" applyNumberFormat="1" applyFont="1" applyFill="1" applyAlignment="1">
      <alignment wrapText="1"/>
    </xf>
    <xf numFmtId="166" fontId="16" fillId="8" borderId="16" xfId="0" applyNumberFormat="1" applyFont="1" applyFill="1" applyBorder="1" applyAlignment="1">
      <alignment horizontal="center" vertical="center"/>
    </xf>
    <xf numFmtId="177" fontId="39" fillId="0" borderId="0" xfId="0" applyNumberFormat="1" applyFont="1" applyAlignment="1">
      <alignment wrapText="1"/>
    </xf>
    <xf numFmtId="168" fontId="41" fillId="6" borderId="2" xfId="44" applyNumberFormat="1" applyFont="1" applyFill="1" applyBorder="1" applyAlignment="1" applyProtection="1">
      <alignment horizontal="center" vertical="center"/>
      <protection locked="0"/>
    </xf>
    <xf numFmtId="166" fontId="39" fillId="3" borderId="0" xfId="0" applyNumberFormat="1" applyFont="1" applyFill="1" applyAlignment="1" applyProtection="1">
      <alignment wrapText="1"/>
      <protection locked="0"/>
    </xf>
    <xf numFmtId="2" fontId="0" fillId="3" borderId="0" xfId="0" applyNumberFormat="1" applyFill="1" applyAlignment="1">
      <alignment horizontal="center" vertical="center"/>
    </xf>
    <xf numFmtId="6" fontId="23" fillId="0" borderId="0" xfId="29" applyNumberFormat="1" applyFont="1" applyAlignment="1">
      <alignment horizontal="center" vertical="center"/>
    </xf>
    <xf numFmtId="3" fontId="23" fillId="0" borderId="0" xfId="29" applyNumberFormat="1" applyFont="1" applyAlignment="1">
      <alignment horizontal="center" vertical="center"/>
    </xf>
    <xf numFmtId="6" fontId="23" fillId="0" borderId="8" xfId="24" applyNumberFormat="1" applyFont="1" applyBorder="1" applyAlignment="1">
      <alignment horizontal="center" vertical="center"/>
    </xf>
    <xf numFmtId="6" fontId="23" fillId="0" borderId="12" xfId="24" applyNumberFormat="1" applyFont="1" applyBorder="1" applyAlignment="1">
      <alignment horizontal="center" vertical="center"/>
    </xf>
    <xf numFmtId="0" fontId="10" fillId="0" borderId="0" xfId="24" applyAlignment="1">
      <alignment horizontal="center"/>
    </xf>
    <xf numFmtId="0" fontId="10" fillId="0" borderId="0" xfId="24" applyAlignment="1">
      <alignment horizontal="center" vertical="center"/>
    </xf>
    <xf numFmtId="171" fontId="36" fillId="17" borderId="16" xfId="29" applyNumberFormat="1" applyFont="1" applyFill="1" applyBorder="1" applyAlignment="1">
      <alignment horizontal="center" vertical="center" wrapText="1"/>
    </xf>
    <xf numFmtId="171" fontId="36" fillId="17" borderId="41" xfId="29" applyNumberFormat="1" applyFont="1" applyFill="1" applyBorder="1" applyAlignment="1">
      <alignment horizontal="center" vertical="center" wrapText="1"/>
    </xf>
    <xf numFmtId="0" fontId="17" fillId="15" borderId="42" xfId="24" applyFont="1" applyFill="1" applyBorder="1" applyAlignment="1">
      <alignment horizontal="center" vertical="center"/>
    </xf>
    <xf numFmtId="171" fontId="36" fillId="17" borderId="43" xfId="29" applyNumberFormat="1" applyFont="1" applyFill="1" applyBorder="1" applyAlignment="1">
      <alignment horizontal="center" vertical="center"/>
    </xf>
    <xf numFmtId="6" fontId="23" fillId="3" borderId="44" xfId="24" applyNumberFormat="1" applyFont="1" applyFill="1" applyBorder="1" applyAlignment="1">
      <alignment horizontal="left" vertical="center"/>
    </xf>
    <xf numFmtId="6" fontId="24" fillId="0" borderId="44" xfId="24" applyNumberFormat="1" applyFont="1" applyBorder="1" applyAlignment="1">
      <alignment horizontal="left" vertical="center"/>
    </xf>
    <xf numFmtId="170" fontId="23" fillId="0" borderId="44" xfId="24" applyNumberFormat="1" applyFont="1" applyBorder="1" applyAlignment="1">
      <alignment horizontal="left" vertical="center"/>
    </xf>
    <xf numFmtId="6" fontId="36" fillId="15" borderId="47" xfId="24" applyNumberFormat="1" applyFont="1" applyFill="1" applyBorder="1" applyAlignment="1">
      <alignment horizontal="left" vertical="center"/>
    </xf>
    <xf numFmtId="6" fontId="23" fillId="3" borderId="8" xfId="24" applyNumberFormat="1" applyFont="1" applyFill="1" applyBorder="1" applyAlignment="1">
      <alignment horizontal="left" vertical="center"/>
    </xf>
    <xf numFmtId="6" fontId="24" fillId="0" borderId="12" xfId="24" applyNumberFormat="1" applyFont="1" applyBorder="1" applyAlignment="1">
      <alignment horizontal="left" vertical="center"/>
    </xf>
    <xf numFmtId="170" fontId="23" fillId="0" borderId="12" xfId="24" applyNumberFormat="1" applyFont="1" applyBorder="1" applyAlignment="1">
      <alignment horizontal="left" vertical="center"/>
    </xf>
    <xf numFmtId="6" fontId="36" fillId="15" borderId="40" xfId="24" applyNumberFormat="1" applyFont="1" applyFill="1" applyBorder="1" applyAlignment="1">
      <alignment horizontal="left" vertical="center"/>
    </xf>
    <xf numFmtId="178" fontId="24" fillId="0" borderId="12" xfId="24" applyNumberFormat="1" applyFont="1" applyBorder="1" applyAlignment="1">
      <alignment horizontal="center" vertical="center"/>
    </xf>
    <xf numFmtId="9" fontId="24" fillId="0" borderId="0" xfId="5" applyFont="1" applyAlignment="1">
      <alignment horizontal="right" vertical="center"/>
    </xf>
    <xf numFmtId="172" fontId="24" fillId="7" borderId="0" xfId="0" applyNumberFormat="1" applyFont="1" applyFill="1" applyAlignment="1">
      <alignment horizontal="center" vertical="center"/>
    </xf>
    <xf numFmtId="0" fontId="24" fillId="2" borderId="7" xfId="29" applyFont="1" applyFill="1" applyBorder="1" applyAlignment="1">
      <alignment horizontal="left" vertical="center" indent="3"/>
    </xf>
    <xf numFmtId="10" fontId="0" fillId="0" borderId="0" xfId="5" applyNumberFormat="1" applyFont="1" applyAlignment="1">
      <alignment wrapText="1"/>
    </xf>
    <xf numFmtId="179" fontId="0" fillId="0" borderId="0" xfId="5" applyNumberFormat="1" applyFont="1" applyAlignment="1">
      <alignment wrapText="1"/>
    </xf>
    <xf numFmtId="179" fontId="0" fillId="0" borderId="0" xfId="0" applyNumberFormat="1" applyAlignment="1">
      <alignment wrapText="1"/>
    </xf>
    <xf numFmtId="180" fontId="24" fillId="3" borderId="12" xfId="24" applyNumberFormat="1" applyFont="1" applyFill="1" applyBorder="1" applyAlignment="1">
      <alignment horizontal="center" vertical="center"/>
    </xf>
    <xf numFmtId="180" fontId="23" fillId="3" borderId="45" xfId="24" applyNumberFormat="1" applyFont="1" applyFill="1" applyBorder="1" applyAlignment="1">
      <alignment horizontal="center" vertical="center"/>
    </xf>
    <xf numFmtId="180" fontId="24" fillId="0" borderId="12" xfId="24" applyNumberFormat="1" applyFont="1" applyBorder="1" applyAlignment="1">
      <alignment horizontal="center" vertical="center"/>
    </xf>
    <xf numFmtId="180" fontId="24" fillId="0" borderId="46" xfId="24" applyNumberFormat="1" applyFont="1" applyBorder="1" applyAlignment="1">
      <alignment horizontal="center" vertical="center"/>
    </xf>
    <xf numFmtId="180" fontId="10" fillId="0" borderId="0" xfId="24" applyNumberFormat="1"/>
    <xf numFmtId="180" fontId="0" fillId="0" borderId="0" xfId="0" applyNumberFormat="1"/>
    <xf numFmtId="180" fontId="23" fillId="0" borderId="46" xfId="24" applyNumberFormat="1" applyFont="1" applyBorder="1" applyAlignment="1">
      <alignment horizontal="center" vertical="center"/>
    </xf>
    <xf numFmtId="180" fontId="36" fillId="15" borderId="48" xfId="24" applyNumberFormat="1" applyFont="1" applyFill="1" applyBorder="1" applyAlignment="1">
      <alignment horizontal="center" vertical="center"/>
    </xf>
    <xf numFmtId="180" fontId="36" fillId="15" borderId="49" xfId="24" applyNumberFormat="1" applyFont="1" applyFill="1" applyBorder="1" applyAlignment="1">
      <alignment horizontal="center" vertical="center"/>
    </xf>
    <xf numFmtId="180" fontId="23" fillId="3" borderId="8" xfId="24" applyNumberFormat="1" applyFont="1" applyFill="1" applyBorder="1" applyAlignment="1">
      <alignment horizontal="center" vertical="center"/>
    </xf>
    <xf numFmtId="180" fontId="23" fillId="0" borderId="12" xfId="24" applyNumberFormat="1" applyFont="1" applyBorder="1" applyAlignment="1">
      <alignment horizontal="center" vertical="center"/>
    </xf>
    <xf numFmtId="180" fontId="36" fillId="15" borderId="40" xfId="24" applyNumberFormat="1" applyFont="1" applyFill="1" applyBorder="1" applyAlignment="1">
      <alignment horizontal="center" vertical="center"/>
    </xf>
    <xf numFmtId="14" fontId="2" fillId="6" borderId="5" xfId="0" applyNumberFormat="1" applyFont="1" applyFill="1" applyBorder="1" applyAlignment="1" applyProtection="1">
      <alignment horizontal="center"/>
      <protection locked="0"/>
    </xf>
    <xf numFmtId="0" fontId="2" fillId="6" borderId="5" xfId="0" applyFont="1" applyFill="1" applyBorder="1" applyAlignment="1" applyProtection="1">
      <alignment horizontal="center" wrapText="1"/>
      <protection locked="0"/>
    </xf>
    <xf numFmtId="1" fontId="2" fillId="6" borderId="5" xfId="1" applyNumberFormat="1" applyFont="1" applyFill="1" applyBorder="1" applyAlignment="1" applyProtection="1">
      <alignment horizontal="center" wrapText="1"/>
      <protection locked="0"/>
    </xf>
    <xf numFmtId="166" fontId="2" fillId="6" borderId="5" xfId="1" applyNumberFormat="1" applyFont="1" applyFill="1" applyBorder="1" applyAlignment="1" applyProtection="1">
      <alignment horizontal="center" wrapText="1"/>
      <protection locked="0"/>
    </xf>
    <xf numFmtId="168" fontId="41" fillId="6" borderId="0" xfId="39" applyNumberFormat="1" applyFont="1" applyFill="1" applyAlignment="1" applyProtection="1">
      <alignment horizontal="center" vertical="center"/>
      <protection locked="0"/>
    </xf>
    <xf numFmtId="166" fontId="0" fillId="0" borderId="0" xfId="0" applyNumberFormat="1"/>
    <xf numFmtId="38" fontId="0" fillId="0" borderId="0" xfId="1" applyNumberFormat="1" applyFont="1"/>
    <xf numFmtId="0" fontId="45" fillId="0" borderId="0" xfId="0" applyFont="1" applyAlignment="1">
      <alignment horizontal="center" wrapText="1"/>
    </xf>
    <xf numFmtId="181" fontId="39" fillId="0" borderId="0" xfId="2" applyNumberFormat="1" applyFont="1" applyAlignment="1">
      <alignment wrapText="1"/>
    </xf>
    <xf numFmtId="0" fontId="0" fillId="0" borderId="0" xfId="0" applyAlignment="1">
      <alignment vertical="center" wrapText="1"/>
    </xf>
    <xf numFmtId="10" fontId="0" fillId="0" borderId="0" xfId="0" applyNumberFormat="1" applyAlignment="1">
      <alignment vertical="center" wrapText="1"/>
    </xf>
    <xf numFmtId="3" fontId="0" fillId="0" borderId="0" xfId="0" applyNumberFormat="1" applyAlignment="1">
      <alignment vertical="center" wrapText="1"/>
    </xf>
    <xf numFmtId="0" fontId="0" fillId="0" borderId="0" xfId="0" applyAlignment="1">
      <alignment horizontal="center" vertical="center" wrapText="1"/>
    </xf>
    <xf numFmtId="38" fontId="0" fillId="0" borderId="0" xfId="0" applyNumberFormat="1"/>
    <xf numFmtId="6" fontId="0" fillId="0" borderId="0" xfId="0" applyNumberFormat="1" applyAlignment="1">
      <alignment wrapText="1"/>
    </xf>
    <xf numFmtId="6" fontId="24" fillId="0" borderId="0" xfId="29" applyNumberFormat="1" applyFont="1" applyAlignment="1">
      <alignment horizontal="left" vertical="center" indent="3"/>
    </xf>
    <xf numFmtId="6" fontId="23" fillId="0" borderId="19" xfId="29" applyNumberFormat="1" applyFont="1" applyBorder="1" applyAlignment="1">
      <alignment horizontal="left" vertical="center" indent="1"/>
    </xf>
    <xf numFmtId="166" fontId="39" fillId="0" borderId="0" xfId="0" applyNumberFormat="1" applyFont="1"/>
    <xf numFmtId="0" fontId="17" fillId="15" borderId="5" xfId="0" applyFont="1" applyFill="1" applyBorder="1" applyAlignment="1">
      <alignment horizontal="center" vertical="center" wrapText="1"/>
    </xf>
    <xf numFmtId="0" fontId="17" fillId="15" borderId="5" xfId="0" applyFont="1" applyFill="1" applyBorder="1" applyAlignment="1">
      <alignment horizontal="center" wrapText="1"/>
    </xf>
    <xf numFmtId="10" fontId="2" fillId="6" borderId="5" xfId="5" applyNumberFormat="1" applyFont="1" applyFill="1" applyBorder="1" applyAlignment="1" applyProtection="1">
      <alignment horizontal="center" wrapText="1"/>
      <protection locked="0"/>
    </xf>
    <xf numFmtId="166" fontId="3" fillId="7" borderId="5" xfId="1" applyNumberFormat="1" applyFont="1" applyFill="1" applyBorder="1" applyAlignment="1" applyProtection="1">
      <alignment horizontal="center" wrapText="1"/>
    </xf>
    <xf numFmtId="1" fontId="2" fillId="7" borderId="5" xfId="1" applyNumberFormat="1" applyFont="1" applyFill="1" applyBorder="1" applyAlignment="1" applyProtection="1">
      <alignment horizontal="center" wrapText="1"/>
    </xf>
    <xf numFmtId="0" fontId="36" fillId="17" borderId="16" xfId="29" applyFont="1" applyFill="1" applyBorder="1" applyAlignment="1">
      <alignment horizontal="center" vertical="center"/>
    </xf>
    <xf numFmtId="165" fontId="24" fillId="2" borderId="0" xfId="29" applyNumberFormat="1" applyFont="1" applyFill="1" applyAlignment="1">
      <alignment horizontal="center" vertical="center"/>
    </xf>
    <xf numFmtId="10" fontId="47" fillId="0" borderId="0" xfId="5" applyNumberFormat="1" applyFont="1"/>
    <xf numFmtId="0" fontId="47" fillId="0" borderId="0" xfId="0" applyFont="1"/>
    <xf numFmtId="1" fontId="39" fillId="6" borderId="5" xfId="2" applyNumberFormat="1" applyFont="1" applyFill="1" applyBorder="1" applyAlignment="1" applyProtection="1">
      <alignment horizontal="center" wrapText="1"/>
      <protection locked="0"/>
    </xf>
    <xf numFmtId="166" fontId="39" fillId="6" borderId="5" xfId="2" applyNumberFormat="1" applyFont="1" applyFill="1" applyBorder="1" applyAlignment="1" applyProtection="1">
      <alignment horizontal="center" wrapText="1"/>
      <protection locked="0"/>
    </xf>
    <xf numFmtId="166" fontId="39" fillId="3" borderId="5" xfId="2" applyNumberFormat="1" applyFont="1" applyFill="1" applyBorder="1" applyAlignment="1" applyProtection="1">
      <alignment horizontal="center" wrapText="1"/>
    </xf>
    <xf numFmtId="1" fontId="17" fillId="15" borderId="5" xfId="25" applyNumberFormat="1" applyFont="1" applyFill="1" applyBorder="1" applyAlignment="1" applyProtection="1">
      <alignment horizontal="center"/>
    </xf>
    <xf numFmtId="166" fontId="17" fillId="15" borderId="5" xfId="2" applyNumberFormat="1" applyFont="1" applyFill="1" applyBorder="1" applyAlignment="1" applyProtection="1">
      <alignment horizontal="center" wrapText="1"/>
    </xf>
    <xf numFmtId="166" fontId="39" fillId="7" borderId="5" xfId="2" applyNumberFormat="1" applyFont="1" applyFill="1" applyBorder="1" applyAlignment="1" applyProtection="1">
      <alignment horizontal="center" wrapText="1"/>
    </xf>
    <xf numFmtId="0" fontId="0" fillId="0" borderId="5" xfId="0" applyBorder="1"/>
    <xf numFmtId="0" fontId="39" fillId="6" borderId="5" xfId="2" applyNumberFormat="1" applyFont="1" applyFill="1" applyBorder="1" applyAlignment="1" applyProtection="1">
      <alignment horizontal="center" wrapText="1"/>
      <protection locked="0"/>
    </xf>
    <xf numFmtId="0" fontId="51" fillId="0" borderId="0" xfId="0" applyFont="1"/>
    <xf numFmtId="0" fontId="51" fillId="0" borderId="54" xfId="0" applyFont="1" applyBorder="1"/>
    <xf numFmtId="0" fontId="51" fillId="0" borderId="55" xfId="0" applyFont="1" applyBorder="1"/>
    <xf numFmtId="0" fontId="53" fillId="0" borderId="7" xfId="0" applyFont="1" applyBorder="1" applyAlignment="1">
      <alignment horizontal="left" vertical="center"/>
    </xf>
    <xf numFmtId="10" fontId="54" fillId="6" borderId="0" xfId="5" applyNumberFormat="1" applyFont="1" applyFill="1" applyBorder="1" applyAlignment="1" applyProtection="1">
      <alignment horizontal="center" vertical="center"/>
      <protection locked="0"/>
    </xf>
    <xf numFmtId="14" fontId="25" fillId="8" borderId="16" xfId="0" applyNumberFormat="1" applyFont="1" applyFill="1" applyBorder="1" applyAlignment="1">
      <alignment horizontal="center" vertical="center"/>
    </xf>
    <xf numFmtId="14" fontId="16" fillId="8" borderId="16" xfId="0" applyNumberFormat="1" applyFont="1" applyFill="1" applyBorder="1" applyAlignment="1">
      <alignment horizontal="center" vertical="center"/>
    </xf>
    <xf numFmtId="14" fontId="16" fillId="8" borderId="0" xfId="0" applyNumberFormat="1" applyFont="1" applyFill="1" applyAlignment="1">
      <alignment horizontal="center" vertical="center"/>
    </xf>
    <xf numFmtId="14" fontId="40" fillId="0" borderId="0" xfId="0" applyNumberFormat="1" applyFont="1" applyAlignment="1">
      <alignment horizontal="center" vertical="center"/>
    </xf>
    <xf numFmtId="14" fontId="40" fillId="2" borderId="0" xfId="0" applyNumberFormat="1" applyFont="1" applyFill="1" applyAlignment="1">
      <alignment horizontal="center" vertical="center"/>
    </xf>
    <xf numFmtId="14" fontId="16" fillId="0" borderId="0" xfId="0" applyNumberFormat="1" applyFont="1" applyAlignment="1">
      <alignment horizontal="center" wrapText="1"/>
    </xf>
    <xf numFmtId="14" fontId="55" fillId="0" borderId="0" xfId="0" applyNumberFormat="1" applyFont="1" applyAlignment="1">
      <alignment horizontal="center"/>
    </xf>
    <xf numFmtId="171" fontId="16" fillId="8" borderId="56" xfId="0" applyNumberFormat="1" applyFont="1" applyFill="1" applyBorder="1" applyAlignment="1">
      <alignment vertical="center"/>
    </xf>
    <xf numFmtId="171" fontId="16" fillId="8" borderId="0" xfId="0" applyNumberFormat="1" applyFont="1" applyFill="1" applyAlignment="1">
      <alignment vertical="center"/>
    </xf>
    <xf numFmtId="0" fontId="39" fillId="0" borderId="14" xfId="0" applyFont="1" applyBorder="1" applyAlignment="1">
      <alignment horizontal="left" vertical="center" wrapText="1"/>
    </xf>
    <xf numFmtId="0" fontId="56" fillId="0" borderId="0" xfId="0" applyFont="1" applyAlignment="1">
      <alignment wrapText="1"/>
    </xf>
    <xf numFmtId="0" fontId="57" fillId="0" borderId="0" xfId="0" applyFont="1" applyAlignment="1">
      <alignment vertical="center" wrapText="1"/>
    </xf>
    <xf numFmtId="166" fontId="41" fillId="6" borderId="0" xfId="1" applyNumberFormat="1" applyFont="1" applyFill="1" applyBorder="1" applyAlignment="1" applyProtection="1">
      <alignment horizontal="right" vertical="center"/>
      <protection locked="0"/>
    </xf>
    <xf numFmtId="0" fontId="17" fillId="0" borderId="0" xfId="0" applyFont="1" applyAlignment="1">
      <alignment horizontal="center" vertical="center"/>
    </xf>
    <xf numFmtId="0" fontId="39" fillId="0" borderId="0" xfId="0" applyFont="1" applyAlignment="1" applyProtection="1">
      <alignment horizontal="center"/>
      <protection locked="0"/>
    </xf>
    <xf numFmtId="38" fontId="39" fillId="0" borderId="0" xfId="1" applyNumberFormat="1" applyFont="1" applyFill="1" applyAlignment="1" applyProtection="1">
      <alignment horizontal="center"/>
      <protection locked="0"/>
    </xf>
    <xf numFmtId="166" fontId="39" fillId="0" borderId="0" xfId="2" applyNumberFormat="1" applyFont="1" applyFill="1" applyAlignment="1" applyProtection="1">
      <alignment horizontal="center"/>
      <protection locked="0"/>
    </xf>
    <xf numFmtId="38" fontId="39" fillId="0" borderId="0" xfId="1" applyNumberFormat="1" applyFont="1" applyFill="1" applyAlignment="1" applyProtection="1">
      <alignment horizontal="center"/>
    </xf>
    <xf numFmtId="166" fontId="39" fillId="0" borderId="0" xfId="2" applyNumberFormat="1" applyFont="1" applyFill="1" applyAlignment="1" applyProtection="1">
      <alignment horizontal="center"/>
    </xf>
    <xf numFmtId="0" fontId="52" fillId="0" borderId="0" xfId="0" applyFont="1" applyAlignment="1">
      <alignment horizontal="center"/>
    </xf>
    <xf numFmtId="0" fontId="52" fillId="0" borderId="3" xfId="0" applyFont="1" applyBorder="1" applyAlignment="1">
      <alignment horizontal="center"/>
    </xf>
    <xf numFmtId="0" fontId="52" fillId="0" borderId="53" xfId="0" applyFont="1" applyBorder="1" applyAlignment="1">
      <alignment horizontal="center"/>
    </xf>
    <xf numFmtId="0" fontId="51" fillId="3" borderId="0" xfId="0" applyFont="1" applyFill="1" applyAlignment="1">
      <alignment horizontal="center"/>
    </xf>
    <xf numFmtId="0" fontId="51" fillId="6" borderId="0" xfId="0" applyFont="1" applyFill="1" applyAlignment="1">
      <alignment horizontal="center"/>
    </xf>
    <xf numFmtId="0" fontId="39" fillId="2" borderId="11" xfId="0" applyFont="1" applyFill="1" applyBorder="1" applyAlignment="1">
      <alignment horizontal="center" wrapText="1"/>
    </xf>
    <xf numFmtId="0" fontId="39" fillId="2" borderId="0" xfId="0" applyFont="1" applyFill="1" applyAlignment="1">
      <alignment horizontal="center" wrapText="1"/>
    </xf>
    <xf numFmtId="0" fontId="17" fillId="17" borderId="0" xfId="0" applyFont="1" applyFill="1" applyAlignment="1">
      <alignment horizontal="left" vertical="center"/>
    </xf>
    <xf numFmtId="175" fontId="39" fillId="0" borderId="0" xfId="0" applyNumberFormat="1" applyFont="1" applyAlignment="1">
      <alignment horizontal="center" wrapText="1"/>
    </xf>
    <xf numFmtId="0" fontId="40" fillId="3" borderId="0" xfId="0" applyFont="1" applyFill="1" applyAlignment="1">
      <alignment horizontal="center" vertical="center"/>
    </xf>
    <xf numFmtId="0" fontId="40" fillId="0" borderId="56" xfId="0" applyFont="1" applyBorder="1" applyAlignment="1">
      <alignment horizontal="left" vertical="center"/>
    </xf>
    <xf numFmtId="0" fontId="40" fillId="0" borderId="0" xfId="0" applyFont="1" applyAlignment="1">
      <alignment horizontal="left" vertical="center"/>
    </xf>
    <xf numFmtId="0" fontId="21" fillId="0" borderId="56" xfId="0" applyFont="1" applyBorder="1" applyAlignment="1">
      <alignment horizontal="left" wrapText="1"/>
    </xf>
    <xf numFmtId="0" fontId="21" fillId="0" borderId="0" xfId="0" applyFont="1" applyAlignment="1">
      <alignment horizontal="left" wrapText="1"/>
    </xf>
    <xf numFmtId="0" fontId="40" fillId="3" borderId="56" xfId="0" applyFont="1" applyFill="1" applyBorder="1" applyAlignment="1">
      <alignment horizontal="center" vertical="center"/>
    </xf>
    <xf numFmtId="0" fontId="40" fillId="0" borderId="57" xfId="0" applyFont="1" applyBorder="1" applyAlignment="1">
      <alignment horizontal="left" vertical="center"/>
    </xf>
    <xf numFmtId="0" fontId="40" fillId="0" borderId="14" xfId="0" applyFont="1" applyBorder="1" applyAlignment="1">
      <alignment horizontal="left" vertical="center"/>
    </xf>
    <xf numFmtId="0" fontId="38" fillId="0" borderId="0" xfId="0" applyFont="1" applyAlignment="1">
      <alignment horizontal="center" wrapText="1"/>
    </xf>
    <xf numFmtId="0" fontId="39" fillId="0" borderId="0" xfId="0" applyFont="1" applyAlignment="1" applyProtection="1">
      <alignment horizontal="center" wrapText="1"/>
      <protection locked="0"/>
    </xf>
    <xf numFmtId="0" fontId="58" fillId="0" borderId="3" xfId="0" applyFont="1" applyBorder="1" applyAlignment="1">
      <alignment horizontal="left" vertical="center" wrapText="1"/>
    </xf>
    <xf numFmtId="0" fontId="59" fillId="0" borderId="0" xfId="0" applyFont="1" applyAlignment="1">
      <alignment horizontal="center" vertical="center" wrapText="1"/>
    </xf>
    <xf numFmtId="0" fontId="0" fillId="0" borderId="0" xfId="0" applyAlignment="1">
      <alignment horizontal="center" vertical="center" wrapText="1"/>
    </xf>
    <xf numFmtId="0" fontId="17" fillId="15" borderId="39" xfId="0" applyFont="1" applyFill="1" applyBorder="1" applyAlignment="1">
      <alignment horizontal="center" vertical="center" wrapText="1"/>
    </xf>
    <xf numFmtId="0" fontId="17" fillId="15" borderId="51" xfId="0" applyFont="1" applyFill="1" applyBorder="1" applyAlignment="1">
      <alignment horizontal="center" vertical="center" wrapText="1"/>
    </xf>
    <xf numFmtId="0" fontId="17" fillId="15" borderId="52" xfId="0" applyFont="1" applyFill="1" applyBorder="1" applyAlignment="1">
      <alignment horizontal="center" vertical="center" wrapText="1"/>
    </xf>
    <xf numFmtId="0" fontId="17" fillId="15" borderId="5" xfId="0" applyFont="1" applyFill="1" applyBorder="1" applyAlignment="1">
      <alignment horizontal="center" vertical="center" wrapText="1"/>
    </xf>
    <xf numFmtId="0" fontId="23" fillId="0" borderId="0" xfId="29" applyFont="1" applyAlignment="1">
      <alignment horizontal="left" vertical="center"/>
    </xf>
    <xf numFmtId="170" fontId="24" fillId="0" borderId="0" xfId="29" applyNumberFormat="1" applyFont="1" applyAlignment="1">
      <alignment horizontal="left" vertical="center"/>
    </xf>
    <xf numFmtId="0" fontId="26" fillId="17" borderId="0" xfId="29" applyFont="1" applyFill="1" applyAlignment="1">
      <alignment horizontal="left" vertical="center"/>
    </xf>
    <xf numFmtId="0" fontId="26" fillId="17" borderId="50" xfId="29" applyFont="1" applyFill="1" applyBorder="1" applyAlignment="1">
      <alignment horizontal="left" vertical="center"/>
    </xf>
    <xf numFmtId="0" fontId="26" fillId="17" borderId="17" xfId="29" applyFont="1" applyFill="1" applyBorder="1" applyAlignment="1">
      <alignment horizontal="left" vertical="center"/>
    </xf>
    <xf numFmtId="0" fontId="23" fillId="2" borderId="0" xfId="29" applyFont="1" applyFill="1" applyAlignment="1">
      <alignment horizontal="left" vertical="center"/>
    </xf>
    <xf numFmtId="0" fontId="36" fillId="15" borderId="18" xfId="29" applyFont="1" applyFill="1" applyBorder="1" applyAlignment="1">
      <alignment horizontal="left" vertical="center"/>
    </xf>
    <xf numFmtId="0" fontId="30" fillId="0" borderId="0" xfId="35" applyFont="1" applyAlignment="1">
      <alignment horizontal="left"/>
    </xf>
    <xf numFmtId="0" fontId="21" fillId="0" borderId="0" xfId="35" applyFont="1" applyAlignment="1">
      <alignment horizontal="left"/>
    </xf>
    <xf numFmtId="0" fontId="31" fillId="11" borderId="22" xfId="35" applyFont="1" applyFill="1" applyBorder="1" applyAlignment="1">
      <alignment horizontal="center"/>
    </xf>
    <xf numFmtId="0" fontId="31" fillId="11" borderId="23" xfId="35" applyFont="1" applyFill="1" applyBorder="1" applyAlignment="1">
      <alignment horizontal="center"/>
    </xf>
    <xf numFmtId="0" fontId="31" fillId="11" borderId="24" xfId="35" applyFont="1" applyFill="1" applyBorder="1" applyAlignment="1">
      <alignment horizontal="center"/>
    </xf>
    <xf numFmtId="0" fontId="31" fillId="12" borderId="22" xfId="35" applyFont="1" applyFill="1" applyBorder="1" applyAlignment="1">
      <alignment horizontal="center"/>
    </xf>
    <xf numFmtId="0" fontId="31" fillId="12" borderId="23" xfId="35" applyFont="1" applyFill="1" applyBorder="1" applyAlignment="1">
      <alignment horizontal="center"/>
    </xf>
    <xf numFmtId="0" fontId="31" fillId="12" borderId="24" xfId="35" applyFont="1" applyFill="1" applyBorder="1" applyAlignment="1">
      <alignment horizontal="center"/>
    </xf>
    <xf numFmtId="10" fontId="1" fillId="7" borderId="5" xfId="5" applyNumberFormat="1" applyFont="1" applyFill="1" applyBorder="1" applyAlignment="1" applyProtection="1">
      <alignment horizontal="center" wrapText="1"/>
    </xf>
    <xf numFmtId="10" fontId="1" fillId="7" borderId="5" xfId="5" applyNumberFormat="1" applyFont="1" applyFill="1" applyBorder="1" applyAlignment="1" applyProtection="1">
      <alignment horizontal="center" vertical="center" wrapText="1"/>
    </xf>
  </cellXfs>
  <cellStyles count="50">
    <cellStyle name="Cancel" xfId="49" xr:uid="{C92E1EE0-9718-43EB-9E6A-17FE02FA408A}"/>
    <cellStyle name="Hipervínculo 2" xfId="34" xr:uid="{93E0B1AD-9AFD-40FC-9547-FBAA88A87B1F}"/>
    <cellStyle name="Millares" xfId="1" builtinId="3"/>
    <cellStyle name="Millares 2" xfId="10" xr:uid="{00000000-0005-0000-0000-000002000000}"/>
    <cellStyle name="Millares 3" xfId="14" xr:uid="{AC718383-E055-448D-8CEF-4B8AC3CDC0BA}"/>
    <cellStyle name="Millares 4" xfId="17" xr:uid="{FEEB5B91-21BC-4E25-A938-1441DE5B6476}"/>
    <cellStyle name="Millares 5" xfId="26" xr:uid="{8797B810-7C88-4E98-BEBD-D9B860FFE1E3}"/>
    <cellStyle name="Millares 6" xfId="33" xr:uid="{7DEE3E46-17C8-4668-9533-62FE12B73CA1}"/>
    <cellStyle name="Moneda" xfId="2" builtinId="4"/>
    <cellStyle name="Moneda [0] 2" xfId="38" xr:uid="{FB19BCE4-5AEA-4FDC-87F0-505B686694FF}"/>
    <cellStyle name="Moneda 2" xfId="7" xr:uid="{00000000-0005-0000-0000-000004000000}"/>
    <cellStyle name="Moneda 3" xfId="16" xr:uid="{7477F6B9-2A8D-40A0-AECD-8627B065878D}"/>
    <cellStyle name="Moneda 4" xfId="25" xr:uid="{CCC38431-7B4E-40E8-BE46-2BE3FB45D4EE}"/>
    <cellStyle name="Moneda 4 2" xfId="41" xr:uid="{1F468CD8-43BD-4DFB-BAB6-BEE59DE25A36}"/>
    <cellStyle name="Moneda 4 3" xfId="45" xr:uid="{5EBCC618-BF70-4ADE-8587-FC9CDA195F42}"/>
    <cellStyle name="Moneda 5" xfId="30" xr:uid="{44182C4F-89AA-4568-89E8-69A056841B3A}"/>
    <cellStyle name="Moneda 6" xfId="39" xr:uid="{5D4FFAE4-EC00-41AE-892D-6AC15BA73B75}"/>
    <cellStyle name="Moneda 6 2" xfId="40" xr:uid="{0E9572E3-A64F-40CA-8273-D9D61103ED5E}"/>
    <cellStyle name="Moneda 6 3" xfId="44" xr:uid="{106CD648-14B5-496E-95D9-44F18C4E7B7C}"/>
    <cellStyle name="Normal" xfId="0" builtinId="0"/>
    <cellStyle name="Normal 10" xfId="6" xr:uid="{00000000-0005-0000-0000-000006000000}"/>
    <cellStyle name="Normal 11" xfId="29" xr:uid="{1E01D9F9-3DF4-47C1-989D-B48B861437A5}"/>
    <cellStyle name="Normal 11 2" xfId="42" xr:uid="{98EE16C2-F229-43B3-B59F-B38A98FD64A0}"/>
    <cellStyle name="Normal 11 3" xfId="46" xr:uid="{092B2431-550E-462E-89F0-22B1E3E650B6}"/>
    <cellStyle name="Normal 12" xfId="35" xr:uid="{ACD0C5EE-9A90-4E4F-B8AC-B74D91C31A89}"/>
    <cellStyle name="Normal 12 2" xfId="43" xr:uid="{F93AF2E8-0E89-4A30-B886-F4AAAA665F73}"/>
    <cellStyle name="Normal 12 3" xfId="47" xr:uid="{CBF810BF-ED0D-4782-9A57-A55E772F3AC2}"/>
    <cellStyle name="Normal 14" xfId="48" xr:uid="{0BAF990B-D910-4FD8-A2CE-9EC5CCA77DBA}"/>
    <cellStyle name="Normal 2" xfId="3" xr:uid="{00000000-0005-0000-0000-000007000000}"/>
    <cellStyle name="Normal 2 2" xfId="13" xr:uid="{2C71AFF1-D1B6-4F99-85B2-9BF3E2E31E48}"/>
    <cellStyle name="Normal 2 3" xfId="36" xr:uid="{F27D4112-EF37-422C-B583-275DECF4371F}"/>
    <cellStyle name="Normal 3" xfId="4" xr:uid="{00000000-0005-0000-0000-000008000000}"/>
    <cellStyle name="Normal 3 2" xfId="9" xr:uid="{00000000-0005-0000-0000-000009000000}"/>
    <cellStyle name="Normal 4" xfId="11" xr:uid="{43D98CB5-5AC7-4645-9916-185699232FCC}"/>
    <cellStyle name="Normal 4 2" xfId="31" xr:uid="{6D611DC3-95EE-4C41-B073-1A19411BF2D6}"/>
    <cellStyle name="Normal 5" xfId="15" xr:uid="{62A90083-3633-4512-B556-2D645DE3CC79}"/>
    <cellStyle name="Normal 6" xfId="24" xr:uid="{76705479-7E46-4838-B2F0-8371D5FFF393}"/>
    <cellStyle name="Normal 7" xfId="19" xr:uid="{D6D3A859-11DC-47EA-ACC2-1E6853A08BDC}"/>
    <cellStyle name="Normal 8" xfId="20" xr:uid="{848AF908-9B57-4293-9853-E251F274E05B}"/>
    <cellStyle name="Normal 9" xfId="28" xr:uid="{09AEAE7A-D709-4C3F-A4F5-BDEA9B5FD1F8}"/>
    <cellStyle name="Porcentaje" xfId="5" builtinId="5"/>
    <cellStyle name="Porcentaje 2" xfId="8" xr:uid="{00000000-0005-0000-0000-00000B000000}"/>
    <cellStyle name="Porcentaje 3" xfId="12" xr:uid="{3DA24101-1DFF-409E-AA7E-0F9486251054}"/>
    <cellStyle name="Porcentaje 3 2" xfId="23" xr:uid="{75B3D6D7-397D-48E6-A3E4-F9F91D27F44A}"/>
    <cellStyle name="Porcentaje 4" xfId="18" xr:uid="{A0AB7EBB-6540-4F9B-AC17-D805FABD7C6C}"/>
    <cellStyle name="Porcentaje 5" xfId="27" xr:uid="{2CBCF034-0207-4D49-AB24-D2E8C133CB28}"/>
    <cellStyle name="Porcentaje 6" xfId="22" xr:uid="{929FF069-905C-4EFA-A7B2-D8210299D485}"/>
    <cellStyle name="Porcentaje 7" xfId="21" xr:uid="{953B52E9-C71E-46FE-B3F8-26E4C9AD52CA}"/>
    <cellStyle name="Porcentaje 8" xfId="32" xr:uid="{B01ABB26-FBCB-4018-9C05-4C1F2B57AC95}"/>
    <cellStyle name="Porcentaje 9" xfId="37" xr:uid="{85A6986C-2E61-4FC4-9B1B-C63D476AD365}"/>
  </cellStyles>
  <dxfs count="88">
    <dxf>
      <fill>
        <patternFill>
          <bgColor rgb="FFFDE9D9"/>
        </patternFill>
      </fill>
    </dxf>
    <dxf>
      <font>
        <color theme="0"/>
      </font>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217123"/>
      </font>
      <fill>
        <patternFill>
          <bgColor rgb="FFC6EFCE"/>
        </patternFill>
      </fill>
    </dxf>
    <dxf>
      <font>
        <color theme="0"/>
      </font>
      <fill>
        <patternFill>
          <bgColor theme="0"/>
        </patternFill>
      </fill>
    </dxf>
    <dxf>
      <fill>
        <patternFill>
          <bgColor theme="0" tint="-0.24994659260841701"/>
        </patternFill>
      </fill>
    </dxf>
    <dxf>
      <fill>
        <patternFill patternType="lightDown">
          <fgColor theme="9" tint="0.39988402966399123"/>
        </patternFill>
      </fill>
      <border>
        <left style="hair">
          <color auto="1"/>
        </left>
        <right style="hair">
          <color auto="1"/>
        </right>
        <top style="hair">
          <color auto="1"/>
        </top>
        <bottom style="hair">
          <color auto="1"/>
        </bottom>
      </border>
    </dxf>
    <dxf>
      <fill>
        <patternFill patternType="lightUp">
          <fgColor theme="9" tint="0.39994506668294322"/>
        </patternFill>
      </fill>
      <border>
        <left style="hair">
          <color auto="1"/>
        </left>
        <right style="hair">
          <color auto="1"/>
        </right>
        <top style="hair">
          <color auto="1"/>
        </top>
        <bottom style="hair">
          <color auto="1"/>
        </bottom>
      </border>
    </dxf>
    <dxf>
      <fill>
        <patternFill>
          <bgColor rgb="FFFDE9D9"/>
        </patternFill>
      </fill>
    </dxf>
    <dxf>
      <font>
        <color theme="0"/>
      </font>
      <fill>
        <patternFill>
          <bgColor theme="0"/>
        </patternFill>
      </fill>
    </dxf>
    <dxf>
      <fill>
        <patternFill>
          <bgColor rgb="FFFDE9D9"/>
        </patternFill>
      </fill>
    </dxf>
    <dxf>
      <font>
        <color theme="0"/>
      </font>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217123"/>
      </font>
      <fill>
        <patternFill>
          <bgColor rgb="FFC6EFCE"/>
        </patternFill>
      </fill>
    </dxf>
    <dxf>
      <font>
        <color theme="0"/>
      </font>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patternType="lightUp">
          <fgColor theme="9" tint="0.39994506668294322"/>
        </patternFill>
      </fill>
      <border>
        <left style="hair">
          <color auto="1"/>
        </left>
        <right style="hair">
          <color auto="1"/>
        </right>
        <top style="hair">
          <color auto="1"/>
        </top>
        <bottom style="hair">
          <color auto="1"/>
        </bottom>
      </border>
    </dxf>
    <dxf>
      <fill>
        <patternFill>
          <bgColor rgb="FFFDE9D9"/>
        </patternFill>
      </fill>
    </dxf>
    <dxf>
      <font>
        <color theme="0"/>
      </font>
      <fill>
        <patternFill>
          <bgColor theme="0"/>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217123"/>
      </font>
      <fill>
        <patternFill>
          <bgColor rgb="FFC6EFCE"/>
        </patternFill>
      </fill>
    </dxf>
    <dxf>
      <font>
        <color theme="0"/>
      </font>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lightDown">
          <fgColor theme="9" tint="0.39988402966399123"/>
        </patternFill>
      </fill>
      <border>
        <left style="hair">
          <color auto="1"/>
        </left>
        <right style="hair">
          <color auto="1"/>
        </right>
        <top style="hair">
          <color auto="1"/>
        </top>
        <bottom style="hair">
          <color auto="1"/>
        </bottom>
      </border>
    </dxf>
    <dxf>
      <fill>
        <patternFill patternType="lightUp">
          <fgColor theme="9" tint="0.39994506668294322"/>
        </patternFill>
      </fill>
      <border>
        <left style="hair">
          <color auto="1"/>
        </left>
        <right style="hair">
          <color auto="1"/>
        </right>
        <top style="hair">
          <color auto="1"/>
        </top>
        <bottom style="hair">
          <color auto="1"/>
        </bottom>
      </border>
    </dxf>
    <dxf>
      <fill>
        <patternFill>
          <bgColor theme="7" tint="0.79998168889431442"/>
        </patternFill>
      </fill>
    </dxf>
    <dxf>
      <fill>
        <patternFill>
          <bgColor theme="6" tint="0.59996337778862885"/>
        </patternFill>
      </fill>
    </dxf>
    <dxf>
      <font>
        <color theme="0"/>
      </font>
      <fill>
        <patternFill>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FF0000"/>
      </font>
    </dxf>
    <dxf>
      <font>
        <color theme="0" tint="-0.24994659260841701"/>
      </font>
    </dxf>
    <dxf>
      <font>
        <color rgb="FFFF0000"/>
      </font>
    </dxf>
    <dxf>
      <fill>
        <patternFill>
          <bgColor theme="7"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7" tint="0.79998168889431442"/>
        </patternFill>
      </fill>
    </dxf>
    <dxf>
      <font>
        <color rgb="FF006100"/>
      </font>
      <fill>
        <patternFill>
          <bgColor rgb="FFC6EFCE"/>
        </patternFill>
      </fill>
    </dxf>
    <dxf>
      <font>
        <color rgb="FF9C0006"/>
      </font>
      <fill>
        <patternFill>
          <bgColor rgb="FFFFC7CE"/>
        </patternFill>
      </fill>
    </dxf>
    <dxf>
      <fill>
        <patternFill>
          <bgColor theme="6" tint="0.59996337778862885"/>
        </patternFill>
      </fill>
    </dxf>
  </dxfs>
  <tableStyles count="0" defaultTableStyle="TableStyleMedium9" defaultPivotStyle="PivotStyleLight16"/>
  <colors>
    <mruColors>
      <color rgb="FF95C123"/>
      <color rgb="FFBCCF00"/>
      <color rgb="FF217123"/>
      <color rgb="FFC6EFCE"/>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chartsheet" Target="chartsheets/sheet1.xml"/><Relationship Id="rId12" Type="http://schemas.openxmlformats.org/officeDocument/2006/relationships/sheetMetadata" Target="metadata.xml"/><Relationship Id="rId2" Type="http://schemas.openxmlformats.org/officeDocument/2006/relationships/worksheet" Target="worksheets/sheet2.xml"/><Relationship Id="rId16" Type="http://schemas.microsoft.com/office/2023/09/relationships/Python" Target="pyth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925147760519955E-2"/>
          <c:y val="2.8010490967251594E-2"/>
          <c:w val="0.89160602430930547"/>
          <c:h val="0.84937430541396342"/>
        </c:manualLayout>
      </c:layout>
      <c:lineChart>
        <c:grouping val="standard"/>
        <c:varyColors val="0"/>
        <c:ser>
          <c:idx val="0"/>
          <c:order val="0"/>
          <c:tx>
            <c:strRef>
              <c:f>RESUMEN!$B$20</c:f>
              <c:strCache>
                <c:ptCount val="1"/>
                <c:pt idx="0">
                  <c:v>Entradas acumuladas</c:v>
                </c:pt>
              </c:strCache>
            </c:strRef>
          </c:tx>
          <c:spPr>
            <a:ln w="38100" cap="rnd">
              <a:solidFill>
                <a:srgbClr val="217123"/>
              </a:solidFill>
              <a:round/>
            </a:ln>
            <a:effectLst/>
          </c:spPr>
          <c:marker>
            <c:symbol val="circle"/>
            <c:size val="5"/>
            <c:spPr>
              <a:solidFill>
                <a:srgbClr val="217123"/>
              </a:solidFill>
              <a:ln w="38100">
                <a:solidFill>
                  <a:srgbClr val="217123"/>
                </a:solidFill>
              </a:ln>
              <a:effectLst/>
            </c:spPr>
          </c:marker>
          <c:cat>
            <c:multiLvlStrRef>
              <c:f>RESUMEN!$C$2:$AL$2</c:f>
            </c:multiLvlStrRef>
          </c:cat>
          <c:val>
            <c:numRef>
              <c:f>RESUMEN!$C$20:$AL$20</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F-805F-4212-AA1F-534D0A5C7484}"/>
            </c:ext>
          </c:extLst>
        </c:ser>
        <c:ser>
          <c:idx val="1"/>
          <c:order val="1"/>
          <c:tx>
            <c:strRef>
              <c:f>RESUMEN!$B$21</c:f>
              <c:strCache>
                <c:ptCount val="1"/>
                <c:pt idx="0">
                  <c:v>Salidas acumuladas</c:v>
                </c:pt>
              </c:strCache>
            </c:strRef>
          </c:tx>
          <c:spPr>
            <a:ln>
              <a:solidFill>
                <a:srgbClr val="95C123"/>
              </a:solidFill>
            </a:ln>
            <a:effectLst/>
          </c:spPr>
          <c:marker>
            <c:spPr>
              <a:solidFill>
                <a:srgbClr val="95C123"/>
              </a:solidFill>
              <a:ln>
                <a:solidFill>
                  <a:srgbClr val="95C123"/>
                </a:solidFill>
              </a:ln>
            </c:spPr>
          </c:marker>
          <c:cat>
            <c:multiLvlStrRef>
              <c:f>RESUMEN!$C$2:$AL$2</c:f>
            </c:multiLvlStrRef>
          </c:cat>
          <c:val>
            <c:numRef>
              <c:f>RESUMEN!$C$21:$AL$21</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val>
          <c:smooth val="0"/>
          <c:extLst>
            <c:ext xmlns:c16="http://schemas.microsoft.com/office/drawing/2014/chart" uri="{C3380CC4-5D6E-409C-BE32-E72D297353CC}">
              <c16:uniqueId val="{0000000C-805F-4212-AA1F-534D0A5C7484}"/>
            </c:ext>
          </c:extLst>
        </c:ser>
        <c:dLbls>
          <c:showLegendKey val="0"/>
          <c:showVal val="0"/>
          <c:showCatName val="0"/>
          <c:showSerName val="0"/>
          <c:showPercent val="0"/>
          <c:showBubbleSize val="0"/>
        </c:dLbls>
        <c:marker val="1"/>
        <c:smooth val="0"/>
        <c:axId val="-731469680"/>
        <c:axId val="-690786000"/>
      </c:lineChart>
      <c:catAx>
        <c:axId val="-731469680"/>
        <c:scaling>
          <c:orientation val="minMax"/>
        </c:scaling>
        <c:delete val="0"/>
        <c:axPos val="b"/>
        <c:numFmt formatCode="mmm/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s-CO"/>
          </a:p>
        </c:txPr>
        <c:crossAx val="-690786000"/>
        <c:crosses val="autoZero"/>
        <c:auto val="1"/>
        <c:lblAlgn val="ctr"/>
        <c:lblOffset val="100"/>
        <c:noMultiLvlLbl val="1"/>
      </c:catAx>
      <c:valAx>
        <c:axId val="-690786000"/>
        <c:scaling>
          <c:orientation val="minMax"/>
        </c:scaling>
        <c:delete val="0"/>
        <c:axPos val="l"/>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s-CO" sz="1400" b="1">
                    <a:solidFill>
                      <a:sysClr val="windowText" lastClr="000000"/>
                    </a:solidFill>
                  </a:rPr>
                  <a:t>Pesos (en millones)</a:t>
                </a:r>
              </a:p>
            </c:rich>
          </c:tx>
          <c:layout>
            <c:manualLayout>
              <c:xMode val="edge"/>
              <c:yMode val="edge"/>
              <c:x val="1.2909535849975114E-2"/>
              <c:y val="0.40902352660462904"/>
            </c:manualLayout>
          </c:layout>
          <c:overlay val="0"/>
          <c:spPr>
            <a:noFill/>
            <a:ln>
              <a:noFill/>
            </a:ln>
            <a:effectLst/>
          </c:spPr>
        </c:title>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crossAx val="-731469680"/>
        <c:crosses val="autoZero"/>
        <c:crossBetween val="between"/>
        <c:majorUnit val="500000000"/>
      </c:valAx>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legend>
    <c:plotVisOnly val="1"/>
    <c:dispBlanksAs val="gap"/>
    <c:showDLblsOverMax val="0"/>
    <c:extLst/>
  </c:chart>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36724461940031"/>
          <c:y val="3.7808160343593411E-2"/>
          <c:w val="0.77339526891418409"/>
          <c:h val="0.8107325220711048"/>
        </c:manualLayout>
      </c:layout>
      <c:barChart>
        <c:barDir val="col"/>
        <c:grouping val="clustered"/>
        <c:varyColors val="0"/>
        <c:ser>
          <c:idx val="1"/>
          <c:order val="1"/>
          <c:tx>
            <c:strRef>
              <c:f>MODELO!$J$221</c:f>
              <c:strCache>
                <c:ptCount val="1"/>
                <c:pt idx="0">
                  <c:v>Deuda + intereses</c:v>
                </c:pt>
              </c:strCache>
            </c:strRef>
          </c:tx>
          <c:spPr>
            <a:solidFill>
              <a:srgbClr val="BCCF00"/>
            </a:solidFill>
            <a:ln>
              <a:noFill/>
            </a:ln>
            <a:effectLst/>
          </c:spPr>
          <c:invertIfNegative val="0"/>
          <c:cat>
            <c:multiLvlStrRef>
              <c:f>MODELO!$L$217:$AO$217</c:f>
            </c:multiLvlStrRef>
          </c:cat>
          <c:val>
            <c:numRef>
              <c:f>MODELO!$L$221:$AO$221</c:f>
              <c:numCache>
                <c:formatCode>#,##0_ ;[Red]\-#,##0\ </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11-F9FD-4AB7-9BD9-57E5E2667D72}"/>
            </c:ext>
          </c:extLst>
        </c:ser>
        <c:ser>
          <c:idx val="2"/>
          <c:order val="2"/>
          <c:tx>
            <c:strRef>
              <c:f>MODELO!$J$220</c:f>
              <c:strCache>
                <c:ptCount val="1"/>
                <c:pt idx="0">
                  <c:v>Garantia</c:v>
                </c:pt>
              </c:strCache>
            </c:strRef>
          </c:tx>
          <c:spPr>
            <a:solidFill>
              <a:srgbClr val="217123"/>
            </a:solidFill>
          </c:spPr>
          <c:invertIfNegative val="0"/>
          <c:cat>
            <c:multiLvlStrRef>
              <c:f>MODELO!$L$217:$AO$217</c:f>
            </c:multiLvlStrRef>
          </c:cat>
          <c:val>
            <c:numRef>
              <c:f>MODELO!$L$220:$AO$220</c:f>
              <c:numCache>
                <c:formatCode>#,##0_ ;[Red]\-#,##0\ </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1E-F9FD-4AB7-9BD9-57E5E2667D72}"/>
            </c:ext>
          </c:extLst>
        </c:ser>
        <c:dLbls>
          <c:showLegendKey val="0"/>
          <c:showVal val="0"/>
          <c:showCatName val="0"/>
          <c:showSerName val="0"/>
          <c:showPercent val="0"/>
          <c:showBubbleSize val="0"/>
        </c:dLbls>
        <c:gapWidth val="80"/>
        <c:axId val="-731469680"/>
        <c:axId val="-690786000"/>
      </c:barChart>
      <c:lineChart>
        <c:grouping val="standard"/>
        <c:varyColors val="0"/>
        <c:ser>
          <c:idx val="0"/>
          <c:order val="0"/>
          <c:tx>
            <c:strRef>
              <c:f>MODELO!$J$218</c:f>
              <c:strCache>
                <c:ptCount val="1"/>
                <c:pt idx="0">
                  <c:v>Cobertura Garantía / Servicio Deuda</c:v>
                </c:pt>
              </c:strCache>
            </c:strRef>
          </c:tx>
          <c:spPr>
            <a:ln w="38100" cap="rnd">
              <a:solidFill>
                <a:srgbClr val="FAB712"/>
              </a:solidFill>
              <a:round/>
            </a:ln>
            <a:effectLst/>
          </c:spPr>
          <c:marker>
            <c:symbol val="circle"/>
            <c:size val="5"/>
            <c:spPr>
              <a:solidFill>
                <a:srgbClr val="FAB712"/>
              </a:solidFill>
              <a:ln w="38100">
                <a:solidFill>
                  <a:srgbClr val="FAB712"/>
                </a:solidFill>
              </a:ln>
              <a:effectLst/>
            </c:spPr>
          </c:marker>
          <c:dLbls>
            <c:dLbl>
              <c:idx val="10"/>
              <c:layout>
                <c:manualLayout>
                  <c:x val="-2.3953101516928168E-2"/>
                  <c:y val="-2.31515151515151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F9FD-4AB7-9BD9-57E5E2667D72}"/>
                </c:ext>
              </c:extLst>
            </c:dLbl>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ysClr val="windowText" lastClr="00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MODELO!$L$217:$AO$217</c:f>
            </c:multiLvlStrRef>
          </c:cat>
          <c:val>
            <c:numRef>
              <c:f>MODELO!$L$218:$AO$218</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16-F9FD-4AB7-9BD9-57E5E2667D72}"/>
            </c:ext>
          </c:extLst>
        </c:ser>
        <c:dLbls>
          <c:showLegendKey val="0"/>
          <c:showVal val="0"/>
          <c:showCatName val="0"/>
          <c:showSerName val="0"/>
          <c:showPercent val="0"/>
          <c:showBubbleSize val="0"/>
        </c:dLbls>
        <c:marker val="1"/>
        <c:smooth val="0"/>
        <c:axId val="-693723984"/>
        <c:axId val="-690782880"/>
      </c:lineChart>
      <c:catAx>
        <c:axId val="-731469680"/>
        <c:scaling>
          <c:orientation val="minMax"/>
          <c:max val="26"/>
        </c:scaling>
        <c:delete val="0"/>
        <c:axPos val="b"/>
        <c:numFmt formatCode="mmm/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es-CO"/>
          </a:p>
        </c:txPr>
        <c:crossAx val="-690786000"/>
        <c:crosses val="autoZero"/>
        <c:auto val="1"/>
        <c:lblAlgn val="ctr"/>
        <c:lblOffset val="100"/>
        <c:noMultiLvlLbl val="1"/>
      </c:catAx>
      <c:valAx>
        <c:axId val="-690786000"/>
        <c:scaling>
          <c:orientation val="minMax"/>
          <c:max val="18000000000"/>
        </c:scaling>
        <c:delete val="0"/>
        <c:axPos val="l"/>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s-CO" sz="1400" b="1">
                    <a:solidFill>
                      <a:sysClr val="windowText" lastClr="000000"/>
                    </a:solidFill>
                  </a:rPr>
                  <a:t>Pesos (en millones)</a:t>
                </a:r>
              </a:p>
            </c:rich>
          </c:tx>
          <c:layout>
            <c:manualLayout>
              <c:xMode val="edge"/>
              <c:yMode val="edge"/>
              <c:x val="1.2909535849975114E-2"/>
              <c:y val="0.40902352660462904"/>
            </c:manualLayout>
          </c:layout>
          <c:overlay val="0"/>
          <c:spPr>
            <a:noFill/>
            <a:ln>
              <a:noFill/>
            </a:ln>
            <a:effectLst/>
          </c:spPr>
        </c:title>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crossAx val="-731469680"/>
        <c:crosses val="autoZero"/>
        <c:crossBetween val="between"/>
        <c:majorUnit val="500000000"/>
      </c:valAx>
      <c:valAx>
        <c:axId val="-690782880"/>
        <c:scaling>
          <c:orientation val="minMax"/>
          <c:max val="40"/>
        </c:scaling>
        <c:delete val="0"/>
        <c:axPos val="r"/>
        <c:title>
          <c:tx>
            <c:rich>
              <a:bodyPr rot="-5400000" spcFirstLastPara="1" vertOverflow="ellipsis" vert="horz" wrap="square" anchor="ctr" anchorCtr="1"/>
              <a:lstStyle/>
              <a:p>
                <a:pPr>
                  <a:defRPr sz="1400" b="1" i="0" u="none" strike="noStrike" kern="1200" baseline="0">
                    <a:solidFill>
                      <a:sysClr val="windowText" lastClr="000000"/>
                    </a:solidFill>
                    <a:latin typeface="+mn-lt"/>
                    <a:ea typeface="+mn-ea"/>
                    <a:cs typeface="+mn-cs"/>
                  </a:defRPr>
                </a:pPr>
                <a:r>
                  <a:rPr lang="es-CO" sz="1400" b="1">
                    <a:solidFill>
                      <a:sysClr val="windowText" lastClr="000000"/>
                    </a:solidFill>
                  </a:rPr>
                  <a:t>Cobertura</a:t>
                </a:r>
                <a:r>
                  <a:rPr lang="es-CO" sz="1400" b="1" baseline="0">
                    <a:solidFill>
                      <a:sysClr val="windowText" lastClr="000000"/>
                    </a:solidFill>
                  </a:rPr>
                  <a:t> Garantia (Veces)</a:t>
                </a:r>
                <a:endParaRPr lang="es-CO" sz="1400" b="1">
                  <a:solidFill>
                    <a:sysClr val="windowText" lastClr="000000"/>
                  </a:solidFill>
                </a:endParaRPr>
              </a:p>
            </c:rich>
          </c:tx>
          <c:overlay val="0"/>
          <c:spPr>
            <a:noFill/>
            <a:ln>
              <a:noFill/>
            </a:ln>
            <a:effectLst/>
          </c:sp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crossAx val="-693723984"/>
        <c:crosses val="max"/>
        <c:crossBetween val="between"/>
      </c:valAx>
      <c:catAx>
        <c:axId val="-693723984"/>
        <c:scaling>
          <c:orientation val="minMax"/>
        </c:scaling>
        <c:delete val="1"/>
        <c:axPos val="b"/>
        <c:numFmt formatCode="mmm/yyyy" sourceLinked="1"/>
        <c:majorTickMark val="out"/>
        <c:minorTickMark val="none"/>
        <c:tickLblPos val="nextTo"/>
        <c:crossAx val="-690782880"/>
        <c:crosses val="autoZero"/>
        <c:auto val="1"/>
        <c:lblAlgn val="ctr"/>
        <c:lblOffset val="100"/>
        <c:noMultiLvlLbl val="1"/>
      </c:catAx>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s-CO"/>
        </a:p>
      </c:txPr>
    </c:legend>
    <c:plotVisOnly val="1"/>
    <c:dispBlanksAs val="gap"/>
    <c:showDLblsOverMax val="0"/>
    <c:extLst/>
  </c:chart>
  <c:txPr>
    <a:bodyPr/>
    <a:lstStyle/>
    <a:p>
      <a:pPr>
        <a:defRPr/>
      </a:pPr>
      <a:endParaRPr lang="es-CO"/>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2"/>
          <c:order val="2"/>
          <c:tx>
            <c:strRef>
              <c:f>'Modelo 2 - Porcentajes'!$J$267</c:f>
              <c:strCache>
                <c:ptCount val="1"/>
                <c:pt idx="0">
                  <c:v>Deuda + intereses</c:v>
                </c:pt>
              </c:strCache>
            </c:strRef>
          </c:tx>
          <c:spPr>
            <a:solidFill>
              <a:schemeClr val="accent3"/>
            </a:solidFill>
            <a:ln>
              <a:noFill/>
            </a:ln>
            <a:effectLst/>
          </c:spPr>
          <c:cat>
            <c:numRef>
              <c:f>'Modelo 2 - Porcentajes'!$L$264:$AI$264</c:f>
              <c:numCache>
                <c:formatCode>mmm/yyyy</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cat>
          <c:val>
            <c:numRef>
              <c:f>'Modelo 2 - Porcentajes'!$L$267:$AI$267</c:f>
              <c:numCache>
                <c:formatCode>#,##0_ ;[Red]\-#,##0\ </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6ED2-4CFD-B2DE-FC1314B0B460}"/>
            </c:ext>
          </c:extLst>
        </c:ser>
        <c:dLbls>
          <c:showLegendKey val="0"/>
          <c:showVal val="0"/>
          <c:showCatName val="0"/>
          <c:showSerName val="0"/>
          <c:showPercent val="0"/>
          <c:showBubbleSize val="0"/>
        </c:dLbls>
        <c:axId val="-731469680"/>
        <c:axId val="-690786000"/>
      </c:areaChart>
      <c:barChart>
        <c:barDir val="col"/>
        <c:grouping val="clustered"/>
        <c:varyColors val="0"/>
        <c:ser>
          <c:idx val="1"/>
          <c:order val="1"/>
          <c:tx>
            <c:strRef>
              <c:f>'Modelo 2 - Porcentajes'!$J$266</c:f>
              <c:strCache>
                <c:ptCount val="1"/>
                <c:pt idx="0">
                  <c:v>Garantia</c:v>
                </c:pt>
              </c:strCache>
            </c:strRef>
          </c:tx>
          <c:spPr>
            <a:solidFill>
              <a:schemeClr val="accent2"/>
            </a:solidFill>
            <a:ln>
              <a:noFill/>
            </a:ln>
            <a:effectLst/>
          </c:spPr>
          <c:invertIfNegative val="0"/>
          <c:cat>
            <c:numRef>
              <c:f>'Modelo 2 - Porcentajes'!$L$264:$AI$264</c:f>
              <c:numCache>
                <c:formatCode>mmm/yyyy</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cat>
          <c:val>
            <c:numRef>
              <c:f>'Modelo 2 - Porcentajes'!$L$266:$AI$266</c:f>
              <c:numCache>
                <c:formatCode>#,##0_ ;[Red]\-#,##0\ </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6ED2-4CFD-B2DE-FC1314B0B460}"/>
            </c:ext>
          </c:extLst>
        </c:ser>
        <c:dLbls>
          <c:showLegendKey val="0"/>
          <c:showVal val="0"/>
          <c:showCatName val="0"/>
          <c:showSerName val="0"/>
          <c:showPercent val="0"/>
          <c:showBubbleSize val="0"/>
        </c:dLbls>
        <c:gapWidth val="219"/>
        <c:axId val="-731469680"/>
        <c:axId val="-690786000"/>
      </c:barChart>
      <c:lineChart>
        <c:grouping val="standard"/>
        <c:varyColors val="0"/>
        <c:ser>
          <c:idx val="0"/>
          <c:order val="0"/>
          <c:tx>
            <c:strRef>
              <c:f>'Modelo 2 - Porcentajes'!$J$265</c:f>
              <c:strCache>
                <c:ptCount val="1"/>
                <c:pt idx="0">
                  <c:v>Cobertura Garantía / Servicio Deuda</c:v>
                </c:pt>
              </c:strCache>
            </c:strRef>
          </c:tx>
          <c:spPr>
            <a:ln w="28575" cap="rnd">
              <a:solidFill>
                <a:schemeClr val="accent1"/>
              </a:solidFill>
              <a:round/>
            </a:ln>
            <a:effectLst/>
          </c:spPr>
          <c:marker>
            <c:symbol val="none"/>
          </c:marker>
          <c:cat>
            <c:numRef>
              <c:f>'Modelo 2 - Porcentajes'!$L$264:$AI$264</c:f>
              <c:numCache>
                <c:formatCode>mmm/yyyy</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cat>
          <c:val>
            <c:numRef>
              <c:f>'Modelo 2 - Porcentajes'!$L$265:$AI$265</c:f>
              <c:numCache>
                <c:formatCode>0.00</c:formatCode>
                <c:ptCount val="24"/>
                <c:pt idx="0" formatCode="#,##0_ ;[Red]\-#,##0\ ">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22">
                  <c:v>0</c:v>
                </c:pt>
                <c:pt idx="23">
                  <c:v>0</c:v>
                </c:pt>
              </c:numCache>
            </c:numRef>
          </c:val>
          <c:smooth val="0"/>
          <c:extLst>
            <c:ext xmlns:c16="http://schemas.microsoft.com/office/drawing/2014/chart" uri="{C3380CC4-5D6E-409C-BE32-E72D297353CC}">
              <c16:uniqueId val="{00000002-6ED2-4CFD-B2DE-FC1314B0B460}"/>
            </c:ext>
          </c:extLst>
        </c:ser>
        <c:dLbls>
          <c:showLegendKey val="0"/>
          <c:showVal val="0"/>
          <c:showCatName val="0"/>
          <c:showSerName val="0"/>
          <c:showPercent val="0"/>
          <c:showBubbleSize val="0"/>
        </c:dLbls>
        <c:marker val="1"/>
        <c:smooth val="0"/>
        <c:axId val="-693723984"/>
        <c:axId val="-690782880"/>
      </c:lineChart>
      <c:dateAx>
        <c:axId val="-731469680"/>
        <c:scaling>
          <c:orientation val="minMax"/>
        </c:scaling>
        <c:delete val="0"/>
        <c:axPos val="b"/>
        <c:numFmt formatCode="mmm/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0786000"/>
        <c:crosses val="autoZero"/>
        <c:auto val="1"/>
        <c:lblOffset val="100"/>
        <c:baseTimeUnit val="months"/>
      </c:dateAx>
      <c:valAx>
        <c:axId val="-6907860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Pesos (en miles)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31469680"/>
        <c:crosses val="autoZero"/>
        <c:crossBetween val="between"/>
      </c:valAx>
      <c:valAx>
        <c:axId val="-69078288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Cobertyra</a:t>
                </a:r>
                <a:r>
                  <a:rPr lang="es-CO" baseline="0"/>
                  <a:t> Garantia (veces)</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_ ;[Red]\-#,##0\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3723984"/>
        <c:crosses val="max"/>
        <c:crossBetween val="between"/>
      </c:valAx>
      <c:dateAx>
        <c:axId val="-693723984"/>
        <c:scaling>
          <c:orientation val="minMax"/>
        </c:scaling>
        <c:delete val="1"/>
        <c:axPos val="b"/>
        <c:numFmt formatCode="mmm/yyyy" sourceLinked="1"/>
        <c:majorTickMark val="out"/>
        <c:minorTickMark val="none"/>
        <c:tickLblPos val="nextTo"/>
        <c:crossAx val="-69078288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5755B96-20EA-4666-870E-724C86056F4A}">
  <sheetPr>
    <tabColor rgb="FFBCCF00"/>
  </sheetPr>
  <sheetViews>
    <sheetView zoomScale="9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5</xdr:col>
      <xdr:colOff>7620</xdr:colOff>
      <xdr:row>7</xdr:row>
      <xdr:rowOff>34290</xdr:rowOff>
    </xdr:from>
    <xdr:to>
      <xdr:col>6</xdr:col>
      <xdr:colOff>1050805</xdr:colOff>
      <xdr:row>9</xdr:row>
      <xdr:rowOff>17145</xdr:rowOff>
    </xdr:to>
    <xdr:pic>
      <xdr:nvPicPr>
        <xdr:cNvPr id="2" name="Imagen 1">
          <a:extLst>
            <a:ext uri="{FF2B5EF4-FFF2-40B4-BE49-F238E27FC236}">
              <a16:creationId xmlns:a16="http://schemas.microsoft.com/office/drawing/2014/main" id="{4ECD631D-A655-4206-81DD-A6192431A03E}"/>
            </a:ext>
          </a:extLst>
        </xdr:cNvPr>
        <xdr:cNvPicPr>
          <a:picLocks noChangeAspect="1"/>
        </xdr:cNvPicPr>
      </xdr:nvPicPr>
      <xdr:blipFill>
        <a:blip xmlns:r="http://schemas.openxmlformats.org/officeDocument/2006/relationships" r:embed="rId1"/>
        <a:stretch>
          <a:fillRect/>
        </a:stretch>
      </xdr:blipFill>
      <xdr:spPr>
        <a:xfrm>
          <a:off x="5341620" y="1567815"/>
          <a:ext cx="2115700" cy="421005"/>
        </a:xfrm>
        <a:prstGeom prst="rect">
          <a:avLst/>
        </a:prstGeom>
      </xdr:spPr>
    </xdr:pic>
    <xdr:clientData/>
  </xdr:twoCellAnchor>
  <xdr:twoCellAnchor editAs="oneCell">
    <xdr:from>
      <xdr:col>4</xdr:col>
      <xdr:colOff>139065</xdr:colOff>
      <xdr:row>9</xdr:row>
      <xdr:rowOff>19049</xdr:rowOff>
    </xdr:from>
    <xdr:to>
      <xdr:col>7</xdr:col>
      <xdr:colOff>990600</xdr:colOff>
      <xdr:row>10</xdr:row>
      <xdr:rowOff>137159</xdr:rowOff>
    </xdr:to>
    <xdr:pic>
      <xdr:nvPicPr>
        <xdr:cNvPr id="3" name="Imagen 2">
          <a:extLst>
            <a:ext uri="{FF2B5EF4-FFF2-40B4-BE49-F238E27FC236}">
              <a16:creationId xmlns:a16="http://schemas.microsoft.com/office/drawing/2014/main" id="{F7CC185A-F6DF-4163-A04E-6B837367EBB1}"/>
            </a:ext>
          </a:extLst>
        </xdr:cNvPr>
        <xdr:cNvPicPr>
          <a:picLocks noChangeAspect="1"/>
        </xdr:cNvPicPr>
      </xdr:nvPicPr>
      <xdr:blipFill>
        <a:blip xmlns:r="http://schemas.openxmlformats.org/officeDocument/2006/relationships" r:embed="rId2"/>
        <a:stretch>
          <a:fillRect/>
        </a:stretch>
      </xdr:blipFill>
      <xdr:spPr>
        <a:xfrm>
          <a:off x="4406265" y="1990724"/>
          <a:ext cx="4051935" cy="337185"/>
        </a:xfrm>
        <a:prstGeom prst="rect">
          <a:avLst/>
        </a:prstGeom>
      </xdr:spPr>
    </xdr:pic>
    <xdr:clientData/>
  </xdr:twoCellAnchor>
  <xdr:twoCellAnchor editAs="oneCell">
    <xdr:from>
      <xdr:col>0</xdr:col>
      <xdr:colOff>247648</xdr:colOff>
      <xdr:row>9</xdr:row>
      <xdr:rowOff>38099</xdr:rowOff>
    </xdr:from>
    <xdr:to>
      <xdr:col>3</xdr:col>
      <xdr:colOff>929640</xdr:colOff>
      <xdr:row>10</xdr:row>
      <xdr:rowOff>156209</xdr:rowOff>
    </xdr:to>
    <xdr:pic>
      <xdr:nvPicPr>
        <xdr:cNvPr id="4" name="Imagen 3">
          <a:extLst>
            <a:ext uri="{FF2B5EF4-FFF2-40B4-BE49-F238E27FC236}">
              <a16:creationId xmlns:a16="http://schemas.microsoft.com/office/drawing/2014/main" id="{335923A5-3957-4507-9068-E5489CA9FDA3}"/>
            </a:ext>
          </a:extLst>
        </xdr:cNvPr>
        <xdr:cNvPicPr>
          <a:picLocks noChangeAspect="1"/>
        </xdr:cNvPicPr>
      </xdr:nvPicPr>
      <xdr:blipFill rotWithShape="1">
        <a:blip xmlns:r="http://schemas.openxmlformats.org/officeDocument/2006/relationships" r:embed="rId3"/>
        <a:srcRect t="8255"/>
        <a:stretch/>
      </xdr:blipFill>
      <xdr:spPr>
        <a:xfrm>
          <a:off x="247648" y="2009774"/>
          <a:ext cx="3876677" cy="337185"/>
        </a:xfrm>
        <a:prstGeom prst="rect">
          <a:avLst/>
        </a:prstGeom>
      </xdr:spPr>
    </xdr:pic>
    <xdr:clientData/>
  </xdr:twoCellAnchor>
  <xdr:twoCellAnchor editAs="oneCell">
    <xdr:from>
      <xdr:col>0</xdr:col>
      <xdr:colOff>1034415</xdr:colOff>
      <xdr:row>7</xdr:row>
      <xdr:rowOff>95250</xdr:rowOff>
    </xdr:from>
    <xdr:to>
      <xdr:col>2</xdr:col>
      <xdr:colOff>1010304</xdr:colOff>
      <xdr:row>8</xdr:row>
      <xdr:rowOff>131445</xdr:rowOff>
    </xdr:to>
    <xdr:pic>
      <xdr:nvPicPr>
        <xdr:cNvPr id="5" name="Imagen 4">
          <a:extLst>
            <a:ext uri="{FF2B5EF4-FFF2-40B4-BE49-F238E27FC236}">
              <a16:creationId xmlns:a16="http://schemas.microsoft.com/office/drawing/2014/main" id="{D9BEA361-DB1C-4105-AA65-E08C339D165D}"/>
            </a:ext>
          </a:extLst>
        </xdr:cNvPr>
        <xdr:cNvPicPr>
          <a:picLocks noChangeAspect="1"/>
        </xdr:cNvPicPr>
      </xdr:nvPicPr>
      <xdr:blipFill>
        <a:blip xmlns:r="http://schemas.openxmlformats.org/officeDocument/2006/relationships" r:embed="rId4"/>
        <a:stretch>
          <a:fillRect/>
        </a:stretch>
      </xdr:blipFill>
      <xdr:spPr>
        <a:xfrm>
          <a:off x="1034415" y="1628775"/>
          <a:ext cx="2101869" cy="2628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1002304</xdr:colOff>
      <xdr:row>22</xdr:row>
      <xdr:rowOff>42249</xdr:rowOff>
    </xdr:from>
    <xdr:to>
      <xdr:col>19</xdr:col>
      <xdr:colOff>1194073</xdr:colOff>
      <xdr:row>66</xdr:row>
      <xdr:rowOff>81643</xdr:rowOff>
    </xdr:to>
    <xdr:graphicFrame macro="">
      <xdr:nvGraphicFramePr>
        <xdr:cNvPr id="7" name="Gráfico 5">
          <a:extLst>
            <a:ext uri="{FF2B5EF4-FFF2-40B4-BE49-F238E27FC236}">
              <a16:creationId xmlns:a16="http://schemas.microsoft.com/office/drawing/2014/main" id="{B84017FD-6F58-9515-287F-DC837AFDCA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absoluteAnchor>
    <xdr:pos x="0" y="0"/>
    <xdr:ext cx="8664222" cy="6279444"/>
    <xdr:graphicFrame macro="">
      <xdr:nvGraphicFramePr>
        <xdr:cNvPr id="2" name="Gráfico 1">
          <a:extLst>
            <a:ext uri="{FF2B5EF4-FFF2-40B4-BE49-F238E27FC236}">
              <a16:creationId xmlns:a16="http://schemas.microsoft.com/office/drawing/2014/main" id="{FBEED386-0047-70C0-BC78-21D3A34675E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xdr:from>
      <xdr:col>1</xdr:col>
      <xdr:colOff>246062</xdr:colOff>
      <xdr:row>267</xdr:row>
      <xdr:rowOff>49212</xdr:rowOff>
    </xdr:from>
    <xdr:to>
      <xdr:col>5</xdr:col>
      <xdr:colOff>984251</xdr:colOff>
      <xdr:row>289</xdr:row>
      <xdr:rowOff>0</xdr:rowOff>
    </xdr:to>
    <xdr:graphicFrame macro="">
      <xdr:nvGraphicFramePr>
        <xdr:cNvPr id="2" name="Gráfico 1">
          <a:extLst>
            <a:ext uri="{FF2B5EF4-FFF2-40B4-BE49-F238E27FC236}">
              <a16:creationId xmlns:a16="http://schemas.microsoft.com/office/drawing/2014/main" id="{5EDC079A-81D3-4F9D-9330-4EA2CD505F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VNA@10%25" TargetMode="External"/><Relationship Id="rId1" Type="http://schemas.openxmlformats.org/officeDocument/2006/relationships/hyperlink" Target="mailto:VNA@5%25"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VNA@10%25" TargetMode="External"/><Relationship Id="rId1" Type="http://schemas.openxmlformats.org/officeDocument/2006/relationships/hyperlink" Target="mailto:VNA@5%25"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A276F-1A9F-4005-82D9-01C16ADC3F0B}">
  <sheetPr>
    <tabColor rgb="FF95C123"/>
  </sheetPr>
  <dimension ref="A1:I11"/>
  <sheetViews>
    <sheetView showGridLines="0" zoomScale="115" zoomScaleNormal="115" workbookViewId="0">
      <selection activeCell="E4" sqref="E4"/>
    </sheetView>
  </sheetViews>
  <sheetFormatPr baseColWidth="10" defaultRowHeight="17.5" x14ac:dyDescent="0.35"/>
  <cols>
    <col min="1" max="8" width="15.54296875" style="341" customWidth="1"/>
    <col min="9" max="9" width="11.54296875" style="341"/>
  </cols>
  <sheetData>
    <row r="1" spans="1:8" x14ac:dyDescent="0.35">
      <c r="A1" s="369" t="s">
        <v>226</v>
      </c>
      <c r="B1" s="369"/>
      <c r="C1" s="369"/>
      <c r="D1" s="369"/>
      <c r="E1" s="369"/>
      <c r="F1" s="369"/>
      <c r="G1" s="369"/>
      <c r="H1" s="369"/>
    </row>
    <row r="3" spans="1:8" x14ac:dyDescent="0.35">
      <c r="A3" s="368" t="s">
        <v>227</v>
      </c>
      <c r="B3" s="368"/>
      <c r="C3" s="368"/>
      <c r="D3" s="368"/>
      <c r="E3" s="368"/>
      <c r="F3" s="368"/>
      <c r="G3" s="368"/>
      <c r="H3" s="368"/>
    </row>
    <row r="5" spans="1:8" ht="18" x14ac:dyDescent="0.4">
      <c r="A5" s="365" t="s">
        <v>228</v>
      </c>
      <c r="B5" s="365"/>
      <c r="C5" s="365"/>
      <c r="D5" s="365"/>
      <c r="E5" s="365"/>
      <c r="F5" s="365"/>
      <c r="G5" s="365"/>
      <c r="H5" s="365"/>
    </row>
    <row r="7" spans="1:8" ht="18" x14ac:dyDescent="0.4">
      <c r="A7" s="366" t="s">
        <v>229</v>
      </c>
      <c r="B7" s="366"/>
      <c r="C7" s="366"/>
      <c r="D7" s="367"/>
      <c r="E7" s="366" t="s">
        <v>230</v>
      </c>
      <c r="F7" s="366"/>
      <c r="G7" s="366"/>
      <c r="H7" s="366"/>
    </row>
    <row r="8" spans="1:8" x14ac:dyDescent="0.35">
      <c r="D8" s="342"/>
    </row>
    <row r="9" spans="1:8" x14ac:dyDescent="0.35">
      <c r="D9" s="343"/>
    </row>
    <row r="10" spans="1:8" x14ac:dyDescent="0.35">
      <c r="D10" s="343"/>
    </row>
    <row r="11" spans="1:8" x14ac:dyDescent="0.35">
      <c r="D11" s="343"/>
    </row>
  </sheetData>
  <sheetProtection algorithmName="SHA-512" hashValue="2lomXZnTaHY12ayf8/aeF4NEhBLyE7NzTPUVfIC2FeFFdKRP4ITzg7KEifYCLNLtdWxYMIsjiu58oZIYGEBELQ==" saltValue="PJTeZ8sna24IGZnp5Zlnng==" spinCount="100000" sheet="1" objects="1" scenarios="1"/>
  <mergeCells count="5">
    <mergeCell ref="A5:H5"/>
    <mergeCell ref="A7:D7"/>
    <mergeCell ref="E7:H7"/>
    <mergeCell ref="A3:H3"/>
    <mergeCell ref="A1:H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E4CAB-BEEC-4921-8869-36FCBACC36CC}">
  <sheetPr>
    <tabColor theme="9" tint="0.59999389629810485"/>
  </sheetPr>
  <dimension ref="A1:XFD176"/>
  <sheetViews>
    <sheetView showGridLines="0" tabSelected="1" topLeftCell="C38" zoomScaleNormal="100" workbookViewId="0">
      <selection activeCell="E50" sqref="E50"/>
    </sheetView>
  </sheetViews>
  <sheetFormatPr baseColWidth="10" defaultColWidth="11.453125" defaultRowHeight="13" x14ac:dyDescent="0.3"/>
  <cols>
    <col min="1" max="1" width="56.6328125" style="99" bestFit="1" customWidth="1"/>
    <col min="2" max="2" width="18.54296875" style="99" customWidth="1"/>
    <col min="3" max="45" width="22.36328125" style="99" customWidth="1"/>
    <col min="46" max="82" width="11.453125" style="99"/>
    <col min="83" max="84" width="11.6328125" style="99" customWidth="1"/>
    <col min="85" max="101" width="3.453125" style="99" customWidth="1"/>
    <col min="102" max="112" width="6" style="99" customWidth="1"/>
    <col min="113" max="16383" width="11.453125" style="99"/>
    <col min="16384" max="16384" width="16.6328125" style="346" bestFit="1" customWidth="1"/>
  </cols>
  <sheetData>
    <row r="1" spans="1:39 16384:16384" ht="46.25" customHeight="1" x14ac:dyDescent="1">
      <c r="A1" s="382" t="s">
        <v>170</v>
      </c>
      <c r="B1" s="382"/>
      <c r="C1" s="382"/>
      <c r="D1" s="382"/>
      <c r="E1" s="382"/>
      <c r="F1" s="382"/>
      <c r="G1" s="382"/>
      <c r="H1" s="382"/>
      <c r="I1" s="382"/>
      <c r="J1" s="382"/>
      <c r="K1" s="382"/>
      <c r="L1" s="382"/>
      <c r="XFD1" s="346" t="str" cm="1">
        <f t="array" ref="XFD1">IFERROR(TRANSPOSE(_xlfn.UNIQUE(_xlfn._xlws.FILTER($J$23:$AS$23,$J$23:$AS$23&lt;&gt;""))),"")</f>
        <v/>
      </c>
    </row>
    <row r="2" spans="1:39 16384:16384" s="113" customFormat="1" ht="22.25" customHeight="1" x14ac:dyDescent="0.35">
      <c r="A2" s="357" t="s">
        <v>171</v>
      </c>
      <c r="B2" s="383"/>
      <c r="C2" s="383"/>
      <c r="D2" s="383"/>
      <c r="E2" s="383"/>
      <c r="F2" s="383"/>
      <c r="G2" s="383"/>
      <c r="H2" s="383"/>
      <c r="I2" s="383"/>
      <c r="J2" s="383"/>
      <c r="K2" s="383"/>
      <c r="L2" s="383"/>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XFD2" s="347"/>
    </row>
    <row r="3" spans="1:39 16384:16384" customFormat="1" ht="22.25" customHeight="1" x14ac:dyDescent="0.3">
      <c r="XFD3" s="352"/>
    </row>
    <row r="4" spans="1:39 16384:16384" s="113" customFormat="1" ht="25.5" customHeight="1" x14ac:dyDescent="0.35">
      <c r="A4" s="384" t="s">
        <v>233</v>
      </c>
      <c r="B4" s="384"/>
      <c r="C4" s="112"/>
      <c r="D4" s="112"/>
      <c r="E4" s="112"/>
      <c r="F4" s="112"/>
      <c r="G4" s="112"/>
      <c r="H4" s="112"/>
      <c r="I4" s="112"/>
      <c r="J4" s="315"/>
      <c r="K4" s="318"/>
      <c r="L4" s="386"/>
      <c r="M4" s="386"/>
      <c r="N4" s="386"/>
      <c r="O4" s="386"/>
      <c r="P4" s="386"/>
      <c r="Q4" s="386"/>
      <c r="R4" s="386"/>
      <c r="S4" s="112"/>
      <c r="T4" s="112"/>
      <c r="U4" s="112"/>
      <c r="V4" s="112"/>
      <c r="W4" s="112"/>
      <c r="X4" s="112"/>
      <c r="Y4" s="112"/>
      <c r="Z4" s="112"/>
      <c r="AA4" s="112"/>
      <c r="AB4" s="112"/>
      <c r="AC4" s="112"/>
      <c r="AD4" s="112"/>
      <c r="AE4" s="112"/>
      <c r="AF4" s="112"/>
      <c r="AG4" s="112"/>
      <c r="AH4" s="112"/>
      <c r="AI4" s="112"/>
      <c r="AJ4" s="112"/>
      <c r="AK4" s="112"/>
      <c r="AL4" s="112"/>
      <c r="AM4" s="112"/>
      <c r="XFD4" s="347"/>
    </row>
    <row r="5" spans="1:39 16384:16384" s="113" customFormat="1" ht="14.5" x14ac:dyDescent="0.35">
      <c r="A5" s="132" t="s">
        <v>186</v>
      </c>
      <c r="B5" s="306"/>
      <c r="C5" s="112"/>
      <c r="D5" s="112"/>
      <c r="E5" s="112"/>
      <c r="F5" s="112"/>
      <c r="G5" s="112"/>
      <c r="H5" s="112"/>
      <c r="I5" s="112"/>
      <c r="J5" s="315"/>
      <c r="K5" s="317"/>
      <c r="L5" s="316"/>
      <c r="M5" s="316"/>
      <c r="N5" s="316"/>
      <c r="O5" s="316"/>
      <c r="P5" s="316"/>
      <c r="Q5" s="316"/>
      <c r="R5" s="316"/>
      <c r="S5" s="112"/>
      <c r="T5" s="112"/>
      <c r="U5" s="112"/>
      <c r="V5" s="112"/>
      <c r="W5" s="112"/>
      <c r="X5" s="112"/>
      <c r="Y5" s="112"/>
      <c r="Z5" s="112"/>
      <c r="AA5" s="112"/>
      <c r="AB5" s="112"/>
      <c r="AC5" s="112"/>
      <c r="AD5" s="112"/>
      <c r="AE5" s="112"/>
      <c r="AF5" s="112"/>
      <c r="AG5" s="112"/>
      <c r="AH5" s="112"/>
      <c r="AI5" s="112"/>
      <c r="AJ5" s="112"/>
      <c r="AK5" s="112"/>
      <c r="AL5" s="112"/>
      <c r="AM5" s="112"/>
      <c r="XFD5" s="347"/>
    </row>
    <row r="6" spans="1:39 16384:16384" s="113" customFormat="1" ht="14.5" x14ac:dyDescent="0.35">
      <c r="A6" s="133" t="s">
        <v>179</v>
      </c>
      <c r="B6" s="307"/>
      <c r="C6" s="112"/>
      <c r="D6"/>
      <c r="E6" s="112"/>
      <c r="F6" s="112"/>
      <c r="G6" s="112"/>
      <c r="H6" s="112"/>
      <c r="I6" s="112"/>
      <c r="J6" s="386"/>
      <c r="K6" s="317"/>
      <c r="L6" s="315"/>
      <c r="M6" s="315"/>
      <c r="N6" s="315"/>
      <c r="O6" s="315"/>
      <c r="P6" s="315"/>
      <c r="Q6" s="315"/>
      <c r="R6" s="315"/>
      <c r="S6" s="112"/>
      <c r="T6" s="112"/>
      <c r="U6" s="112"/>
      <c r="V6" s="112"/>
      <c r="W6" s="112"/>
      <c r="X6" s="112"/>
      <c r="Y6" s="112"/>
      <c r="Z6" s="112"/>
      <c r="AA6" s="112"/>
      <c r="AB6" s="112"/>
      <c r="AC6" s="112"/>
      <c r="AD6" s="112"/>
      <c r="AE6" s="112"/>
      <c r="AF6" s="112"/>
      <c r="AG6" s="112"/>
      <c r="AH6" s="112"/>
      <c r="AI6" s="112"/>
      <c r="AJ6" s="112"/>
      <c r="AK6" s="112"/>
      <c r="AL6" s="112"/>
      <c r="AM6" s="112"/>
      <c r="XFD6" s="347"/>
    </row>
    <row r="7" spans="1:39 16384:16384" s="127" customFormat="1" ht="14.5" x14ac:dyDescent="0.35">
      <c r="A7" s="133" t="s">
        <v>31</v>
      </c>
      <c r="B7" s="307"/>
      <c r="C7" s="353" t="b">
        <f>SUM(B16:E16)=B7</f>
        <v>1</v>
      </c>
      <c r="D7" s="112"/>
      <c r="E7" s="112"/>
      <c r="F7" s="112"/>
      <c r="G7" s="112"/>
      <c r="H7" s="112"/>
      <c r="I7" s="112"/>
      <c r="J7" s="386"/>
      <c r="K7" s="317"/>
      <c r="L7" s="315"/>
      <c r="M7" s="315"/>
      <c r="N7" s="315"/>
      <c r="O7" s="315"/>
      <c r="P7" s="315"/>
      <c r="Q7" s="315"/>
      <c r="R7" s="315"/>
      <c r="S7" s="112"/>
      <c r="T7" s="112"/>
      <c r="U7" s="112"/>
      <c r="V7" s="112"/>
      <c r="W7" s="112"/>
      <c r="X7" s="112"/>
      <c r="Y7" s="112"/>
      <c r="Z7" s="112"/>
      <c r="AA7" s="112"/>
      <c r="AB7" s="112"/>
      <c r="AC7" s="112"/>
      <c r="AD7" s="112"/>
      <c r="AE7" s="112"/>
      <c r="AF7" s="112"/>
      <c r="AG7" s="112"/>
      <c r="AH7" s="112"/>
      <c r="AI7" s="112"/>
      <c r="AJ7" s="112"/>
      <c r="AK7" s="112"/>
      <c r="AL7" s="112"/>
      <c r="AM7" s="112"/>
      <c r="XFD7" s="348"/>
    </row>
    <row r="8" spans="1:39 16384:16384" s="127" customFormat="1" ht="14.5" x14ac:dyDescent="0.35">
      <c r="A8" s="100"/>
      <c r="B8"/>
      <c r="C8" s="112"/>
      <c r="D8" s="112"/>
      <c r="E8" s="112"/>
      <c r="F8" s="112"/>
      <c r="G8" s="112"/>
      <c r="H8" s="112"/>
      <c r="I8" s="112"/>
      <c r="J8" s="386"/>
      <c r="K8" s="317"/>
      <c r="L8" s="315"/>
      <c r="M8" s="315"/>
      <c r="N8" s="315"/>
      <c r="O8" s="315"/>
      <c r="P8" s="315"/>
      <c r="Q8" s="315"/>
      <c r="R8" s="315"/>
      <c r="S8" s="112"/>
      <c r="T8" s="112"/>
      <c r="U8" s="112"/>
      <c r="V8" s="112"/>
      <c r="W8" s="112"/>
      <c r="X8" s="112"/>
      <c r="Y8" s="112"/>
      <c r="Z8" s="112"/>
      <c r="AA8" s="112"/>
      <c r="AB8" s="112"/>
      <c r="AC8" s="112"/>
      <c r="AD8" s="112"/>
      <c r="AE8" s="112"/>
      <c r="AF8" s="112"/>
      <c r="AG8" s="112"/>
      <c r="AH8" s="112"/>
      <c r="AI8" s="112"/>
      <c r="AJ8" s="112"/>
      <c r="AK8" s="112"/>
      <c r="AL8" s="112"/>
      <c r="AM8" s="112"/>
      <c r="XFD8" s="348"/>
    </row>
    <row r="9" spans="1:39 16384:16384" s="112" customFormat="1" ht="14.5" x14ac:dyDescent="0.35">
      <c r="B9" s="313" t="str">
        <f>IF(B5="","",YEAR(B5))</f>
        <v/>
      </c>
      <c r="C9" s="313" t="str">
        <f>IF(B9="","",B9+1)</f>
        <v/>
      </c>
      <c r="D9" s="313" t="str">
        <f t="shared" ref="D9:E9" si="0">IF(C9="","",C9+1)</f>
        <v/>
      </c>
      <c r="E9" s="313" t="str">
        <f t="shared" si="0"/>
        <v/>
      </c>
      <c r="F9" s="313"/>
      <c r="G9" s="313"/>
      <c r="J9" s="386"/>
      <c r="K9" s="317"/>
      <c r="L9" s="315"/>
      <c r="M9" s="315"/>
      <c r="N9" s="315"/>
      <c r="O9" s="315"/>
      <c r="P9" s="315"/>
      <c r="Q9" s="315"/>
      <c r="R9" s="315"/>
      <c r="XFD9" s="351"/>
    </row>
    <row r="10" spans="1:39 16384:16384" s="112" customFormat="1" ht="14.5" x14ac:dyDescent="0.35">
      <c r="A10" s="133" t="s">
        <v>222</v>
      </c>
      <c r="B10" s="308"/>
      <c r="C10" s="308"/>
      <c r="D10" s="308"/>
      <c r="E10" s="308"/>
      <c r="J10" s="386"/>
      <c r="K10" s="317"/>
      <c r="L10" s="315"/>
      <c r="M10" s="315"/>
      <c r="N10" s="315"/>
      <c r="O10" s="315"/>
      <c r="P10" s="315"/>
      <c r="Q10" s="315"/>
      <c r="R10" s="315"/>
      <c r="XFD10" s="351"/>
    </row>
    <row r="11" spans="1:39 16384:16384" s="113" customFormat="1" ht="14.5" x14ac:dyDescent="0.35">
      <c r="A11" s="133" t="s">
        <v>180</v>
      </c>
      <c r="B11" s="308"/>
      <c r="C11" s="308"/>
      <c r="D11" s="308"/>
      <c r="E11" s="308"/>
      <c r="F11" s="203"/>
      <c r="G11" s="112"/>
      <c r="H11" s="112"/>
      <c r="I11" s="112"/>
      <c r="J11" s="315"/>
      <c r="K11" s="317"/>
      <c r="L11" s="315"/>
      <c r="M11" s="315"/>
      <c r="N11" s="315"/>
      <c r="O11" s="315"/>
      <c r="P11" s="315"/>
      <c r="Q11" s="315"/>
      <c r="R11" s="315"/>
      <c r="S11" s="112"/>
      <c r="T11" s="112"/>
      <c r="U11" s="112"/>
      <c r="V11" s="112"/>
      <c r="W11" s="112"/>
      <c r="X11" s="112"/>
      <c r="Y11" s="112"/>
      <c r="Z11" s="112"/>
      <c r="AA11" s="112"/>
      <c r="AB11" s="112"/>
      <c r="AC11" s="112"/>
      <c r="AD11" s="112"/>
      <c r="AE11" s="112"/>
      <c r="AF11" s="112"/>
      <c r="AG11" s="112"/>
      <c r="AH11" s="112"/>
      <c r="AI11" s="112"/>
      <c r="AJ11" s="112"/>
      <c r="AK11" s="112"/>
      <c r="AL11" s="112"/>
      <c r="AM11" s="112"/>
      <c r="XFD11" s="347"/>
    </row>
    <row r="12" spans="1:39 16384:16384" s="113" customFormat="1" ht="14.5" x14ac:dyDescent="0.35">
      <c r="A12" s="132" t="s">
        <v>181</v>
      </c>
      <c r="B12" s="308"/>
      <c r="C12" s="308"/>
      <c r="D12" s="308"/>
      <c r="E12" s="308"/>
      <c r="F12" s="112"/>
      <c r="G12" s="112"/>
      <c r="H12" s="112"/>
      <c r="I12" s="112"/>
      <c r="J12" s="315"/>
      <c r="L12" s="315"/>
      <c r="M12" s="315"/>
      <c r="N12" s="315"/>
      <c r="O12" s="315"/>
      <c r="P12" s="315"/>
      <c r="Q12" s="315"/>
      <c r="R12" s="315"/>
      <c r="S12" s="112"/>
      <c r="T12" s="112"/>
      <c r="U12" s="112"/>
      <c r="V12" s="112"/>
      <c r="W12" s="112"/>
      <c r="X12" s="112"/>
      <c r="Y12" s="112"/>
      <c r="Z12" s="112"/>
      <c r="AA12" s="112"/>
      <c r="AB12" s="112"/>
      <c r="AC12" s="112"/>
      <c r="AD12" s="112"/>
      <c r="AE12" s="112"/>
      <c r="AF12" s="112"/>
      <c r="AG12" s="112"/>
      <c r="AH12" s="112"/>
      <c r="AI12" s="112"/>
      <c r="AJ12" s="112"/>
      <c r="AK12" s="112"/>
      <c r="AL12" s="112"/>
      <c r="AM12" s="112"/>
      <c r="XFD12" s="347"/>
    </row>
    <row r="13" spans="1:39 16384:16384" s="113" customFormat="1" ht="14.5" x14ac:dyDescent="0.35">
      <c r="A13" s="132" t="s">
        <v>26</v>
      </c>
      <c r="B13" s="406"/>
      <c r="C13" s="326"/>
      <c r="D13" s="326"/>
      <c r="E13" s="326"/>
      <c r="F13" s="120"/>
      <c r="G13" s="120"/>
      <c r="H13" s="120"/>
      <c r="I13" s="112"/>
      <c r="J13" s="315"/>
      <c r="K13" s="127"/>
      <c r="L13" s="315"/>
      <c r="M13" s="315"/>
      <c r="N13" s="315"/>
      <c r="O13" s="315"/>
      <c r="P13" s="315"/>
      <c r="Q13" s="315"/>
      <c r="R13" s="315"/>
      <c r="S13" s="112"/>
      <c r="T13" s="112"/>
      <c r="U13" s="112"/>
      <c r="V13" s="112"/>
      <c r="W13" s="112"/>
      <c r="X13" s="112"/>
      <c r="Y13" s="112"/>
      <c r="Z13" s="112"/>
      <c r="AA13" s="112"/>
      <c r="AB13" s="112"/>
      <c r="AC13" s="112"/>
      <c r="AD13" s="112"/>
      <c r="AE13" s="112"/>
      <c r="AF13" s="112"/>
      <c r="AG13" s="112"/>
      <c r="AH13" s="112"/>
      <c r="AI13" s="112"/>
      <c r="AJ13" s="112"/>
      <c r="AK13" s="112"/>
      <c r="AL13" s="112"/>
      <c r="AM13" s="112"/>
      <c r="XFD13" s="347"/>
    </row>
    <row r="14" spans="1:39 16384:16384" s="113" customFormat="1" ht="14.5" x14ac:dyDescent="0.35">
      <c r="A14" s="132" t="s">
        <v>223</v>
      </c>
      <c r="B14" s="309"/>
      <c r="C14" s="327" t="str">
        <f>IF(B14="","",B14*(1+C13))</f>
        <v/>
      </c>
      <c r="D14" s="327" t="str">
        <f t="shared" ref="D14:E14" si="1">IF(C14="","",C14*(1+D13))</f>
        <v/>
      </c>
      <c r="E14" s="327" t="str">
        <f t="shared" si="1"/>
        <v/>
      </c>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XFD14" s="347"/>
    </row>
    <row r="15" spans="1:39 16384:16384" s="113" customFormat="1" ht="14.4" customHeight="1" x14ac:dyDescent="0.35">
      <c r="A15" s="132" t="s">
        <v>182</v>
      </c>
      <c r="B15" s="260"/>
      <c r="C15" s="260"/>
      <c r="D15" s="260"/>
      <c r="E15" s="260"/>
      <c r="F15" s="112"/>
      <c r="G15" s="373"/>
      <c r="H15" s="373"/>
      <c r="I15" s="373"/>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XFD15" s="347"/>
    </row>
    <row r="16" spans="1:39 16384:16384" s="113" customFormat="1" ht="14.5" x14ac:dyDescent="0.35">
      <c r="A16" s="133" t="s">
        <v>221</v>
      </c>
      <c r="B16" s="328">
        <f>_xlfn.MAXIFS(109:109,105:105,B9)</f>
        <v>0</v>
      </c>
      <c r="C16" s="328">
        <f>IF(C9&lt;=MAX(105:105),_xlfn.MAXIFS(109:109,105:105,C9)-SUM($B$16:B16),0)</f>
        <v>0</v>
      </c>
      <c r="D16" s="328">
        <f>IF(D9&lt;=MAX(105:105),_xlfn.MAXIFS(109:109,105:105,D9)-SUM($B$16:C16),0)</f>
        <v>0</v>
      </c>
      <c r="E16" s="328">
        <f>IF(E9&lt;=MAX(105:105),_xlfn.MAXIFS(109:109,105:105,E9)-SUM($B$16:D16),0)</f>
        <v>0</v>
      </c>
      <c r="H16" s="354"/>
      <c r="I16" s="354"/>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XFD16" s="347"/>
    </row>
    <row r="17" spans="1:45 16384:16384" s="113" customFormat="1" ht="14.5" x14ac:dyDescent="0.35">
      <c r="A17" s="112"/>
      <c r="B17" s="112"/>
      <c r="C17" s="106"/>
      <c r="D17" s="112"/>
      <c r="E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XFD17" s="347"/>
    </row>
    <row r="18" spans="1:45 16384:16384" s="113" customFormat="1" ht="14.5" x14ac:dyDescent="0.35">
      <c r="A18" s="112"/>
      <c r="B18" s="112"/>
      <c r="C18" s="106"/>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XFD18" s="347"/>
    </row>
    <row r="19" spans="1:45 16384:16384" s="113" customFormat="1" ht="14.5" x14ac:dyDescent="0.35">
      <c r="A19" s="112"/>
      <c r="B19" s="112"/>
      <c r="C19" s="106"/>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XFD19" s="347"/>
    </row>
    <row r="20" spans="1:45 16384:16384" s="113" customFormat="1" ht="23.5" x14ac:dyDescent="0.55000000000000004">
      <c r="A20" s="384" t="s">
        <v>234</v>
      </c>
      <c r="B20" s="384"/>
      <c r="C20" s="356"/>
      <c r="D20" s="356"/>
      <c r="E20" s="356"/>
      <c r="F20" s="385" t="s">
        <v>237</v>
      </c>
      <c r="G20" s="385"/>
      <c r="H20" s="385"/>
      <c r="I20" s="385"/>
      <c r="J20" s="135" t="str">
        <f>IF(J40="","",YEAR(J40))</f>
        <v/>
      </c>
      <c r="K20" s="135" t="str">
        <f>IF(K40="","",YEAR(K40))</f>
        <v/>
      </c>
      <c r="L20" s="135" t="str">
        <f>IF(L40="","",YEAR(L40))</f>
        <v/>
      </c>
      <c r="M20" s="135" t="str">
        <f>IF(M40="","",YEAR(M40))</f>
        <v/>
      </c>
      <c r="N20" s="135" t="str">
        <f>IF(N40="","",YEAR(N40))</f>
        <v/>
      </c>
      <c r="O20" s="135" t="str">
        <f>IF(O40="","",YEAR(O40))</f>
        <v/>
      </c>
      <c r="P20" s="135" t="str">
        <f>IF(P40="","",YEAR(P40))</f>
        <v/>
      </c>
      <c r="Q20" s="135" t="str">
        <f>IF(Q40="","",YEAR(Q40))</f>
        <v/>
      </c>
      <c r="R20" s="135" t="str">
        <f>IF(R40="","",YEAR(R40))</f>
        <v/>
      </c>
      <c r="S20" s="135" t="str">
        <f>IF(S40="","",YEAR(S40))</f>
        <v/>
      </c>
      <c r="T20" s="135" t="str">
        <f>IF(T40="","",YEAR(T40))</f>
        <v/>
      </c>
      <c r="U20" s="135" t="str">
        <f>IF(U40="","",YEAR(U40))</f>
        <v/>
      </c>
      <c r="V20" s="135" t="str">
        <f>IF(V40="","",YEAR(V40))</f>
        <v/>
      </c>
      <c r="W20" s="135" t="str">
        <f>IF(W40="","",YEAR(W40))</f>
        <v/>
      </c>
      <c r="X20" s="135" t="str">
        <f>IF(X40="","",YEAR(X40))</f>
        <v/>
      </c>
      <c r="Y20" s="135" t="str">
        <f>IF(Y40="","",YEAR(Y40))</f>
        <v/>
      </c>
      <c r="Z20" s="135" t="str">
        <f>IF(Z40="","",YEAR(Z40))</f>
        <v/>
      </c>
      <c r="AA20" s="135" t="str">
        <f>IF(AA40="","",YEAR(AA40))</f>
        <v/>
      </c>
      <c r="AB20" s="135" t="str">
        <f>IF(AB40="","",YEAR(AB40))</f>
        <v/>
      </c>
      <c r="AC20" s="135" t="str">
        <f>IF(AC40="","",YEAR(AC40))</f>
        <v/>
      </c>
      <c r="AD20" s="135" t="str">
        <f>IF(AD40="","",YEAR(AD40))</f>
        <v/>
      </c>
      <c r="AE20" s="135" t="str">
        <f>IF(AE40="","",YEAR(AE40))</f>
        <v/>
      </c>
      <c r="AF20" s="135" t="str">
        <f>IF(AF40="","",YEAR(AF40))</f>
        <v/>
      </c>
      <c r="AG20" s="135" t="str">
        <f>IF(AG40="","",YEAR(AG40))</f>
        <v/>
      </c>
      <c r="AH20" s="135" t="str">
        <f>IF(AH40="","",YEAR(AH40))</f>
        <v/>
      </c>
      <c r="AI20" s="135" t="str">
        <f>IF(AI40="","",YEAR(AI40))</f>
        <v/>
      </c>
      <c r="AJ20" s="135" t="str">
        <f>IF(AJ40="","",YEAR(AJ40))</f>
        <v/>
      </c>
      <c r="AK20" s="135" t="str">
        <f>IF(AK40="","",YEAR(AK40))</f>
        <v/>
      </c>
      <c r="AL20" s="135" t="str">
        <f>IF(AL40="","",YEAR(AL40))</f>
        <v/>
      </c>
      <c r="AM20" s="135" t="str">
        <f>IF(AM40="","",YEAR(AM40))</f>
        <v/>
      </c>
      <c r="AN20" s="135" t="str">
        <f>IF(AN40="","",YEAR(AN40))</f>
        <v/>
      </c>
      <c r="AO20" s="135" t="str">
        <f>IF(AO40="","",YEAR(AO40))</f>
        <v/>
      </c>
      <c r="AP20" s="135" t="str">
        <f>IF(AP40="","",YEAR(AP40))</f>
        <v/>
      </c>
      <c r="AQ20" s="135" t="str">
        <f>IF(AQ40="","",YEAR(AQ40))</f>
        <v/>
      </c>
      <c r="AR20" s="135" t="str">
        <f>IF(AR40="","",YEAR(AR40))</f>
        <v/>
      </c>
      <c r="AS20" s="135" t="str">
        <f>IF(AS40="","",YEAR(AS40))</f>
        <v/>
      </c>
      <c r="XFD20" s="347"/>
    </row>
    <row r="21" spans="1:45 16384:16384" s="113" customFormat="1" ht="13.25" customHeight="1" x14ac:dyDescent="0.35">
      <c r="A21" s="137" t="s">
        <v>175</v>
      </c>
      <c r="B21" s="407"/>
      <c r="F21" s="385"/>
      <c r="G21" s="385"/>
      <c r="H21" s="385"/>
      <c r="I21" s="385"/>
      <c r="J21" s="117" t="str">
        <f>IF(B6=0,"",1)</f>
        <v/>
      </c>
      <c r="K21" s="117" t="str">
        <f>IF(J21&lt;$B$6,J21+1,"")</f>
        <v/>
      </c>
      <c r="L21" s="117" t="str">
        <f>IF(K21&lt;$B$6,K21+1,"")</f>
        <v/>
      </c>
      <c r="M21" s="117" t="str">
        <f>IF(L21&lt;$B$6,L21+1,"")</f>
        <v/>
      </c>
      <c r="N21" s="117" t="str">
        <f>IF(M21&lt;$B$6,M21+1,"")</f>
        <v/>
      </c>
      <c r="O21" s="117" t="str">
        <f>IF(N21&lt;$B$6,N21+1,"")</f>
        <v/>
      </c>
      <c r="P21" s="117" t="str">
        <f>IF(O21&lt;$B$6,O21+1,"")</f>
        <v/>
      </c>
      <c r="Q21" s="117" t="str">
        <f>IF(P21&lt;$B$6,P21+1,"")</f>
        <v/>
      </c>
      <c r="R21" s="117" t="str">
        <f>IF(Q21&lt;$B$6,Q21+1,"")</f>
        <v/>
      </c>
      <c r="S21" s="117" t="str">
        <f>IF(R21&lt;$B$6,R21+1,"")</f>
        <v/>
      </c>
      <c r="T21" s="117" t="str">
        <f>IF(S21&lt;$B$6,S21+1,"")</f>
        <v/>
      </c>
      <c r="U21" s="117" t="str">
        <f>IF(T21&lt;$B$6,T21+1,"")</f>
        <v/>
      </c>
      <c r="V21" s="117" t="str">
        <f>IF(U21&lt;$B$6,U21+1,"")</f>
        <v/>
      </c>
      <c r="W21" s="117" t="str">
        <f>IF(V21&lt;$B$6,V21+1,"")</f>
        <v/>
      </c>
      <c r="X21" s="117" t="str">
        <f>IF(W21&lt;$B$6,W21+1,"")</f>
        <v/>
      </c>
      <c r="Y21" s="117" t="str">
        <f>IF(X21&lt;$B$6,X21+1,"")</f>
        <v/>
      </c>
      <c r="Z21" s="117" t="str">
        <f>IF(Y21&lt;$B$6,Y21+1,"")</f>
        <v/>
      </c>
      <c r="AA21" s="117" t="str">
        <f>IF(Z21&lt;$B$6,Z21+1,"")</f>
        <v/>
      </c>
      <c r="AB21" s="117" t="str">
        <f>IF(AA21&lt;$B$6,AA21+1,"")</f>
        <v/>
      </c>
      <c r="AC21" s="117" t="str">
        <f>IF(AB21&lt;$B$6,AB21+1,"")</f>
        <v/>
      </c>
      <c r="AD21" s="117" t="str">
        <f>IF(AC21&lt;$B$6,AC21+1,"")</f>
        <v/>
      </c>
      <c r="AE21" s="117" t="str">
        <f>IF(AD21&lt;$B$6,AD21+1,"")</f>
        <v/>
      </c>
      <c r="AF21" s="117" t="str">
        <f>IF(AE21&lt;$B$6,AE21+1,"")</f>
        <v/>
      </c>
      <c r="AG21" s="117" t="str">
        <f>IF(AF21&lt;$B$6,AF21+1,"")</f>
        <v/>
      </c>
      <c r="AH21" s="117" t="str">
        <f>IF(AG21&lt;$B$6,AG21+1,"")</f>
        <v/>
      </c>
      <c r="AI21" s="117" t="str">
        <f>IF(AH21&lt;$B$6,AH21+1,"")</f>
        <v/>
      </c>
      <c r="AJ21" s="117" t="str">
        <f>IF(AI21&lt;$B$6,AI21+1,"")</f>
        <v/>
      </c>
      <c r="AK21" s="117" t="str">
        <f>IF(AJ21&lt;$B$6,AJ21+1,"")</f>
        <v/>
      </c>
      <c r="AL21" s="117" t="str">
        <f>IF(AK21&lt;$B$6,AK21+1,"")</f>
        <v/>
      </c>
      <c r="AM21" s="117" t="str">
        <f>IF(AL21&lt;$B$6,AL21+1,"")</f>
        <v/>
      </c>
      <c r="AN21" s="117" t="str">
        <f>IF(AM21&lt;$B$6,AM21+1,"")</f>
        <v/>
      </c>
      <c r="AO21" s="117" t="str">
        <f>IF(AN21&lt;$B$6,AN21+1,"")</f>
        <v/>
      </c>
      <c r="AP21" s="117" t="str">
        <f>IF(AO21&lt;$B$6,AO21+1,"")</f>
        <v/>
      </c>
      <c r="AQ21" s="117" t="str">
        <f>IF(AP21&lt;$B$6,AP21+1,"")</f>
        <v/>
      </c>
      <c r="AR21" s="117" t="str">
        <f>IF(AQ21&lt;$B$6,AQ21+1,"")</f>
        <v/>
      </c>
      <c r="AS21" s="117" t="str">
        <f>IF(AR21&lt;$B$6,AR21+1,"")</f>
        <v/>
      </c>
      <c r="XFD21" s="347"/>
    </row>
    <row r="22" spans="1:45 16384:16384" s="113" customFormat="1" ht="13.25" customHeight="1" x14ac:dyDescent="0.35">
      <c r="A22" s="137" t="s">
        <v>176</v>
      </c>
      <c r="B22" s="206" t="str">
        <f>IFERROR(B34/B35,"")</f>
        <v/>
      </c>
      <c r="F22" s="385"/>
      <c r="G22" s="385"/>
      <c r="H22" s="385"/>
      <c r="I22" s="385"/>
      <c r="J22" s="118" t="str">
        <f>IF(J38="","",CONCATENATE("Mes"," ",J38))</f>
        <v/>
      </c>
      <c r="K22" s="118" t="str">
        <f>IF(K38="","",CONCATENATE("Mes"," ",K38))</f>
        <v/>
      </c>
      <c r="L22" s="118" t="str">
        <f>IF(L38="","",CONCATENATE("Mes"," ",L38))</f>
        <v/>
      </c>
      <c r="M22" s="118" t="str">
        <f>IF(M38="","",CONCATENATE("Mes"," ",M38))</f>
        <v/>
      </c>
      <c r="N22" s="118" t="str">
        <f>IF(N38="","",CONCATENATE("Mes"," ",N38))</f>
        <v/>
      </c>
      <c r="O22" s="118" t="str">
        <f>IF(O38="","",CONCATENATE("Mes"," ",O38))</f>
        <v/>
      </c>
      <c r="P22" s="118" t="str">
        <f>IF(P38="","",CONCATENATE("Mes"," ",P38))</f>
        <v/>
      </c>
      <c r="Q22" s="118" t="str">
        <f>IF(Q38="","",CONCATENATE("Mes"," ",Q38))</f>
        <v/>
      </c>
      <c r="R22" s="118" t="str">
        <f>IF(R38="","",CONCATENATE("Mes"," ",R38))</f>
        <v/>
      </c>
      <c r="S22" s="118" t="str">
        <f>IF(S38="","",CONCATENATE("Mes"," ",S38))</f>
        <v/>
      </c>
      <c r="T22" s="118" t="str">
        <f>IF(T38="","",CONCATENATE("Mes"," ",T38))</f>
        <v/>
      </c>
      <c r="U22" s="118" t="str">
        <f>IF(U38="","",CONCATENATE("Mes"," ",U38))</f>
        <v/>
      </c>
      <c r="V22" s="118" t="str">
        <f>IF(V38="","",CONCATENATE("Mes"," ",V38))</f>
        <v/>
      </c>
      <c r="W22" s="118" t="str">
        <f>IF(W38="","",CONCATENATE("Mes"," ",W38))</f>
        <v/>
      </c>
      <c r="X22" s="118" t="str">
        <f>IF(X38="","",CONCATENATE("Mes"," ",X38))</f>
        <v/>
      </c>
      <c r="Y22" s="118" t="str">
        <f>IF(Y38="","",CONCATENATE("Mes"," ",Y38))</f>
        <v/>
      </c>
      <c r="Z22" s="118" t="str">
        <f>IF(Z38="","",CONCATENATE("Mes"," ",Z38))</f>
        <v/>
      </c>
      <c r="AA22" s="118" t="str">
        <f>IF(AA38="","",CONCATENATE("Mes"," ",AA38))</f>
        <v/>
      </c>
      <c r="AB22" s="118" t="str">
        <f>IF(AB38="","",CONCATENATE("Mes"," ",AB38))</f>
        <v/>
      </c>
      <c r="AC22" s="118" t="str">
        <f>IF(AC38="","",CONCATENATE("Mes"," ",AC38))</f>
        <v/>
      </c>
      <c r="AD22" s="118" t="str">
        <f>IF(AD38="","",CONCATENATE("Mes"," ",AD38))</f>
        <v/>
      </c>
      <c r="AE22" s="118" t="str">
        <f>IF(AE38="","",CONCATENATE("Mes"," ",AE38))</f>
        <v/>
      </c>
      <c r="AF22" s="118" t="str">
        <f>IF(AF38="","",CONCATENATE("Mes"," ",AF38))</f>
        <v/>
      </c>
      <c r="AG22" s="118" t="str">
        <f>IF(AG38="","",CONCATENATE("Mes"," ",AG38))</f>
        <v/>
      </c>
      <c r="AH22" s="118" t="str">
        <f>IF(AH38="","",CONCATENATE("Mes"," ",AH38))</f>
        <v/>
      </c>
      <c r="AI22" s="118" t="str">
        <f>IF(AI38="","",CONCATENATE("Mes"," ",AI38))</f>
        <v/>
      </c>
      <c r="AJ22" s="118" t="str">
        <f>IF(AJ38="","",CONCATENATE("Mes"," ",AJ38))</f>
        <v/>
      </c>
      <c r="AK22" s="118" t="str">
        <f>IF(AK38="","",CONCATENATE("Mes"," ",AK38))</f>
        <v/>
      </c>
      <c r="AL22" s="118" t="str">
        <f>IF(AL38="","",CONCATENATE("Mes"," ",AL38))</f>
        <v/>
      </c>
      <c r="AM22" s="118" t="str">
        <f>IF(AM38="","",CONCATENATE("Mes"," ",AM38))</f>
        <v/>
      </c>
      <c r="AN22" s="118" t="str">
        <f>IF(AN38="","",CONCATENATE("Mes"," ",AN38))</f>
        <v/>
      </c>
      <c r="AO22" s="118" t="str">
        <f>IF(AO38="","",CONCATENATE("Mes"," ",AO38))</f>
        <v/>
      </c>
      <c r="AP22" s="118" t="str">
        <f>IF(AP38="","",CONCATENATE("Mes"," ",AP38))</f>
        <v/>
      </c>
      <c r="AQ22" s="118" t="str">
        <f>IF(AQ38="","",CONCATENATE("Mes"," ",AQ38))</f>
        <v/>
      </c>
      <c r="AR22" s="118" t="str">
        <f>IF(AR38="","",CONCATENATE("Mes"," ",AR38))</f>
        <v/>
      </c>
      <c r="AS22" s="118" t="str">
        <f>IF(AS38="","",CONCATENATE("Mes"," ",AS38))</f>
        <v/>
      </c>
      <c r="XFD22" s="347"/>
    </row>
    <row r="23" spans="1:45 16384:16384" s="113" customFormat="1" ht="14.5" x14ac:dyDescent="0.35">
      <c r="A23" s="137" t="s">
        <v>30</v>
      </c>
      <c r="B23" s="205" t="str">
        <f>IFERROR((B27+B28+B29+B30+B31)/B35,"")</f>
        <v/>
      </c>
      <c r="G23" s="112"/>
      <c r="H23" s="101" t="s">
        <v>172</v>
      </c>
      <c r="I23" s="101" t="s">
        <v>174</v>
      </c>
      <c r="J23" s="113" t="str">
        <f>IFERROR(IF(J38="","",B5),"")</f>
        <v/>
      </c>
      <c r="K23" s="113" t="str">
        <f>IF(K21="","",EDATE(J23,1))</f>
        <v/>
      </c>
      <c r="L23" s="113" t="str">
        <f>IF(L21="","",EDATE(K23,1))</f>
        <v/>
      </c>
      <c r="M23" s="113" t="str">
        <f>IF(M21="","",EDATE(L23,1))</f>
        <v/>
      </c>
      <c r="N23" s="113" t="str">
        <f>IF(N21="","",EDATE(M23,1))</f>
        <v/>
      </c>
      <c r="O23" s="113" t="str">
        <f>IF(O21="","",EDATE(N23,1))</f>
        <v/>
      </c>
      <c r="P23" s="113" t="str">
        <f>IF(P21="","",EDATE(O23,1))</f>
        <v/>
      </c>
      <c r="Q23" s="113" t="str">
        <f>IF(Q21="","",EDATE(P23,1))</f>
        <v/>
      </c>
      <c r="R23" s="113" t="str">
        <f>IF(R21="","",EDATE(Q23,1))</f>
        <v/>
      </c>
      <c r="S23" s="113" t="str">
        <f>IF(S21="","",EDATE(R23,1))</f>
        <v/>
      </c>
      <c r="T23" s="113" t="str">
        <f>IF(T21="","",EDATE(S23,1))</f>
        <v/>
      </c>
      <c r="U23" s="113" t="str">
        <f>IF(U21="","",EDATE(T23,1))</f>
        <v/>
      </c>
      <c r="V23" s="113" t="str">
        <f>IF(V21="","",EDATE(U23,1))</f>
        <v/>
      </c>
      <c r="W23" s="113" t="str">
        <f>IF(W21="","",EDATE(V23,1))</f>
        <v/>
      </c>
      <c r="X23" s="113" t="str">
        <f>IF(X21="","",EDATE(W23,1))</f>
        <v/>
      </c>
      <c r="Y23" s="113" t="str">
        <f>IF(Y21="","",EDATE(X23,1))</f>
        <v/>
      </c>
      <c r="Z23" s="113" t="str">
        <f>IF(Z21="","",EDATE(Y23,1))</f>
        <v/>
      </c>
      <c r="AA23" s="113" t="str">
        <f>IF(AA21="","",EDATE(Z23,1))</f>
        <v/>
      </c>
      <c r="AB23" s="113" t="str">
        <f>IF(AB21="","",EDATE(AA23,1))</f>
        <v/>
      </c>
      <c r="AC23" s="113" t="str">
        <f>IF(AC21="","",EDATE(AB23,1))</f>
        <v/>
      </c>
      <c r="AD23" s="113" t="str">
        <f>IF(AD21="","",EDATE(AC23,1))</f>
        <v/>
      </c>
      <c r="AE23" s="113" t="str">
        <f>IF(AE21="","",EDATE(AD23,1))</f>
        <v/>
      </c>
      <c r="AF23" s="113" t="str">
        <f>IF(AF21="","",EDATE(AE23,1))</f>
        <v/>
      </c>
      <c r="AG23" s="113" t="str">
        <f>IF(AG21="","",EDATE(AF23,1))</f>
        <v/>
      </c>
      <c r="AH23" s="113" t="str">
        <f>IF(AH21="","",EDATE(AG23,1))</f>
        <v/>
      </c>
      <c r="AI23" s="113" t="str">
        <f>IF(AI21="","",EDATE(AH23,1))</f>
        <v/>
      </c>
      <c r="AJ23" s="113" t="str">
        <f>IF(AJ21="","",EDATE(AI23,1))</f>
        <v/>
      </c>
      <c r="AK23" s="113" t="str">
        <f>IF(AK21="","",EDATE(AJ23,1))</f>
        <v/>
      </c>
      <c r="AL23" s="113" t="str">
        <f>IF(AL21="","",EDATE(AK23,1))</f>
        <v/>
      </c>
      <c r="AM23" s="113" t="str">
        <f>IF(AM21="","",EDATE(AL23,1))</f>
        <v/>
      </c>
      <c r="AN23" s="113" t="str">
        <f>IF(AN21="","",EDATE(AM23,1))</f>
        <v/>
      </c>
      <c r="AO23" s="113" t="str">
        <f>IF(AO21="","",EDATE(AN23,1))</f>
        <v/>
      </c>
      <c r="AP23" s="113" t="str">
        <f>IF(AP21="","",EDATE(AO23,1))</f>
        <v/>
      </c>
      <c r="AQ23" s="113" t="str">
        <f>IF(AQ21="","",EDATE(AP23,1))</f>
        <v/>
      </c>
      <c r="AR23" s="113" t="str">
        <f>IF(AR21="","",EDATE(AQ23,1))</f>
        <v/>
      </c>
      <c r="AS23" s="113" t="str">
        <f>IF(AS21="","",EDATE(AR23,1))</f>
        <v/>
      </c>
      <c r="XFD23" s="347"/>
    </row>
    <row r="24" spans="1:45 16384:16384" s="113" customFormat="1" ht="14.5" x14ac:dyDescent="0.35">
      <c r="A24" s="137" t="s">
        <v>177</v>
      </c>
      <c r="B24" s="207">
        <f>SUM(B21:B23)</f>
        <v>0</v>
      </c>
      <c r="F24" s="375" t="s">
        <v>1</v>
      </c>
      <c r="G24" s="376"/>
      <c r="H24" s="204"/>
      <c r="I24" s="204"/>
      <c r="J24" s="102">
        <f>IF(J$23="",0,IF(AND($H24&lt;=J$23,$I24&gt;=J$23),1,0))</f>
        <v>0</v>
      </c>
      <c r="K24" s="102">
        <f t="shared" ref="K24:AS28" si="2">IF(K$23="",0,IF(AND($H24&lt;=K$23,$I24&gt;=K$23),1,0))</f>
        <v>0</v>
      </c>
      <c r="L24" s="102">
        <f t="shared" si="2"/>
        <v>0</v>
      </c>
      <c r="M24" s="102">
        <f t="shared" si="2"/>
        <v>0</v>
      </c>
      <c r="N24" s="102">
        <f t="shared" si="2"/>
        <v>0</v>
      </c>
      <c r="O24" s="102">
        <f t="shared" si="2"/>
        <v>0</v>
      </c>
      <c r="P24" s="102">
        <f t="shared" si="2"/>
        <v>0</v>
      </c>
      <c r="Q24" s="102">
        <f t="shared" si="2"/>
        <v>0</v>
      </c>
      <c r="R24" s="102">
        <f t="shared" si="2"/>
        <v>0</v>
      </c>
      <c r="S24" s="102">
        <f t="shared" si="2"/>
        <v>0</v>
      </c>
      <c r="T24" s="102">
        <f t="shared" si="2"/>
        <v>0</v>
      </c>
      <c r="U24" s="102">
        <f t="shared" si="2"/>
        <v>0</v>
      </c>
      <c r="V24" s="102">
        <f t="shared" si="2"/>
        <v>0</v>
      </c>
      <c r="W24" s="102">
        <f t="shared" si="2"/>
        <v>0</v>
      </c>
      <c r="X24" s="102">
        <f t="shared" si="2"/>
        <v>0</v>
      </c>
      <c r="Y24" s="102">
        <f t="shared" si="2"/>
        <v>0</v>
      </c>
      <c r="Z24" s="102">
        <f t="shared" si="2"/>
        <v>0</v>
      </c>
      <c r="AA24" s="102">
        <f t="shared" si="2"/>
        <v>0</v>
      </c>
      <c r="AB24" s="102">
        <f t="shared" si="2"/>
        <v>0</v>
      </c>
      <c r="AC24" s="102">
        <f t="shared" si="2"/>
        <v>0</v>
      </c>
      <c r="AD24" s="102">
        <f t="shared" si="2"/>
        <v>0</v>
      </c>
      <c r="AE24" s="102">
        <f t="shared" si="2"/>
        <v>0</v>
      </c>
      <c r="AF24" s="102">
        <f t="shared" si="2"/>
        <v>0</v>
      </c>
      <c r="AG24" s="102">
        <f t="shared" si="2"/>
        <v>0</v>
      </c>
      <c r="AH24" s="102">
        <f t="shared" si="2"/>
        <v>0</v>
      </c>
      <c r="AI24" s="102">
        <f t="shared" si="2"/>
        <v>0</v>
      </c>
      <c r="AJ24" s="102">
        <f t="shared" si="2"/>
        <v>0</v>
      </c>
      <c r="AK24" s="102">
        <f t="shared" si="2"/>
        <v>0</v>
      </c>
      <c r="AL24" s="102">
        <f t="shared" si="2"/>
        <v>0</v>
      </c>
      <c r="AM24" s="102">
        <f t="shared" si="2"/>
        <v>0</v>
      </c>
      <c r="AN24" s="102">
        <f t="shared" si="2"/>
        <v>0</v>
      </c>
      <c r="AO24" s="102">
        <f t="shared" si="2"/>
        <v>0</v>
      </c>
      <c r="AP24" s="102">
        <f t="shared" si="2"/>
        <v>0</v>
      </c>
      <c r="AQ24" s="102">
        <f t="shared" si="2"/>
        <v>0</v>
      </c>
      <c r="AR24" s="102">
        <f t="shared" si="2"/>
        <v>0</v>
      </c>
      <c r="AS24" s="102">
        <f t="shared" si="2"/>
        <v>0</v>
      </c>
      <c r="XFD24" s="347"/>
    </row>
    <row r="25" spans="1:45 16384:16384" s="113" customFormat="1" ht="15" thickBot="1" x14ac:dyDescent="0.4">
      <c r="E25" s="112"/>
      <c r="F25" s="377" t="s">
        <v>183</v>
      </c>
      <c r="G25" s="378"/>
      <c r="H25" s="204"/>
      <c r="I25" s="204"/>
      <c r="J25" s="102">
        <f>IF(J$23="",0,IF(AND($H25&lt;=J$23,$I25&gt;=J$23),1,0))</f>
        <v>0</v>
      </c>
      <c r="K25" s="102">
        <f t="shared" si="2"/>
        <v>0</v>
      </c>
      <c r="L25" s="102">
        <f t="shared" si="2"/>
        <v>0</v>
      </c>
      <c r="M25" s="102">
        <f t="shared" si="2"/>
        <v>0</v>
      </c>
      <c r="N25" s="102">
        <f t="shared" si="2"/>
        <v>0</v>
      </c>
      <c r="O25" s="102">
        <f t="shared" si="2"/>
        <v>0</v>
      </c>
      <c r="P25" s="102">
        <f t="shared" si="2"/>
        <v>0</v>
      </c>
      <c r="Q25" s="102">
        <f t="shared" si="2"/>
        <v>0</v>
      </c>
      <c r="R25" s="102">
        <f t="shared" si="2"/>
        <v>0</v>
      </c>
      <c r="S25" s="102">
        <f t="shared" si="2"/>
        <v>0</v>
      </c>
      <c r="T25" s="102">
        <f t="shared" si="2"/>
        <v>0</v>
      </c>
      <c r="U25" s="102">
        <f t="shared" si="2"/>
        <v>0</v>
      </c>
      <c r="V25" s="102">
        <f t="shared" si="2"/>
        <v>0</v>
      </c>
      <c r="W25" s="102">
        <f t="shared" si="2"/>
        <v>0</v>
      </c>
      <c r="X25" s="102">
        <f t="shared" si="2"/>
        <v>0</v>
      </c>
      <c r="Y25" s="102">
        <f t="shared" si="2"/>
        <v>0</v>
      </c>
      <c r="Z25" s="102">
        <f t="shared" si="2"/>
        <v>0</v>
      </c>
      <c r="AA25" s="102">
        <f t="shared" si="2"/>
        <v>0</v>
      </c>
      <c r="AB25" s="102">
        <f t="shared" si="2"/>
        <v>0</v>
      </c>
      <c r="AC25" s="102">
        <f t="shared" si="2"/>
        <v>0</v>
      </c>
      <c r="AD25" s="102">
        <f t="shared" si="2"/>
        <v>0</v>
      </c>
      <c r="AE25" s="102">
        <f t="shared" si="2"/>
        <v>0</v>
      </c>
      <c r="AF25" s="102">
        <f t="shared" si="2"/>
        <v>0</v>
      </c>
      <c r="AG25" s="102">
        <f t="shared" si="2"/>
        <v>0</v>
      </c>
      <c r="AH25" s="102">
        <f t="shared" si="2"/>
        <v>0</v>
      </c>
      <c r="AI25" s="102">
        <f t="shared" si="2"/>
        <v>0</v>
      </c>
      <c r="AJ25" s="102">
        <f t="shared" si="2"/>
        <v>0</v>
      </c>
      <c r="AK25" s="102">
        <f t="shared" si="2"/>
        <v>0</v>
      </c>
      <c r="AL25" s="102">
        <f t="shared" si="2"/>
        <v>0</v>
      </c>
      <c r="AM25" s="102">
        <f t="shared" si="2"/>
        <v>0</v>
      </c>
      <c r="AN25" s="102">
        <f t="shared" si="2"/>
        <v>0</v>
      </c>
      <c r="AO25" s="102">
        <f t="shared" si="2"/>
        <v>0</v>
      </c>
      <c r="AP25" s="102">
        <f t="shared" si="2"/>
        <v>0</v>
      </c>
      <c r="AQ25" s="102">
        <f t="shared" si="2"/>
        <v>0</v>
      </c>
      <c r="AR25" s="102">
        <f t="shared" si="2"/>
        <v>0</v>
      </c>
      <c r="AS25" s="102">
        <f t="shared" si="2"/>
        <v>0</v>
      </c>
      <c r="XFD25" s="347"/>
    </row>
    <row r="26" spans="1:45 16384:16384" s="113" customFormat="1" ht="15" thickBot="1" x14ac:dyDescent="0.4">
      <c r="A26" s="254" t="s">
        <v>235</v>
      </c>
      <c r="B26" s="111" t="s">
        <v>236</v>
      </c>
      <c r="D26" s="112"/>
      <c r="E26" s="112"/>
      <c r="F26" s="375" t="s">
        <v>21</v>
      </c>
      <c r="G26" s="376"/>
      <c r="H26" s="204"/>
      <c r="I26" s="204"/>
      <c r="J26" s="102">
        <f>IF(J$23="",0,IF(AND($H26&lt;=J$23,$I26&gt;=J$23),1,0))</f>
        <v>0</v>
      </c>
      <c r="K26" s="102">
        <f t="shared" ref="K26:Y26" si="3">IF(K$23="",0,IF(AND($H26&lt;=K$23,$I26&gt;=K$23),1,0))</f>
        <v>0</v>
      </c>
      <c r="L26" s="102">
        <f t="shared" si="3"/>
        <v>0</v>
      </c>
      <c r="M26" s="102">
        <f t="shared" si="3"/>
        <v>0</v>
      </c>
      <c r="N26" s="102">
        <f t="shared" si="3"/>
        <v>0</v>
      </c>
      <c r="O26" s="102">
        <f t="shared" si="3"/>
        <v>0</v>
      </c>
      <c r="P26" s="102">
        <f t="shared" si="3"/>
        <v>0</v>
      </c>
      <c r="Q26" s="102">
        <f t="shared" si="3"/>
        <v>0</v>
      </c>
      <c r="R26" s="102">
        <f t="shared" si="3"/>
        <v>0</v>
      </c>
      <c r="S26" s="102">
        <f t="shared" si="3"/>
        <v>0</v>
      </c>
      <c r="T26" s="102">
        <f t="shared" si="3"/>
        <v>0</v>
      </c>
      <c r="U26" s="102">
        <f t="shared" si="3"/>
        <v>0</v>
      </c>
      <c r="V26" s="102">
        <f t="shared" si="3"/>
        <v>0</v>
      </c>
      <c r="W26" s="102">
        <f t="shared" si="3"/>
        <v>0</v>
      </c>
      <c r="X26" s="102">
        <f t="shared" si="3"/>
        <v>0</v>
      </c>
      <c r="Y26" s="102">
        <f t="shared" si="3"/>
        <v>0</v>
      </c>
      <c r="Z26" s="102">
        <f t="shared" si="2"/>
        <v>0</v>
      </c>
      <c r="AA26" s="102">
        <f t="shared" si="2"/>
        <v>0</v>
      </c>
      <c r="AB26" s="102">
        <f t="shared" si="2"/>
        <v>0</v>
      </c>
      <c r="AC26" s="102">
        <f t="shared" si="2"/>
        <v>0</v>
      </c>
      <c r="AD26" s="102">
        <f t="shared" si="2"/>
        <v>0</v>
      </c>
      <c r="AE26" s="102">
        <f t="shared" si="2"/>
        <v>0</v>
      </c>
      <c r="AF26" s="102">
        <f t="shared" si="2"/>
        <v>0</v>
      </c>
      <c r="AG26" s="102">
        <f t="shared" si="2"/>
        <v>0</v>
      </c>
      <c r="AH26" s="102">
        <f t="shared" si="2"/>
        <v>0</v>
      </c>
      <c r="AI26" s="102">
        <f t="shared" si="2"/>
        <v>0</v>
      </c>
      <c r="AJ26" s="102">
        <f t="shared" si="2"/>
        <v>0</v>
      </c>
      <c r="AK26" s="102">
        <f t="shared" si="2"/>
        <v>0</v>
      </c>
      <c r="AL26" s="102">
        <f t="shared" si="2"/>
        <v>0</v>
      </c>
      <c r="AM26" s="102">
        <f t="shared" si="2"/>
        <v>0</v>
      </c>
      <c r="AN26" s="102">
        <f t="shared" si="2"/>
        <v>0</v>
      </c>
      <c r="AO26" s="102">
        <f t="shared" si="2"/>
        <v>0</v>
      </c>
      <c r="AP26" s="102">
        <f t="shared" si="2"/>
        <v>0</v>
      </c>
      <c r="AQ26" s="102">
        <f t="shared" si="2"/>
        <v>0</v>
      </c>
      <c r="AR26" s="102">
        <f t="shared" si="2"/>
        <v>0</v>
      </c>
      <c r="AS26" s="102">
        <f t="shared" si="2"/>
        <v>0</v>
      </c>
      <c r="XFD26" s="347"/>
    </row>
    <row r="27" spans="1:45 16384:16384" s="113" customFormat="1" ht="14.5" x14ac:dyDescent="0.35">
      <c r="A27" s="104" t="s">
        <v>4</v>
      </c>
      <c r="B27" s="210">
        <f>SUBSIDIOS!F7</f>
        <v>0</v>
      </c>
      <c r="D27" s="112"/>
      <c r="F27" s="375" t="s">
        <v>219</v>
      </c>
      <c r="G27" s="376"/>
      <c r="H27" s="204"/>
      <c r="I27" s="204"/>
      <c r="J27" s="102">
        <f>IF(J$23="",0,IF(AND($H27&lt;=J$23,$I27&gt;=J$23),1,0))</f>
        <v>0</v>
      </c>
      <c r="K27" s="102">
        <f t="shared" si="2"/>
        <v>0</v>
      </c>
      <c r="L27" s="102">
        <f t="shared" si="2"/>
        <v>0</v>
      </c>
      <c r="M27" s="102">
        <f t="shared" si="2"/>
        <v>0</v>
      </c>
      <c r="N27" s="102">
        <f t="shared" si="2"/>
        <v>0</v>
      </c>
      <c r="O27" s="102">
        <f t="shared" si="2"/>
        <v>0</v>
      </c>
      <c r="P27" s="102">
        <f t="shared" si="2"/>
        <v>0</v>
      </c>
      <c r="Q27" s="102">
        <f t="shared" si="2"/>
        <v>0</v>
      </c>
      <c r="R27" s="102">
        <f t="shared" si="2"/>
        <v>0</v>
      </c>
      <c r="S27" s="102">
        <f t="shared" si="2"/>
        <v>0</v>
      </c>
      <c r="T27" s="102">
        <f t="shared" si="2"/>
        <v>0</v>
      </c>
      <c r="U27" s="102">
        <f t="shared" si="2"/>
        <v>0</v>
      </c>
      <c r="V27" s="102">
        <f t="shared" si="2"/>
        <v>0</v>
      </c>
      <c r="W27" s="102">
        <f t="shared" si="2"/>
        <v>0</v>
      </c>
      <c r="X27" s="102">
        <f t="shared" si="2"/>
        <v>0</v>
      </c>
      <c r="Y27" s="102">
        <f t="shared" si="2"/>
        <v>0</v>
      </c>
      <c r="Z27" s="102">
        <f t="shared" si="2"/>
        <v>0</v>
      </c>
      <c r="AA27" s="102">
        <f t="shared" si="2"/>
        <v>0</v>
      </c>
      <c r="AB27" s="102">
        <f t="shared" si="2"/>
        <v>0</v>
      </c>
      <c r="AC27" s="102">
        <f t="shared" si="2"/>
        <v>0</v>
      </c>
      <c r="AD27" s="102">
        <f t="shared" si="2"/>
        <v>0</v>
      </c>
      <c r="AE27" s="102">
        <f t="shared" si="2"/>
        <v>0</v>
      </c>
      <c r="AF27" s="102">
        <f t="shared" si="2"/>
        <v>0</v>
      </c>
      <c r="AG27" s="102">
        <f t="shared" si="2"/>
        <v>0</v>
      </c>
      <c r="AH27" s="102">
        <f t="shared" si="2"/>
        <v>0</v>
      </c>
      <c r="AI27" s="102">
        <f t="shared" si="2"/>
        <v>0</v>
      </c>
      <c r="AJ27" s="102">
        <f t="shared" si="2"/>
        <v>0</v>
      </c>
      <c r="AK27" s="102">
        <f t="shared" si="2"/>
        <v>0</v>
      </c>
      <c r="AL27" s="102">
        <f t="shared" si="2"/>
        <v>0</v>
      </c>
      <c r="AM27" s="102">
        <f t="shared" si="2"/>
        <v>0</v>
      </c>
      <c r="AN27" s="102">
        <f t="shared" si="2"/>
        <v>0</v>
      </c>
      <c r="AO27" s="102">
        <f t="shared" si="2"/>
        <v>0</v>
      </c>
      <c r="AP27" s="102">
        <f t="shared" si="2"/>
        <v>0</v>
      </c>
      <c r="AQ27" s="102">
        <f t="shared" si="2"/>
        <v>0</v>
      </c>
      <c r="AR27" s="102">
        <f t="shared" si="2"/>
        <v>0</v>
      </c>
      <c r="AS27" s="102">
        <f t="shared" si="2"/>
        <v>0</v>
      </c>
      <c r="XFD27" s="347"/>
    </row>
    <row r="28" spans="1:45 16384:16384" s="113" customFormat="1" ht="14.5" x14ac:dyDescent="0.35">
      <c r="A28" s="104" t="s">
        <v>209</v>
      </c>
      <c r="B28" s="211">
        <f>SUBSIDIOS!F17</f>
        <v>0</v>
      </c>
      <c r="D28" s="112"/>
      <c r="E28" s="112"/>
      <c r="F28" s="380" t="s">
        <v>23</v>
      </c>
      <c r="G28" s="381"/>
      <c r="H28" s="204"/>
      <c r="I28" s="204"/>
      <c r="J28" s="102">
        <f>IF(J$23="",0,IF(AND($H28&lt;=J$23,$I28&gt;=J$23),1,0))</f>
        <v>0</v>
      </c>
      <c r="K28" s="102">
        <f t="shared" si="2"/>
        <v>0</v>
      </c>
      <c r="L28" s="102">
        <f t="shared" si="2"/>
        <v>0</v>
      </c>
      <c r="M28" s="102">
        <f t="shared" si="2"/>
        <v>0</v>
      </c>
      <c r="N28" s="102">
        <f t="shared" si="2"/>
        <v>0</v>
      </c>
      <c r="O28" s="102">
        <f t="shared" si="2"/>
        <v>0</v>
      </c>
      <c r="P28" s="102">
        <f t="shared" si="2"/>
        <v>0</v>
      </c>
      <c r="Q28" s="102">
        <f t="shared" si="2"/>
        <v>0</v>
      </c>
      <c r="R28" s="102">
        <f t="shared" si="2"/>
        <v>0</v>
      </c>
      <c r="S28" s="102">
        <f t="shared" si="2"/>
        <v>0</v>
      </c>
      <c r="T28" s="102">
        <f t="shared" si="2"/>
        <v>0</v>
      </c>
      <c r="U28" s="102">
        <f t="shared" si="2"/>
        <v>0</v>
      </c>
      <c r="V28" s="102">
        <f t="shared" si="2"/>
        <v>0</v>
      </c>
      <c r="W28" s="102">
        <f t="shared" si="2"/>
        <v>0</v>
      </c>
      <c r="X28" s="102">
        <f t="shared" si="2"/>
        <v>0</v>
      </c>
      <c r="Y28" s="102">
        <f t="shared" si="2"/>
        <v>0</v>
      </c>
      <c r="Z28" s="102">
        <f t="shared" si="2"/>
        <v>0</v>
      </c>
      <c r="AA28" s="102">
        <f t="shared" si="2"/>
        <v>0</v>
      </c>
      <c r="AB28" s="102">
        <f t="shared" si="2"/>
        <v>0</v>
      </c>
      <c r="AC28" s="102">
        <f t="shared" si="2"/>
        <v>0</v>
      </c>
      <c r="AD28" s="102">
        <f t="shared" si="2"/>
        <v>0</v>
      </c>
      <c r="AE28" s="102">
        <f t="shared" si="2"/>
        <v>0</v>
      </c>
      <c r="AF28" s="102">
        <f t="shared" si="2"/>
        <v>0</v>
      </c>
      <c r="AG28" s="102">
        <f t="shared" si="2"/>
        <v>0</v>
      </c>
      <c r="AH28" s="102">
        <f t="shared" si="2"/>
        <v>0</v>
      </c>
      <c r="AI28" s="102">
        <f t="shared" si="2"/>
        <v>0</v>
      </c>
      <c r="AJ28" s="102">
        <f t="shared" si="2"/>
        <v>0</v>
      </c>
      <c r="AK28" s="102">
        <f t="shared" si="2"/>
        <v>0</v>
      </c>
      <c r="AL28" s="102">
        <f t="shared" si="2"/>
        <v>0</v>
      </c>
      <c r="AM28" s="102">
        <f t="shared" si="2"/>
        <v>0</v>
      </c>
      <c r="AN28" s="102">
        <f t="shared" si="2"/>
        <v>0</v>
      </c>
      <c r="AO28" s="102">
        <f t="shared" si="2"/>
        <v>0</v>
      </c>
      <c r="AP28" s="102">
        <f t="shared" si="2"/>
        <v>0</v>
      </c>
      <c r="AQ28" s="102">
        <f t="shared" si="2"/>
        <v>0</v>
      </c>
      <c r="AR28" s="102">
        <f t="shared" si="2"/>
        <v>0</v>
      </c>
      <c r="AS28" s="102">
        <f t="shared" si="2"/>
        <v>0</v>
      </c>
      <c r="XFD28" s="347"/>
    </row>
    <row r="29" spans="1:45 16384:16384" s="113" customFormat="1" ht="14.5" x14ac:dyDescent="0.35">
      <c r="A29" s="105" t="s">
        <v>210</v>
      </c>
      <c r="B29" s="211">
        <f>SUBSIDIOS!F27</f>
        <v>0</v>
      </c>
      <c r="D29" s="11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XFD29" s="347"/>
    </row>
    <row r="30" spans="1:45 16384:16384" s="113" customFormat="1" ht="15" customHeight="1" x14ac:dyDescent="0.35">
      <c r="A30" s="253" t="s">
        <v>215</v>
      </c>
      <c r="B30" s="212">
        <f>SUBSIDIOS!F37+SUBSIDIOS!F48+SUBSIDIOS!F58</f>
        <v>0</v>
      </c>
      <c r="D30" s="112"/>
      <c r="E30" s="134"/>
      <c r="XFD30" s="347"/>
    </row>
    <row r="31" spans="1:45 16384:16384" s="113" customFormat="1" ht="15" customHeight="1" thickBot="1" x14ac:dyDescent="0.4">
      <c r="A31" s="109" t="s">
        <v>214</v>
      </c>
      <c r="B31" s="212">
        <f>SUBSIDIOS!F68</f>
        <v>0</v>
      </c>
      <c r="C31" s="370"/>
      <c r="D31" s="371"/>
      <c r="E31" s="371"/>
      <c r="F31" s="112" t="b">
        <f>B31=I31</f>
        <v>1</v>
      </c>
      <c r="G31" s="379" t="s">
        <v>199</v>
      </c>
      <c r="H31" s="374"/>
      <c r="I31" s="103">
        <f>SUM($J$31:$AS$31)</f>
        <v>0</v>
      </c>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9"/>
      <c r="AL31" s="209"/>
      <c r="AM31" s="209"/>
      <c r="AN31" s="209"/>
      <c r="AO31" s="209"/>
      <c r="AP31" s="209"/>
      <c r="AQ31" s="209"/>
      <c r="AR31" s="209"/>
      <c r="AS31" s="209"/>
      <c r="XFD31" s="347"/>
    </row>
    <row r="32" spans="1:45 16384:16384" s="113" customFormat="1" ht="15" thickBot="1" x14ac:dyDescent="0.4">
      <c r="A32" s="108" t="s">
        <v>187</v>
      </c>
      <c r="B32" s="213">
        <f>IFERROR(SUM(B27:B31),"")</f>
        <v>0</v>
      </c>
      <c r="F32" s="112"/>
      <c r="XFD32" s="347"/>
    </row>
    <row r="33" spans="1:45 16384:16384" s="113" customFormat="1" ht="15" thickBot="1" x14ac:dyDescent="0.4">
      <c r="A33" s="109" t="s">
        <v>5</v>
      </c>
      <c r="B33" s="266"/>
      <c r="C33" s="370"/>
      <c r="D33" s="371"/>
      <c r="E33" s="371"/>
      <c r="F33" s="112" t="b">
        <f>B33=I33</f>
        <v>1</v>
      </c>
      <c r="G33" s="374" t="s">
        <v>79</v>
      </c>
      <c r="H33" s="374"/>
      <c r="I33" s="103">
        <f>SUM($J$33:$AS$33)</f>
        <v>0</v>
      </c>
      <c r="J33" s="208"/>
      <c r="K33" s="208"/>
      <c r="L33" s="310"/>
      <c r="M33" s="310"/>
      <c r="N33" s="310"/>
      <c r="O33" s="310"/>
      <c r="P33" s="310"/>
      <c r="Q33" s="310"/>
      <c r="R33" s="310"/>
      <c r="S33" s="310"/>
      <c r="T33" s="310"/>
      <c r="U33" s="310"/>
      <c r="V33" s="310"/>
      <c r="W33" s="310"/>
      <c r="X33" s="310"/>
      <c r="Y33" s="310"/>
      <c r="Z33" s="310"/>
      <c r="AA33" s="310"/>
      <c r="AB33" s="310"/>
      <c r="AC33" s="208"/>
      <c r="AD33" s="208"/>
      <c r="AE33" s="208"/>
      <c r="AF33" s="208"/>
      <c r="AG33" s="208"/>
      <c r="AH33" s="208"/>
      <c r="AI33" s="208"/>
      <c r="AJ33" s="208"/>
      <c r="AK33" s="209"/>
      <c r="AL33" s="209"/>
      <c r="AM33" s="209"/>
      <c r="AN33" s="209"/>
      <c r="AO33" s="209"/>
      <c r="AP33" s="209"/>
      <c r="AQ33" s="209"/>
      <c r="AR33" s="209"/>
      <c r="AS33" s="209"/>
      <c r="XFD33" s="347"/>
    </row>
    <row r="34" spans="1:45 16384:16384" s="113" customFormat="1" ht="15" thickBot="1" x14ac:dyDescent="0.4">
      <c r="A34" s="110" t="s">
        <v>188</v>
      </c>
      <c r="B34" s="213">
        <f>IFERROR(B35-B32-B33,"")</f>
        <v>0</v>
      </c>
      <c r="D34" s="214"/>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XFD34" s="347"/>
    </row>
    <row r="35" spans="1:45 16384:16384" s="113" customFormat="1" ht="14.4" customHeight="1" thickBot="1" x14ac:dyDescent="0.4">
      <c r="A35" s="114" t="s">
        <v>217</v>
      </c>
      <c r="B35" s="215">
        <f>IFERROR(IF(B5="",0,B14*B12*B16+C16*C12*C14+D16*D12*D14+E16*E12*E14),0)</f>
        <v>0</v>
      </c>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XFD35" s="347"/>
    </row>
    <row r="36" spans="1:45 16384:16384" s="113" customFormat="1" ht="14.5" x14ac:dyDescent="0.35">
      <c r="A36" s="355"/>
      <c r="B36" s="355"/>
      <c r="C36" s="355"/>
      <c r="D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XFD36" s="347"/>
    </row>
    <row r="37" spans="1:45 16384:16384" s="112" customFormat="1" ht="17" customHeight="1" x14ac:dyDescent="0.35">
      <c r="A37"/>
      <c r="B37"/>
      <c r="C37"/>
      <c r="D37"/>
      <c r="E37"/>
      <c r="F37"/>
      <c r="H37" s="113"/>
      <c r="I37" s="113"/>
      <c r="J37" s="135" t="str">
        <f t="shared" ref="J37:AS37" si="4">IF(J40="","",YEAR(J40))</f>
        <v/>
      </c>
      <c r="K37" s="135" t="str">
        <f t="shared" si="4"/>
        <v/>
      </c>
      <c r="L37" s="135" t="str">
        <f t="shared" si="4"/>
        <v/>
      </c>
      <c r="M37" s="135" t="str">
        <f t="shared" si="4"/>
        <v/>
      </c>
      <c r="N37" s="135" t="str">
        <f t="shared" si="4"/>
        <v/>
      </c>
      <c r="O37" s="135" t="str">
        <f t="shared" si="4"/>
        <v/>
      </c>
      <c r="P37" s="135" t="str">
        <f t="shared" si="4"/>
        <v/>
      </c>
      <c r="Q37" s="135" t="str">
        <f t="shared" si="4"/>
        <v/>
      </c>
      <c r="R37" s="135" t="str">
        <f t="shared" si="4"/>
        <v/>
      </c>
      <c r="S37" s="135" t="str">
        <f t="shared" si="4"/>
        <v/>
      </c>
      <c r="T37" s="135" t="str">
        <f t="shared" si="4"/>
        <v/>
      </c>
      <c r="U37" s="135" t="str">
        <f t="shared" si="4"/>
        <v/>
      </c>
      <c r="V37" s="135" t="str">
        <f t="shared" si="4"/>
        <v/>
      </c>
      <c r="W37" s="135" t="str">
        <f t="shared" si="4"/>
        <v/>
      </c>
      <c r="X37" s="135" t="str">
        <f t="shared" si="4"/>
        <v/>
      </c>
      <c r="Y37" s="135" t="str">
        <f t="shared" si="4"/>
        <v/>
      </c>
      <c r="Z37" s="135" t="str">
        <f t="shared" si="4"/>
        <v/>
      </c>
      <c r="AA37" s="135" t="str">
        <f t="shared" si="4"/>
        <v/>
      </c>
      <c r="AB37" s="135" t="str">
        <f t="shared" si="4"/>
        <v/>
      </c>
      <c r="AC37" s="135" t="str">
        <f t="shared" si="4"/>
        <v/>
      </c>
      <c r="AD37" s="135" t="str">
        <f t="shared" si="4"/>
        <v/>
      </c>
      <c r="AE37" s="135" t="str">
        <f t="shared" si="4"/>
        <v/>
      </c>
      <c r="AF37" s="135" t="str">
        <f t="shared" si="4"/>
        <v/>
      </c>
      <c r="AG37" s="135" t="str">
        <f t="shared" si="4"/>
        <v/>
      </c>
      <c r="AH37" s="135" t="str">
        <f t="shared" si="4"/>
        <v/>
      </c>
      <c r="AI37" s="135" t="str">
        <f t="shared" si="4"/>
        <v/>
      </c>
      <c r="AJ37" s="135" t="str">
        <f t="shared" si="4"/>
        <v/>
      </c>
      <c r="AK37" s="135" t="str">
        <f t="shared" si="4"/>
        <v/>
      </c>
      <c r="AL37" s="135" t="str">
        <f t="shared" si="4"/>
        <v/>
      </c>
      <c r="AM37" s="135" t="str">
        <f t="shared" si="4"/>
        <v/>
      </c>
      <c r="AN37" s="135" t="str">
        <f t="shared" si="4"/>
        <v/>
      </c>
      <c r="AO37" s="135" t="str">
        <f t="shared" si="4"/>
        <v/>
      </c>
      <c r="AP37" s="135" t="str">
        <f t="shared" si="4"/>
        <v/>
      </c>
      <c r="AQ37" s="135" t="str">
        <f t="shared" si="4"/>
        <v/>
      </c>
      <c r="AR37" s="135" t="str">
        <f t="shared" si="4"/>
        <v/>
      </c>
      <c r="AS37" s="135" t="str">
        <f t="shared" si="4"/>
        <v/>
      </c>
      <c r="XFD37" s="351"/>
    </row>
    <row r="38" spans="1:45 16384:16384" s="112" customFormat="1" ht="17" customHeight="1" x14ac:dyDescent="0.35">
      <c r="A38" s="116"/>
      <c r="B38" s="216"/>
      <c r="C38" s="216"/>
      <c r="D38" s="106"/>
      <c r="E38" s="106"/>
      <c r="F38" s="106"/>
      <c r="H38" s="113"/>
      <c r="I38" s="113"/>
      <c r="J38" s="117" t="str">
        <f>IF(B6=0,"",1)</f>
        <v/>
      </c>
      <c r="K38" s="117" t="str">
        <f t="shared" ref="K38:AS38" si="5">IF(J38&lt;$B$6,J38+1,"")</f>
        <v/>
      </c>
      <c r="L38" s="117" t="str">
        <f t="shared" si="5"/>
        <v/>
      </c>
      <c r="M38" s="117" t="str">
        <f t="shared" si="5"/>
        <v/>
      </c>
      <c r="N38" s="117" t="str">
        <f t="shared" si="5"/>
        <v/>
      </c>
      <c r="O38" s="117" t="str">
        <f t="shared" si="5"/>
        <v/>
      </c>
      <c r="P38" s="117" t="str">
        <f t="shared" si="5"/>
        <v/>
      </c>
      <c r="Q38" s="117" t="str">
        <f t="shared" si="5"/>
        <v/>
      </c>
      <c r="R38" s="117" t="str">
        <f t="shared" si="5"/>
        <v/>
      </c>
      <c r="S38" s="117" t="str">
        <f t="shared" si="5"/>
        <v/>
      </c>
      <c r="T38" s="117" t="str">
        <f t="shared" si="5"/>
        <v/>
      </c>
      <c r="U38" s="117" t="str">
        <f t="shared" si="5"/>
        <v/>
      </c>
      <c r="V38" s="117" t="str">
        <f t="shared" si="5"/>
        <v/>
      </c>
      <c r="W38" s="117" t="str">
        <f t="shared" si="5"/>
        <v/>
      </c>
      <c r="X38" s="117" t="str">
        <f t="shared" si="5"/>
        <v/>
      </c>
      <c r="Y38" s="117" t="str">
        <f t="shared" si="5"/>
        <v/>
      </c>
      <c r="Z38" s="117" t="str">
        <f t="shared" si="5"/>
        <v/>
      </c>
      <c r="AA38" s="117" t="str">
        <f t="shared" si="5"/>
        <v/>
      </c>
      <c r="AB38" s="117" t="str">
        <f t="shared" si="5"/>
        <v/>
      </c>
      <c r="AC38" s="117" t="str">
        <f t="shared" si="5"/>
        <v/>
      </c>
      <c r="AD38" s="117" t="str">
        <f t="shared" si="5"/>
        <v/>
      </c>
      <c r="AE38" s="117" t="str">
        <f t="shared" si="5"/>
        <v/>
      </c>
      <c r="AF38" s="117" t="str">
        <f t="shared" si="5"/>
        <v/>
      </c>
      <c r="AG38" s="117" t="str">
        <f t="shared" si="5"/>
        <v/>
      </c>
      <c r="AH38" s="117" t="str">
        <f t="shared" si="5"/>
        <v/>
      </c>
      <c r="AI38" s="117" t="str">
        <f t="shared" si="5"/>
        <v/>
      </c>
      <c r="AJ38" s="117" t="str">
        <f t="shared" si="5"/>
        <v/>
      </c>
      <c r="AK38" s="117" t="str">
        <f t="shared" si="5"/>
        <v/>
      </c>
      <c r="AL38" s="117" t="str">
        <f t="shared" si="5"/>
        <v/>
      </c>
      <c r="AM38" s="117" t="str">
        <f t="shared" si="5"/>
        <v/>
      </c>
      <c r="AN38" s="117" t="str">
        <f t="shared" si="5"/>
        <v/>
      </c>
      <c r="AO38" s="117" t="str">
        <f t="shared" si="5"/>
        <v/>
      </c>
      <c r="AP38" s="117" t="str">
        <f t="shared" si="5"/>
        <v/>
      </c>
      <c r="AQ38" s="117" t="str">
        <f t="shared" si="5"/>
        <v/>
      </c>
      <c r="AR38" s="117" t="str">
        <f t="shared" si="5"/>
        <v/>
      </c>
      <c r="AS38" s="117" t="str">
        <f t="shared" si="5"/>
        <v/>
      </c>
      <c r="XFD38" s="351"/>
    </row>
    <row r="39" spans="1:45 16384:16384" s="113" customFormat="1" ht="32" customHeight="1" x14ac:dyDescent="0.35">
      <c r="A39" s="372" t="s">
        <v>252</v>
      </c>
      <c r="B39" s="372"/>
      <c r="C39" s="372"/>
      <c r="D39" s="359"/>
      <c r="E39" s="141" t="s">
        <v>125</v>
      </c>
      <c r="F39" s="112"/>
      <c r="G39" s="141" t="s">
        <v>125</v>
      </c>
      <c r="J39" s="118" t="str">
        <f t="shared" ref="J39:AS39" si="6">IF(J38="","",CONCATENATE("Mes"," ",J38))</f>
        <v/>
      </c>
      <c r="K39" s="118" t="str">
        <f t="shared" si="6"/>
        <v/>
      </c>
      <c r="L39" s="118" t="str">
        <f t="shared" si="6"/>
        <v/>
      </c>
      <c r="M39" s="118" t="str">
        <f t="shared" si="6"/>
        <v/>
      </c>
      <c r="N39" s="118" t="str">
        <f t="shared" si="6"/>
        <v/>
      </c>
      <c r="O39" s="118" t="str">
        <f t="shared" si="6"/>
        <v/>
      </c>
      <c r="P39" s="118" t="str">
        <f t="shared" si="6"/>
        <v/>
      </c>
      <c r="Q39" s="118" t="str">
        <f t="shared" si="6"/>
        <v/>
      </c>
      <c r="R39" s="118" t="str">
        <f t="shared" si="6"/>
        <v/>
      </c>
      <c r="S39" s="118" t="str">
        <f t="shared" si="6"/>
        <v/>
      </c>
      <c r="T39" s="118" t="str">
        <f t="shared" si="6"/>
        <v/>
      </c>
      <c r="U39" s="118" t="str">
        <f t="shared" si="6"/>
        <v/>
      </c>
      <c r="V39" s="118" t="str">
        <f t="shared" si="6"/>
        <v/>
      </c>
      <c r="W39" s="118" t="str">
        <f t="shared" si="6"/>
        <v/>
      </c>
      <c r="X39" s="118" t="str">
        <f t="shared" si="6"/>
        <v/>
      </c>
      <c r="Y39" s="118" t="str">
        <f t="shared" si="6"/>
        <v/>
      </c>
      <c r="Z39" s="118" t="str">
        <f t="shared" si="6"/>
        <v/>
      </c>
      <c r="AA39" s="118" t="str">
        <f t="shared" si="6"/>
        <v/>
      </c>
      <c r="AB39" s="118" t="str">
        <f t="shared" si="6"/>
        <v/>
      </c>
      <c r="AC39" s="118" t="str">
        <f t="shared" si="6"/>
        <v/>
      </c>
      <c r="AD39" s="118" t="str">
        <f t="shared" si="6"/>
        <v/>
      </c>
      <c r="AE39" s="118" t="str">
        <f t="shared" si="6"/>
        <v/>
      </c>
      <c r="AF39" s="118" t="str">
        <f t="shared" si="6"/>
        <v/>
      </c>
      <c r="AG39" s="118" t="str">
        <f t="shared" si="6"/>
        <v/>
      </c>
      <c r="AH39" s="118" t="str">
        <f t="shared" si="6"/>
        <v/>
      </c>
      <c r="AI39" s="118" t="str">
        <f t="shared" si="6"/>
        <v/>
      </c>
      <c r="AJ39" s="118" t="str">
        <f t="shared" si="6"/>
        <v/>
      </c>
      <c r="AK39" s="118" t="str">
        <f t="shared" si="6"/>
        <v/>
      </c>
      <c r="AL39" s="118" t="str">
        <f t="shared" si="6"/>
        <v/>
      </c>
      <c r="AM39" s="118" t="str">
        <f t="shared" si="6"/>
        <v/>
      </c>
      <c r="AN39" s="118" t="str">
        <f t="shared" si="6"/>
        <v/>
      </c>
      <c r="AO39" s="118" t="str">
        <f t="shared" si="6"/>
        <v/>
      </c>
      <c r="AP39" s="118" t="str">
        <f t="shared" si="6"/>
        <v/>
      </c>
      <c r="AQ39" s="118" t="str">
        <f t="shared" si="6"/>
        <v/>
      </c>
      <c r="AR39" s="118" t="str">
        <f t="shared" si="6"/>
        <v/>
      </c>
      <c r="AS39" s="118" t="str">
        <f t="shared" si="6"/>
        <v/>
      </c>
      <c r="XFD39" s="347"/>
    </row>
    <row r="40" spans="1:45 16384:16384" s="113" customFormat="1" ht="14.5" x14ac:dyDescent="0.35">
      <c r="A40" s="217" t="s">
        <v>33</v>
      </c>
      <c r="B40" s="112"/>
      <c r="C40" s="112"/>
      <c r="D40" s="112"/>
      <c r="E40" s="112"/>
      <c r="F40" s="112"/>
      <c r="G40" s="112"/>
      <c r="J40" s="113" t="str">
        <f>IFERROR(IF(J38="","",B5),"")</f>
        <v/>
      </c>
      <c r="K40" s="113" t="str">
        <f t="shared" ref="K40:AS40" si="7">IF(K38="","",EDATE(J40,1))</f>
        <v/>
      </c>
      <c r="L40" s="113" t="str">
        <f t="shared" si="7"/>
        <v/>
      </c>
      <c r="M40" s="113" t="str">
        <f t="shared" si="7"/>
        <v/>
      </c>
      <c r="N40" s="113" t="str">
        <f t="shared" si="7"/>
        <v/>
      </c>
      <c r="O40" s="113" t="str">
        <f t="shared" si="7"/>
        <v/>
      </c>
      <c r="P40" s="113" t="str">
        <f t="shared" si="7"/>
        <v/>
      </c>
      <c r="Q40" s="113" t="str">
        <f t="shared" si="7"/>
        <v/>
      </c>
      <c r="R40" s="113" t="str">
        <f t="shared" si="7"/>
        <v/>
      </c>
      <c r="S40" s="113" t="str">
        <f t="shared" si="7"/>
        <v/>
      </c>
      <c r="T40" s="113" t="str">
        <f t="shared" si="7"/>
        <v/>
      </c>
      <c r="U40" s="113" t="str">
        <f t="shared" si="7"/>
        <v/>
      </c>
      <c r="V40" s="113" t="str">
        <f t="shared" si="7"/>
        <v/>
      </c>
      <c r="W40" s="113" t="str">
        <f t="shared" si="7"/>
        <v/>
      </c>
      <c r="X40" s="113" t="str">
        <f t="shared" si="7"/>
        <v/>
      </c>
      <c r="Y40" s="113" t="str">
        <f t="shared" si="7"/>
        <v/>
      </c>
      <c r="Z40" s="113" t="str">
        <f t="shared" si="7"/>
        <v/>
      </c>
      <c r="AA40" s="113" t="str">
        <f t="shared" si="7"/>
        <v/>
      </c>
      <c r="AB40" s="113" t="str">
        <f t="shared" si="7"/>
        <v/>
      </c>
      <c r="AC40" s="113" t="str">
        <f t="shared" si="7"/>
        <v/>
      </c>
      <c r="AD40" s="113" t="str">
        <f t="shared" si="7"/>
        <v/>
      </c>
      <c r="AE40" s="113" t="str">
        <f t="shared" si="7"/>
        <v/>
      </c>
      <c r="AF40" s="113" t="str">
        <f t="shared" si="7"/>
        <v/>
      </c>
      <c r="AG40" s="113" t="str">
        <f t="shared" si="7"/>
        <v/>
      </c>
      <c r="AH40" s="113" t="str">
        <f t="shared" si="7"/>
        <v/>
      </c>
      <c r="AI40" s="113" t="str">
        <f t="shared" si="7"/>
        <v/>
      </c>
      <c r="AJ40" s="113" t="str">
        <f t="shared" si="7"/>
        <v/>
      </c>
      <c r="AK40" s="113" t="str">
        <f t="shared" si="7"/>
        <v/>
      </c>
      <c r="AL40" s="113" t="str">
        <f t="shared" si="7"/>
        <v/>
      </c>
      <c r="AM40" s="113" t="str">
        <f t="shared" si="7"/>
        <v/>
      </c>
      <c r="AN40" s="113" t="str">
        <f t="shared" si="7"/>
        <v/>
      </c>
      <c r="AO40" s="113" t="str">
        <f t="shared" si="7"/>
        <v/>
      </c>
      <c r="AP40" s="113" t="str">
        <f t="shared" si="7"/>
        <v/>
      </c>
      <c r="AQ40" s="113" t="str">
        <f t="shared" si="7"/>
        <v/>
      </c>
      <c r="AR40" s="113" t="str">
        <f t="shared" si="7"/>
        <v/>
      </c>
      <c r="AS40" s="113" t="str">
        <f t="shared" si="7"/>
        <v/>
      </c>
      <c r="XFD40" s="347"/>
    </row>
    <row r="41" spans="1:45 16384:16384" s="113" customFormat="1" ht="14.5" x14ac:dyDescent="0.35">
      <c r="A41" s="218" t="s">
        <v>34</v>
      </c>
      <c r="B41" s="360"/>
      <c r="C41" s="361"/>
      <c r="D41" s="362"/>
      <c r="E41" s="219"/>
      <c r="F41" s="113" t="b">
        <f>E41=G41</f>
        <v>1</v>
      </c>
      <c r="G41" s="119">
        <f>SUM(J41:AS41)</f>
        <v>0</v>
      </c>
      <c r="J41" s="219"/>
      <c r="K41" s="219"/>
      <c r="L41" s="219"/>
      <c r="M41" s="219"/>
      <c r="N41" s="219"/>
      <c r="O41" s="219"/>
      <c r="P41" s="219"/>
      <c r="Q41" s="219"/>
      <c r="R41" s="219"/>
      <c r="S41" s="219"/>
      <c r="T41" s="219"/>
      <c r="U41" s="219"/>
      <c r="V41" s="219"/>
      <c r="W41" s="219"/>
      <c r="X41" s="219"/>
      <c r="Y41" s="219"/>
      <c r="Z41" s="219"/>
      <c r="AA41" s="219"/>
      <c r="AB41" s="219"/>
      <c r="AC41" s="219"/>
      <c r="AD41" s="219"/>
      <c r="AE41" s="219"/>
      <c r="AF41" s="219"/>
      <c r="AG41" s="219"/>
      <c r="AH41" s="219"/>
      <c r="AI41" s="219"/>
      <c r="AJ41" s="219"/>
      <c r="AK41" s="219"/>
      <c r="AL41" s="219"/>
      <c r="AM41" s="219"/>
      <c r="AN41" s="219"/>
      <c r="AO41" s="219"/>
      <c r="AP41" s="219"/>
      <c r="AQ41" s="219"/>
      <c r="AR41" s="219"/>
      <c r="AS41" s="219"/>
      <c r="XFD41" s="347"/>
    </row>
    <row r="42" spans="1:45 16384:16384" s="113" customFormat="1" ht="14.5" x14ac:dyDescent="0.35">
      <c r="A42" s="220" t="s">
        <v>35</v>
      </c>
      <c r="B42" s="117"/>
      <c r="C42" s="363"/>
      <c r="D42" s="364"/>
      <c r="E42" s="120"/>
      <c r="F42" s="112"/>
      <c r="G42" s="120"/>
      <c r="J42" s="261"/>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21"/>
      <c r="AQ42" s="221"/>
      <c r="AR42" s="221"/>
      <c r="AS42" s="221"/>
      <c r="XFD42" s="347"/>
    </row>
    <row r="43" spans="1:45 16384:16384" s="113" customFormat="1" ht="14.5" x14ac:dyDescent="0.35">
      <c r="A43" s="222" t="s">
        <v>239</v>
      </c>
      <c r="B43" s="360"/>
      <c r="C43" s="361"/>
      <c r="D43" s="362"/>
      <c r="E43" s="219"/>
      <c r="F43" s="113" t="b">
        <f t="shared" ref="F43:F57" si="8">E43=G43</f>
        <v>1</v>
      </c>
      <c r="G43" s="119">
        <f t="shared" ref="G43:G57" si="9">SUM(J43:AS43)</f>
        <v>0</v>
      </c>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XFD43" s="347"/>
    </row>
    <row r="44" spans="1:45 16384:16384" s="113" customFormat="1" ht="14.5" x14ac:dyDescent="0.35">
      <c r="A44" s="222" t="s">
        <v>240</v>
      </c>
      <c r="B44" s="360"/>
      <c r="C44" s="361"/>
      <c r="D44" s="362"/>
      <c r="E44" s="219"/>
      <c r="F44" s="113" t="b">
        <f t="shared" si="8"/>
        <v>1</v>
      </c>
      <c r="G44" s="119">
        <f t="shared" si="9"/>
        <v>0</v>
      </c>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XFD44" s="347"/>
    </row>
    <row r="45" spans="1:45 16384:16384" s="113" customFormat="1" ht="16" customHeight="1" x14ac:dyDescent="0.35">
      <c r="A45" s="222" t="s">
        <v>241</v>
      </c>
      <c r="B45" s="360"/>
      <c r="C45" s="361"/>
      <c r="D45" s="362"/>
      <c r="E45" s="219"/>
      <c r="F45" s="113" t="b">
        <f t="shared" si="8"/>
        <v>1</v>
      </c>
      <c r="G45" s="119">
        <f t="shared" si="9"/>
        <v>0</v>
      </c>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XFD45" s="347"/>
    </row>
    <row r="46" spans="1:45 16384:16384" s="113" customFormat="1" ht="14.5" x14ac:dyDescent="0.35">
      <c r="A46" s="222" t="s">
        <v>242</v>
      </c>
      <c r="B46" s="360"/>
      <c r="C46" s="361"/>
      <c r="D46" s="362"/>
      <c r="E46" s="219"/>
      <c r="F46" s="113" t="b">
        <f t="shared" si="8"/>
        <v>1</v>
      </c>
      <c r="G46" s="119">
        <f t="shared" si="9"/>
        <v>0</v>
      </c>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AP46" s="219"/>
      <c r="AQ46" s="219"/>
      <c r="AR46" s="219"/>
      <c r="AS46" s="219"/>
      <c r="XFD46" s="347"/>
    </row>
    <row r="47" spans="1:45 16384:16384" s="113" customFormat="1" ht="14.5" x14ac:dyDescent="0.35">
      <c r="A47" s="222" t="s">
        <v>158</v>
      </c>
      <c r="B47" s="360"/>
      <c r="C47" s="361"/>
      <c r="D47" s="362"/>
      <c r="E47" s="219"/>
      <c r="F47" s="113" t="b">
        <f t="shared" si="8"/>
        <v>1</v>
      </c>
      <c r="G47" s="119">
        <f t="shared" si="9"/>
        <v>0</v>
      </c>
      <c r="J47" s="219"/>
      <c r="K47" s="219"/>
      <c r="L47" s="219"/>
      <c r="M47" s="219"/>
      <c r="N47" s="219"/>
      <c r="O47" s="219"/>
      <c r="P47" s="219"/>
      <c r="Q47" s="219"/>
      <c r="R47" s="219"/>
      <c r="S47" s="219"/>
      <c r="T47" s="219"/>
      <c r="U47" s="219"/>
      <c r="V47" s="219"/>
      <c r="W47" s="219"/>
      <c r="X47" s="219"/>
      <c r="Y47" s="219"/>
      <c r="Z47" s="219"/>
      <c r="AA47" s="219"/>
      <c r="AB47" s="219"/>
      <c r="AC47" s="219"/>
      <c r="AD47" s="219"/>
      <c r="AE47" s="219"/>
      <c r="AF47" s="219"/>
      <c r="AG47" s="219"/>
      <c r="AH47" s="219"/>
      <c r="AI47" s="219"/>
      <c r="AJ47" s="219"/>
      <c r="AK47" s="219"/>
      <c r="AL47" s="219"/>
      <c r="AM47" s="219"/>
      <c r="AN47" s="219"/>
      <c r="AO47" s="219"/>
      <c r="AP47" s="219"/>
      <c r="AQ47" s="219"/>
      <c r="AR47" s="219"/>
      <c r="AS47" s="219"/>
      <c r="XFD47" s="347"/>
    </row>
    <row r="48" spans="1:45 16384:16384" s="113" customFormat="1" ht="14.5" x14ac:dyDescent="0.35">
      <c r="A48" s="222" t="s">
        <v>243</v>
      </c>
      <c r="B48" s="360"/>
      <c r="C48" s="361"/>
      <c r="D48" s="362"/>
      <c r="E48" s="219"/>
      <c r="F48" s="113" t="b">
        <f t="shared" si="8"/>
        <v>1</v>
      </c>
      <c r="G48" s="119">
        <f t="shared" si="9"/>
        <v>0</v>
      </c>
      <c r="J48" s="219"/>
      <c r="K48" s="219"/>
      <c r="L48" s="219"/>
      <c r="M48" s="219"/>
      <c r="N48" s="219"/>
      <c r="O48" s="219"/>
      <c r="P48" s="219"/>
      <c r="Q48" s="219"/>
      <c r="R48" s="219"/>
      <c r="S48" s="219"/>
      <c r="T48" s="219"/>
      <c r="U48" s="219"/>
      <c r="V48" s="219"/>
      <c r="W48" s="219"/>
      <c r="X48" s="219"/>
      <c r="Y48" s="219"/>
      <c r="Z48" s="219"/>
      <c r="AA48" s="219"/>
      <c r="AB48" s="219"/>
      <c r="AC48" s="219"/>
      <c r="AD48" s="219"/>
      <c r="AE48" s="219"/>
      <c r="AF48" s="219"/>
      <c r="AG48" s="219"/>
      <c r="AH48" s="219"/>
      <c r="AI48" s="219"/>
      <c r="AJ48" s="219"/>
      <c r="AK48" s="219"/>
      <c r="AL48" s="219"/>
      <c r="AM48" s="219"/>
      <c r="AN48" s="219"/>
      <c r="AO48" s="219"/>
      <c r="AP48" s="219"/>
      <c r="AQ48" s="219"/>
      <c r="AR48" s="219"/>
      <c r="AS48" s="219"/>
      <c r="XFD48" s="347"/>
    </row>
    <row r="49" spans="1:45 16384:16384" s="113" customFormat="1" ht="14.5" x14ac:dyDescent="0.35">
      <c r="A49" s="222" t="s">
        <v>244</v>
      </c>
      <c r="B49" s="360"/>
      <c r="C49" s="361"/>
      <c r="D49" s="362"/>
      <c r="E49" s="219"/>
      <c r="F49" s="113" t="b">
        <f t="shared" si="8"/>
        <v>1</v>
      </c>
      <c r="G49" s="119">
        <f t="shared" si="9"/>
        <v>0</v>
      </c>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XFD49" s="347"/>
    </row>
    <row r="50" spans="1:45 16384:16384" s="113" customFormat="1" ht="14.5" x14ac:dyDescent="0.35">
      <c r="A50" s="222" t="s">
        <v>245</v>
      </c>
      <c r="B50" s="360"/>
      <c r="C50" s="361"/>
      <c r="D50" s="362"/>
      <c r="E50" s="219"/>
      <c r="F50" s="113" t="b">
        <f t="shared" si="8"/>
        <v>1</v>
      </c>
      <c r="G50" s="119">
        <f t="shared" si="9"/>
        <v>0</v>
      </c>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XFD50" s="347"/>
    </row>
    <row r="51" spans="1:45 16384:16384" s="113" customFormat="1" ht="14.5" x14ac:dyDescent="0.35">
      <c r="A51" s="222" t="s">
        <v>246</v>
      </c>
      <c r="B51" s="360"/>
      <c r="C51" s="361"/>
      <c r="D51" s="362"/>
      <c r="E51" s="219"/>
      <c r="F51" s="113" t="b">
        <f t="shared" si="8"/>
        <v>1</v>
      </c>
      <c r="G51" s="119">
        <f t="shared" si="9"/>
        <v>0</v>
      </c>
      <c r="J51" s="219"/>
      <c r="K51" s="219"/>
      <c r="L51" s="219"/>
      <c r="M51" s="219"/>
      <c r="N51" s="219"/>
      <c r="O51" s="219"/>
      <c r="P51" s="219"/>
      <c r="Q51" s="219"/>
      <c r="R51" s="219"/>
      <c r="S51" s="219"/>
      <c r="T51" s="219"/>
      <c r="U51" s="219"/>
      <c r="V51" s="219"/>
      <c r="W51" s="219"/>
      <c r="X51" s="219"/>
      <c r="Y51" s="219"/>
      <c r="Z51" s="219"/>
      <c r="AA51" s="219"/>
      <c r="AB51" s="219"/>
      <c r="AC51" s="219"/>
      <c r="AD51" s="219"/>
      <c r="AE51" s="219"/>
      <c r="AF51" s="219"/>
      <c r="AG51" s="219"/>
      <c r="AH51" s="219"/>
      <c r="AI51" s="219"/>
      <c r="AJ51" s="219"/>
      <c r="AK51" s="219"/>
      <c r="AL51" s="219"/>
      <c r="AM51" s="219"/>
      <c r="AN51" s="219"/>
      <c r="AO51" s="219"/>
      <c r="AP51" s="219"/>
      <c r="AQ51" s="219"/>
      <c r="AR51" s="219"/>
      <c r="AS51" s="219"/>
      <c r="XFD51" s="347"/>
    </row>
    <row r="52" spans="1:45 16384:16384" s="113" customFormat="1" ht="14.5" x14ac:dyDescent="0.35">
      <c r="A52" s="222" t="s">
        <v>248</v>
      </c>
      <c r="B52" s="360"/>
      <c r="C52" s="361"/>
      <c r="D52" s="362"/>
      <c r="E52" s="219"/>
      <c r="F52" s="113" t="b">
        <f t="shared" si="8"/>
        <v>1</v>
      </c>
      <c r="G52" s="119">
        <f t="shared" si="9"/>
        <v>0</v>
      </c>
      <c r="J52" s="219"/>
      <c r="K52" s="219"/>
      <c r="L52" s="219"/>
      <c r="M52" s="219"/>
      <c r="N52" s="219"/>
      <c r="O52" s="219"/>
      <c r="P52" s="219"/>
      <c r="Q52" s="219"/>
      <c r="R52" s="219"/>
      <c r="S52" s="219"/>
      <c r="T52" s="219"/>
      <c r="U52" s="219"/>
      <c r="V52" s="219"/>
      <c r="W52" s="219"/>
      <c r="X52" s="219"/>
      <c r="Y52" s="219"/>
      <c r="Z52" s="219"/>
      <c r="AA52" s="219"/>
      <c r="AB52" s="219"/>
      <c r="AC52" s="219"/>
      <c r="AD52" s="219"/>
      <c r="AE52" s="219"/>
      <c r="AF52" s="219"/>
      <c r="AG52" s="219"/>
      <c r="AH52" s="219"/>
      <c r="AI52" s="219"/>
      <c r="AJ52" s="219"/>
      <c r="AK52" s="219"/>
      <c r="AL52" s="219"/>
      <c r="AM52" s="219"/>
      <c r="AN52" s="219"/>
      <c r="AO52" s="219"/>
      <c r="AP52" s="219"/>
      <c r="AQ52" s="219"/>
      <c r="AR52" s="219"/>
      <c r="AS52" s="219"/>
      <c r="XFD52" s="347"/>
    </row>
    <row r="53" spans="1:45 16384:16384" s="113" customFormat="1" ht="14.5" x14ac:dyDescent="0.35">
      <c r="A53" s="222" t="s">
        <v>247</v>
      </c>
      <c r="B53" s="360"/>
      <c r="C53" s="361"/>
      <c r="D53" s="362"/>
      <c r="E53" s="219"/>
      <c r="F53" s="113" t="b">
        <f t="shared" si="8"/>
        <v>1</v>
      </c>
      <c r="G53" s="119">
        <f t="shared" si="9"/>
        <v>0</v>
      </c>
      <c r="J53" s="219"/>
      <c r="K53" s="219"/>
      <c r="L53" s="219"/>
      <c r="M53" s="219"/>
      <c r="N53" s="219"/>
      <c r="O53" s="219"/>
      <c r="P53" s="219"/>
      <c r="Q53" s="219"/>
      <c r="R53" s="219"/>
      <c r="S53" s="219"/>
      <c r="T53" s="219"/>
      <c r="U53" s="219"/>
      <c r="V53" s="219"/>
      <c r="W53" s="219"/>
      <c r="X53" s="219"/>
      <c r="Y53" s="219"/>
      <c r="Z53" s="219"/>
      <c r="AA53" s="219"/>
      <c r="AB53" s="219"/>
      <c r="AC53" s="219"/>
      <c r="AD53" s="219"/>
      <c r="AE53" s="219"/>
      <c r="AF53" s="219"/>
      <c r="AG53" s="219"/>
      <c r="AH53" s="219"/>
      <c r="AI53" s="219"/>
      <c r="AJ53" s="219"/>
      <c r="AK53" s="219"/>
      <c r="AL53" s="219"/>
      <c r="AM53" s="219"/>
      <c r="AN53" s="219"/>
      <c r="AO53" s="219"/>
      <c r="AP53" s="219"/>
      <c r="AQ53" s="219"/>
      <c r="AR53" s="219"/>
      <c r="AS53" s="219"/>
      <c r="XFD53" s="347"/>
    </row>
    <row r="54" spans="1:45 16384:16384" s="113" customFormat="1" ht="14.5" x14ac:dyDescent="0.35">
      <c r="A54" s="222" t="s">
        <v>251</v>
      </c>
      <c r="B54" s="360"/>
      <c r="C54" s="361"/>
      <c r="D54" s="362"/>
      <c r="E54" s="219"/>
      <c r="F54" s="113" t="b">
        <f t="shared" si="8"/>
        <v>1</v>
      </c>
      <c r="G54" s="119">
        <f t="shared" si="9"/>
        <v>0</v>
      </c>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XFD54" s="347"/>
    </row>
    <row r="55" spans="1:45 16384:16384" s="113" customFormat="1" ht="14.5" x14ac:dyDescent="0.35">
      <c r="A55" s="222" t="s">
        <v>249</v>
      </c>
      <c r="B55" s="360"/>
      <c r="C55" s="361"/>
      <c r="D55" s="362"/>
      <c r="E55" s="219"/>
      <c r="F55" s="113" t="b">
        <f t="shared" si="8"/>
        <v>1</v>
      </c>
      <c r="G55" s="119">
        <f t="shared" si="9"/>
        <v>0</v>
      </c>
      <c r="J55" s="219"/>
      <c r="K55" s="219"/>
      <c r="L55" s="219"/>
      <c r="M55" s="219"/>
      <c r="N55" s="219"/>
      <c r="O55" s="219"/>
      <c r="P55" s="219"/>
      <c r="Q55" s="219"/>
      <c r="R55" s="219"/>
      <c r="S55" s="219"/>
      <c r="T55" s="219"/>
      <c r="U55" s="219"/>
      <c r="V55" s="219"/>
      <c r="W55" s="219"/>
      <c r="X55" s="219"/>
      <c r="Y55" s="219"/>
      <c r="Z55" s="219"/>
      <c r="AA55" s="219"/>
      <c r="AB55" s="219"/>
      <c r="AC55" s="219"/>
      <c r="AD55" s="219"/>
      <c r="AE55" s="219"/>
      <c r="AF55" s="219"/>
      <c r="AG55" s="219"/>
      <c r="AH55" s="219"/>
      <c r="AI55" s="219"/>
      <c r="AJ55" s="219"/>
      <c r="AK55" s="219"/>
      <c r="AL55" s="219"/>
      <c r="AM55" s="219"/>
      <c r="AN55" s="219"/>
      <c r="AO55" s="219"/>
      <c r="AP55" s="219"/>
      <c r="AQ55" s="219"/>
      <c r="AR55" s="219"/>
      <c r="AS55" s="219"/>
      <c r="XFD55" s="347"/>
    </row>
    <row r="56" spans="1:45 16384:16384" s="113" customFormat="1" ht="14.5" x14ac:dyDescent="0.35">
      <c r="A56" s="222" t="s">
        <v>250</v>
      </c>
      <c r="B56" s="360"/>
      <c r="C56" s="361"/>
      <c r="D56" s="362"/>
      <c r="E56" s="219"/>
      <c r="F56" s="113" t="b">
        <f t="shared" si="8"/>
        <v>1</v>
      </c>
      <c r="G56" s="119">
        <f t="shared" si="9"/>
        <v>0</v>
      </c>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XFD56" s="347"/>
    </row>
    <row r="57" spans="1:45 16384:16384" s="113" customFormat="1" ht="14.5" x14ac:dyDescent="0.35">
      <c r="A57" s="222" t="s">
        <v>44</v>
      </c>
      <c r="B57" s="360"/>
      <c r="C57" s="361"/>
      <c r="D57" s="362"/>
      <c r="E57" s="219"/>
      <c r="F57" s="113" t="b">
        <f t="shared" si="8"/>
        <v>1</v>
      </c>
      <c r="G57" s="119">
        <f t="shared" si="9"/>
        <v>0</v>
      </c>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XFD57" s="347"/>
    </row>
    <row r="59" spans="1:45 16384:16384" s="113" customFormat="1" ht="14.5" x14ac:dyDescent="0.35">
      <c r="A59" s="224" t="s">
        <v>189</v>
      </c>
      <c r="B59" s="116"/>
      <c r="C59" s="116"/>
      <c r="D59" s="116"/>
      <c r="E59" s="358">
        <f>SUM(E43:E57)+E41</f>
        <v>0</v>
      </c>
      <c r="F59" s="113" t="b">
        <f>E59=G59</f>
        <v>1</v>
      </c>
      <c r="G59" s="119">
        <f>SUM(J59:AS59)</f>
        <v>0</v>
      </c>
      <c r="J59" s="225">
        <f>SUM(J43:J57)+J41</f>
        <v>0</v>
      </c>
      <c r="K59" s="225">
        <f>SUM(K43:K57)+K41</f>
        <v>0</v>
      </c>
      <c r="L59" s="225">
        <f>SUM(L43:L57)+L41</f>
        <v>0</v>
      </c>
      <c r="M59" s="225">
        <f>SUM(M43:M57)+M41</f>
        <v>0</v>
      </c>
      <c r="N59" s="225">
        <f>SUM(N43:N57)+N41</f>
        <v>0</v>
      </c>
      <c r="O59" s="225">
        <f>SUM(O43:O57)+O41</f>
        <v>0</v>
      </c>
      <c r="P59" s="225">
        <f>SUM(P43:P57)+P41</f>
        <v>0</v>
      </c>
      <c r="Q59" s="225">
        <f>SUM(Q43:Q57)+Q41</f>
        <v>0</v>
      </c>
      <c r="R59" s="225">
        <f>SUM(R43:R57)+R41</f>
        <v>0</v>
      </c>
      <c r="S59" s="225">
        <f>SUM(S43:S57)+S41</f>
        <v>0</v>
      </c>
      <c r="T59" s="225">
        <f>SUM(T43:T57)+T41</f>
        <v>0</v>
      </c>
      <c r="U59" s="225">
        <f>SUM(U43:U57)+U41</f>
        <v>0</v>
      </c>
      <c r="V59" s="225">
        <f>SUM(V43:V57)+V41</f>
        <v>0</v>
      </c>
      <c r="W59" s="225">
        <f>SUM(W43:W57)+W41</f>
        <v>0</v>
      </c>
      <c r="X59" s="225">
        <f>SUM(X43:X57)+X41</f>
        <v>0</v>
      </c>
      <c r="Y59" s="225">
        <f>SUM(Y43:Y57)+Y41</f>
        <v>0</v>
      </c>
      <c r="Z59" s="225">
        <f>SUM(Z43:Z57)+Z41</f>
        <v>0</v>
      </c>
      <c r="AA59" s="225">
        <f>SUM(AA43:AA57)+AA41</f>
        <v>0</v>
      </c>
      <c r="AB59" s="225">
        <f>SUM(AB43:AB57)+AB41</f>
        <v>0</v>
      </c>
      <c r="AC59" s="225">
        <f>SUM(AC43:AC57)+AC41</f>
        <v>0</v>
      </c>
      <c r="AD59" s="225">
        <f>SUM(AD43:AD57)+AD41</f>
        <v>0</v>
      </c>
      <c r="AE59" s="225">
        <f>SUM(AE43:AE57)+AE41</f>
        <v>0</v>
      </c>
      <c r="AF59" s="225">
        <f>SUM(AF43:AF57)+AF41</f>
        <v>0</v>
      </c>
      <c r="AG59" s="225">
        <f>SUM(AG43:AG57)+AG41</f>
        <v>0</v>
      </c>
      <c r="AH59" s="225">
        <f>SUM(AH43:AH57)+AH41</f>
        <v>0</v>
      </c>
      <c r="AI59" s="225">
        <f>SUM(AI43:AI57)+AI41</f>
        <v>0</v>
      </c>
      <c r="AJ59" s="225">
        <f>SUM(AJ43:AJ57)+AJ41</f>
        <v>0</v>
      </c>
      <c r="AK59" s="225">
        <f>SUM(AK43:AK57)+AK41</f>
        <v>0</v>
      </c>
      <c r="AL59" s="225">
        <f>SUM(AL43:AL57)+AL41</f>
        <v>0</v>
      </c>
      <c r="AM59" s="225">
        <f>SUM(AM43:AM57)+AM41</f>
        <v>0</v>
      </c>
      <c r="AN59" s="225">
        <f>SUM(AN43:AN57)+AN41</f>
        <v>0</v>
      </c>
      <c r="AO59" s="225">
        <f>SUM(AO43:AO57)+AO41</f>
        <v>0</v>
      </c>
      <c r="AP59" s="225">
        <f>SUM(AP43:AP57)+AP41</f>
        <v>0</v>
      </c>
      <c r="AQ59" s="225">
        <f>SUM(AQ43:AQ57)+AQ41</f>
        <v>0</v>
      </c>
      <c r="AR59" s="225">
        <f>SUM(AR43:AR57)+AR41</f>
        <v>0</v>
      </c>
      <c r="AS59" s="225">
        <f>SUM(AS43:AS57)+AS41</f>
        <v>0</v>
      </c>
      <c r="XFD59" s="347"/>
    </row>
    <row r="60" spans="1:45 16384:16384" s="113" customFormat="1" ht="14.5" x14ac:dyDescent="0.35">
      <c r="A60" s="223"/>
      <c r="B60" s="116"/>
      <c r="C60" s="116"/>
      <c r="D60" s="116"/>
      <c r="E60" s="116"/>
      <c r="F60" s="112"/>
      <c r="G60" s="323"/>
      <c r="J60" s="314"/>
      <c r="K60" s="314"/>
      <c r="L60" s="314"/>
      <c r="M60" s="314"/>
      <c r="N60" s="314"/>
      <c r="O60" s="314"/>
      <c r="P60" s="314"/>
      <c r="Q60" s="314"/>
      <c r="R60" s="314"/>
      <c r="S60" s="314"/>
      <c r="T60" s="314"/>
      <c r="U60" s="314"/>
      <c r="V60" s="314"/>
      <c r="W60" s="314"/>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XFD60" s="347"/>
    </row>
    <row r="61" spans="1:45 16384:16384" s="113" customFormat="1" ht="14.5" x14ac:dyDescent="0.35">
      <c r="A61" s="217" t="s">
        <v>45</v>
      </c>
      <c r="B61" s="116"/>
      <c r="F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XFD61" s="347"/>
    </row>
    <row r="62" spans="1:45 16384:16384" s="113" customFormat="1" ht="14.5" x14ac:dyDescent="0.35">
      <c r="A62" s="224" t="s">
        <v>46</v>
      </c>
      <c r="B62" s="116"/>
      <c r="C62" s="359"/>
      <c r="D62" s="359"/>
      <c r="E62" s="141" t="s">
        <v>125</v>
      </c>
      <c r="F62" s="112"/>
      <c r="G62" s="141" t="s">
        <v>125</v>
      </c>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XFD62" s="347"/>
    </row>
    <row r="63" spans="1:45 16384:16384" s="113" customFormat="1" ht="14.5" x14ac:dyDescent="0.35">
      <c r="A63" s="226" t="s">
        <v>47</v>
      </c>
      <c r="B63" s="116"/>
      <c r="C63" s="361"/>
      <c r="D63" s="362"/>
      <c r="E63" s="219"/>
      <c r="F63" s="113" t="b">
        <f t="shared" ref="F63:F70" si="10">E63=G63</f>
        <v>1</v>
      </c>
      <c r="G63" s="119">
        <f t="shared" ref="G63:G70" si="11">SUM(J63:AS63)</f>
        <v>0</v>
      </c>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XFD63" s="347"/>
    </row>
    <row r="64" spans="1:45 16384:16384" s="113" customFormat="1" ht="14.5" x14ac:dyDescent="0.35">
      <c r="A64" s="226" t="s">
        <v>165</v>
      </c>
      <c r="B64" s="116"/>
      <c r="C64" s="361"/>
      <c r="D64" s="362"/>
      <c r="E64" s="219"/>
      <c r="F64" s="113" t="b">
        <f t="shared" si="10"/>
        <v>1</v>
      </c>
      <c r="G64" s="119">
        <f t="shared" si="11"/>
        <v>0</v>
      </c>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XFD64" s="347"/>
    </row>
    <row r="65" spans="1:45 16384:16384" s="113" customFormat="1" ht="14.5" x14ac:dyDescent="0.35">
      <c r="A65" s="226" t="s">
        <v>48</v>
      </c>
      <c r="B65" s="116"/>
      <c r="C65" s="361"/>
      <c r="D65" s="362"/>
      <c r="E65" s="219"/>
      <c r="F65" s="113" t="b">
        <f t="shared" si="10"/>
        <v>1</v>
      </c>
      <c r="G65" s="119">
        <f t="shared" si="11"/>
        <v>0</v>
      </c>
      <c r="J65" s="219"/>
      <c r="K65" s="219"/>
      <c r="L65" s="219"/>
      <c r="M65" s="219"/>
      <c r="N65" s="219"/>
      <c r="O65" s="219"/>
      <c r="P65" s="219"/>
      <c r="Q65" s="219"/>
      <c r="R65" s="219"/>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XFD65" s="347"/>
    </row>
    <row r="66" spans="1:45 16384:16384" s="113" customFormat="1" ht="14.5" x14ac:dyDescent="0.35">
      <c r="A66" s="226" t="s">
        <v>164</v>
      </c>
      <c r="B66" s="116"/>
      <c r="C66" s="361"/>
      <c r="D66" s="362"/>
      <c r="E66" s="219"/>
      <c r="F66" s="113" t="b">
        <f t="shared" si="10"/>
        <v>1</v>
      </c>
      <c r="G66" s="119">
        <f t="shared" si="11"/>
        <v>0</v>
      </c>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XFD66" s="347"/>
    </row>
    <row r="67" spans="1:45 16384:16384" s="113" customFormat="1" ht="14.5" x14ac:dyDescent="0.35">
      <c r="A67" s="226" t="s">
        <v>49</v>
      </c>
      <c r="B67" s="116"/>
      <c r="C67" s="361"/>
      <c r="D67" s="362"/>
      <c r="E67" s="219"/>
      <c r="F67" s="113" t="b">
        <f t="shared" si="10"/>
        <v>1</v>
      </c>
      <c r="G67" s="119">
        <f t="shared" si="11"/>
        <v>0</v>
      </c>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XFD67" s="347"/>
    </row>
    <row r="68" spans="1:45 16384:16384" s="113" customFormat="1" ht="14.5" x14ac:dyDescent="0.35">
      <c r="A68" s="226" t="s">
        <v>166</v>
      </c>
      <c r="B68" s="116"/>
      <c r="C68" s="361"/>
      <c r="D68" s="362"/>
      <c r="E68" s="219"/>
      <c r="F68" s="113" t="b">
        <f t="shared" si="10"/>
        <v>1</v>
      </c>
      <c r="G68" s="119">
        <f t="shared" si="11"/>
        <v>0</v>
      </c>
      <c r="J68" s="219"/>
      <c r="K68" s="219"/>
      <c r="L68" s="219"/>
      <c r="M68" s="219"/>
      <c r="N68" s="219"/>
      <c r="O68" s="219"/>
      <c r="P68" s="219"/>
      <c r="Q68" s="219"/>
      <c r="R68" s="219"/>
      <c r="S68" s="219"/>
      <c r="T68" s="219"/>
      <c r="U68" s="219"/>
      <c r="V68" s="219"/>
      <c r="W68" s="219"/>
      <c r="X68" s="219"/>
      <c r="Y68" s="219"/>
      <c r="Z68" s="219"/>
      <c r="AA68" s="219"/>
      <c r="AB68" s="219"/>
      <c r="AC68" s="219"/>
      <c r="AD68" s="219"/>
      <c r="AE68" s="219"/>
      <c r="AF68" s="219"/>
      <c r="AG68" s="219"/>
      <c r="AH68" s="219"/>
      <c r="AI68" s="219"/>
      <c r="AJ68" s="219"/>
      <c r="AK68" s="219"/>
      <c r="AL68" s="219"/>
      <c r="AM68" s="219"/>
      <c r="AN68" s="219"/>
      <c r="AO68" s="219"/>
      <c r="AP68" s="219"/>
      <c r="AQ68" s="219"/>
      <c r="AR68" s="219"/>
      <c r="AS68" s="219"/>
      <c r="XFD68" s="347"/>
    </row>
    <row r="69" spans="1:45 16384:16384" s="113" customFormat="1" ht="14.5" x14ac:dyDescent="0.35">
      <c r="A69" s="226" t="s">
        <v>50</v>
      </c>
      <c r="B69" s="116"/>
      <c r="C69" s="361"/>
      <c r="D69" s="362"/>
      <c r="E69" s="219"/>
      <c r="F69" s="113" t="b">
        <f t="shared" si="10"/>
        <v>1</v>
      </c>
      <c r="G69" s="119">
        <f t="shared" si="11"/>
        <v>0</v>
      </c>
      <c r="J69" s="219"/>
      <c r="K69" s="219"/>
      <c r="L69" s="219"/>
      <c r="M69" s="219"/>
      <c r="N69" s="219"/>
      <c r="O69" s="219"/>
      <c r="P69" s="219"/>
      <c r="Q69" s="219"/>
      <c r="R69" s="219"/>
      <c r="S69" s="219"/>
      <c r="T69" s="219"/>
      <c r="U69" s="219"/>
      <c r="V69" s="219"/>
      <c r="W69" s="219"/>
      <c r="X69" s="219"/>
      <c r="Y69" s="219"/>
      <c r="Z69" s="219"/>
      <c r="AA69" s="219"/>
      <c r="AB69" s="219"/>
      <c r="AC69" s="219"/>
      <c r="AD69" s="219"/>
      <c r="AE69" s="219"/>
      <c r="AF69" s="219"/>
      <c r="AG69" s="219"/>
      <c r="AH69" s="219"/>
      <c r="AI69" s="219"/>
      <c r="AJ69" s="219"/>
      <c r="AK69" s="219"/>
      <c r="AL69" s="219"/>
      <c r="AM69" s="219"/>
      <c r="AN69" s="219"/>
      <c r="AO69" s="219"/>
      <c r="AP69" s="219"/>
      <c r="AQ69" s="219"/>
      <c r="AR69" s="219"/>
      <c r="AS69" s="219"/>
      <c r="XFD69" s="347"/>
    </row>
    <row r="70" spans="1:45 16384:16384" s="113" customFormat="1" ht="14.5" x14ac:dyDescent="0.35">
      <c r="A70" s="226" t="s">
        <v>51</v>
      </c>
      <c r="B70" s="116"/>
      <c r="C70" s="361"/>
      <c r="D70" s="362"/>
      <c r="E70" s="219"/>
      <c r="F70" s="113" t="b">
        <f t="shared" si="10"/>
        <v>1</v>
      </c>
      <c r="G70" s="119">
        <f t="shared" si="11"/>
        <v>0</v>
      </c>
      <c r="J70" s="219"/>
      <c r="K70" s="219"/>
      <c r="L70" s="219"/>
      <c r="M70" s="219"/>
      <c r="N70" s="219"/>
      <c r="O70" s="219"/>
      <c r="P70" s="219"/>
      <c r="Q70" s="219"/>
      <c r="R70" s="219"/>
      <c r="S70" s="219"/>
      <c r="T70" s="219"/>
      <c r="U70" s="219"/>
      <c r="V70" s="219"/>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XFD70" s="347"/>
    </row>
    <row r="71" spans="1:45 16384:16384" s="113" customFormat="1" ht="14.5" x14ac:dyDescent="0.35">
      <c r="A71" s="226"/>
      <c r="B71" s="116"/>
      <c r="C71" s="112"/>
      <c r="D71" s="112"/>
      <c r="E71" s="112"/>
      <c r="F71" s="112"/>
      <c r="G71" s="112"/>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XFD71" s="347"/>
    </row>
    <row r="72" spans="1:45 16384:16384" s="113" customFormat="1" ht="14.5" x14ac:dyDescent="0.35">
      <c r="A72" s="224" t="s">
        <v>52</v>
      </c>
      <c r="B72" s="116"/>
      <c r="C72" s="359"/>
      <c r="D72" s="359"/>
      <c r="E72" s="141" t="s">
        <v>125</v>
      </c>
      <c r="F72" s="112"/>
      <c r="G72" s="141" t="s">
        <v>125</v>
      </c>
      <c r="XFD72" s="347"/>
    </row>
    <row r="73" spans="1:45 16384:16384" s="113" customFormat="1" ht="14.5" x14ac:dyDescent="0.35">
      <c r="A73" s="226" t="s">
        <v>53</v>
      </c>
      <c r="B73" s="116"/>
      <c r="C73" s="361"/>
      <c r="D73" s="362"/>
      <c r="E73" s="219"/>
      <c r="F73" s="113" t="b">
        <f t="shared" ref="F73:F82" si="12">E73=G73</f>
        <v>1</v>
      </c>
      <c r="G73" s="119">
        <f>D73</f>
        <v>0</v>
      </c>
      <c r="J73" s="219"/>
      <c r="K73" s="219"/>
      <c r="L73" s="219"/>
      <c r="M73" s="219"/>
      <c r="N73" s="219"/>
      <c r="O73" s="219"/>
      <c r="P73" s="219"/>
      <c r="Q73" s="219"/>
      <c r="R73" s="219"/>
      <c r="S73" s="219"/>
      <c r="T73" s="219"/>
      <c r="U73" s="219"/>
      <c r="V73" s="219"/>
      <c r="W73" s="219"/>
      <c r="X73" s="219"/>
      <c r="Y73" s="219"/>
      <c r="Z73" s="219"/>
      <c r="AA73" s="219"/>
      <c r="AB73" s="219"/>
      <c r="AC73" s="219"/>
      <c r="AD73" s="219"/>
      <c r="AE73" s="219"/>
      <c r="AF73" s="219"/>
      <c r="AG73" s="219"/>
      <c r="AH73" s="219"/>
      <c r="AI73" s="219"/>
      <c r="AJ73" s="219"/>
      <c r="AK73" s="219"/>
      <c r="AL73" s="219"/>
      <c r="AM73" s="219"/>
      <c r="AN73" s="219"/>
      <c r="AO73" s="219"/>
      <c r="AP73" s="219"/>
      <c r="AQ73" s="219"/>
      <c r="AR73" s="219"/>
      <c r="AS73" s="219"/>
      <c r="XFD73" s="347"/>
    </row>
    <row r="74" spans="1:45 16384:16384" s="113" customFormat="1" ht="14.5" x14ac:dyDescent="0.35">
      <c r="A74" s="226" t="s">
        <v>167</v>
      </c>
      <c r="B74" s="116"/>
      <c r="C74" s="361"/>
      <c r="D74" s="362"/>
      <c r="E74" s="219"/>
      <c r="F74" s="113" t="b">
        <f t="shared" si="12"/>
        <v>1</v>
      </c>
      <c r="G74" s="119">
        <f t="shared" ref="G74:G82" si="13">SUM(J74:AS74)</f>
        <v>0</v>
      </c>
      <c r="J74" s="219"/>
      <c r="K74" s="219"/>
      <c r="L74" s="219"/>
      <c r="M74" s="219"/>
      <c r="N74" s="219"/>
      <c r="O74" s="219"/>
      <c r="P74" s="219"/>
      <c r="Q74" s="219"/>
      <c r="R74" s="219"/>
      <c r="S74" s="219"/>
      <c r="T74" s="219"/>
      <c r="U74" s="219"/>
      <c r="V74" s="219"/>
      <c r="W74" s="219"/>
      <c r="X74" s="219"/>
      <c r="Y74" s="219"/>
      <c r="Z74" s="219"/>
      <c r="AA74" s="219"/>
      <c r="AB74" s="219"/>
      <c r="AC74" s="219"/>
      <c r="AD74" s="219"/>
      <c r="AE74" s="219"/>
      <c r="AF74" s="219"/>
      <c r="AG74" s="219"/>
      <c r="AH74" s="219"/>
      <c r="AI74" s="219"/>
      <c r="AJ74" s="219"/>
      <c r="AK74" s="219"/>
      <c r="AL74" s="219"/>
      <c r="AM74" s="219"/>
      <c r="AN74" s="219"/>
      <c r="AO74" s="219"/>
      <c r="AP74" s="219"/>
      <c r="AQ74" s="219"/>
      <c r="AR74" s="219"/>
      <c r="AS74" s="219"/>
      <c r="XFD74" s="347"/>
    </row>
    <row r="75" spans="1:45 16384:16384" s="113" customFormat="1" ht="14.5" x14ac:dyDescent="0.35">
      <c r="A75" s="226" t="s">
        <v>168</v>
      </c>
      <c r="B75" s="116"/>
      <c r="C75" s="361"/>
      <c r="D75" s="362"/>
      <c r="E75" s="219"/>
      <c r="F75" s="113" t="b">
        <f t="shared" si="12"/>
        <v>1</v>
      </c>
      <c r="G75" s="119">
        <f t="shared" si="13"/>
        <v>0</v>
      </c>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19"/>
      <c r="AI75" s="219"/>
      <c r="AJ75" s="219"/>
      <c r="AK75" s="219"/>
      <c r="AL75" s="219"/>
      <c r="AM75" s="219"/>
      <c r="AN75" s="219"/>
      <c r="AO75" s="219"/>
      <c r="AP75" s="219"/>
      <c r="AQ75" s="219"/>
      <c r="AR75" s="219"/>
      <c r="AS75" s="219"/>
      <c r="XFD75" s="347"/>
    </row>
    <row r="76" spans="1:45 16384:16384" s="113" customFormat="1" ht="14.5" x14ac:dyDescent="0.35">
      <c r="A76" s="226" t="s">
        <v>54</v>
      </c>
      <c r="B76" s="116"/>
      <c r="C76" s="361"/>
      <c r="D76" s="362"/>
      <c r="E76" s="219"/>
      <c r="F76" s="113" t="b">
        <f t="shared" si="12"/>
        <v>1</v>
      </c>
      <c r="G76" s="119">
        <f t="shared" si="13"/>
        <v>0</v>
      </c>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XFD76" s="347"/>
    </row>
    <row r="77" spans="1:45 16384:16384" s="113" customFormat="1" ht="14.5" x14ac:dyDescent="0.35">
      <c r="A77" s="226" t="s">
        <v>55</v>
      </c>
      <c r="B77" s="116"/>
      <c r="C77" s="361"/>
      <c r="D77" s="362"/>
      <c r="E77" s="219"/>
      <c r="F77" s="113" t="b">
        <f t="shared" si="12"/>
        <v>1</v>
      </c>
      <c r="G77" s="119">
        <f t="shared" si="13"/>
        <v>0</v>
      </c>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XFD77" s="347"/>
    </row>
    <row r="78" spans="1:45 16384:16384" s="113" customFormat="1" ht="14.5" x14ac:dyDescent="0.35">
      <c r="A78" s="226" t="s">
        <v>56</v>
      </c>
      <c r="B78" s="116"/>
      <c r="C78" s="361"/>
      <c r="D78" s="362"/>
      <c r="E78" s="219"/>
      <c r="F78" s="113" t="b">
        <f t="shared" si="12"/>
        <v>1</v>
      </c>
      <c r="G78" s="119">
        <f t="shared" si="13"/>
        <v>0</v>
      </c>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XFD78" s="347"/>
    </row>
    <row r="79" spans="1:45 16384:16384" s="113" customFormat="1" ht="14.5" x14ac:dyDescent="0.35">
      <c r="A79" s="226" t="s">
        <v>57</v>
      </c>
      <c r="B79" s="116"/>
      <c r="C79" s="361"/>
      <c r="D79" s="362"/>
      <c r="E79" s="219"/>
      <c r="F79" s="113" t="b">
        <f t="shared" si="12"/>
        <v>1</v>
      </c>
      <c r="G79" s="119">
        <f t="shared" si="13"/>
        <v>0</v>
      </c>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XFD79" s="347"/>
    </row>
    <row r="80" spans="1:45 16384:16384" s="113" customFormat="1" ht="14.5" x14ac:dyDescent="0.35">
      <c r="A80" s="226" t="s">
        <v>58</v>
      </c>
      <c r="B80" s="116"/>
      <c r="C80" s="361"/>
      <c r="D80" s="362"/>
      <c r="E80" s="219"/>
      <c r="F80" s="113" t="b">
        <f t="shared" si="12"/>
        <v>1</v>
      </c>
      <c r="G80" s="119">
        <f t="shared" si="13"/>
        <v>0</v>
      </c>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XFD80" s="347"/>
    </row>
    <row r="81" spans="1:45 16384:16384" s="113" customFormat="1" ht="14.5" x14ac:dyDescent="0.35">
      <c r="A81" s="226" t="s">
        <v>59</v>
      </c>
      <c r="B81" s="116"/>
      <c r="C81" s="361"/>
      <c r="D81" s="362"/>
      <c r="E81" s="219"/>
      <c r="F81" s="113" t="b">
        <f t="shared" si="12"/>
        <v>1</v>
      </c>
      <c r="G81" s="119">
        <f t="shared" si="13"/>
        <v>0</v>
      </c>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XFD81" s="347"/>
    </row>
    <row r="82" spans="1:45 16384:16384" s="113" customFormat="1" ht="14.5" x14ac:dyDescent="0.35">
      <c r="A82" s="226" t="s">
        <v>60</v>
      </c>
      <c r="B82" s="116"/>
      <c r="C82" s="361"/>
      <c r="D82" s="362"/>
      <c r="E82" s="219"/>
      <c r="F82" s="113" t="b">
        <f t="shared" si="12"/>
        <v>1</v>
      </c>
      <c r="G82" s="119">
        <f t="shared" si="13"/>
        <v>0</v>
      </c>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XFD82" s="347"/>
    </row>
    <row r="83" spans="1:45 16384:16384" s="113" customFormat="1" ht="14.5" x14ac:dyDescent="0.35">
      <c r="A83" s="226"/>
      <c r="B83" s="116"/>
      <c r="C83" s="112"/>
      <c r="D83" s="112"/>
      <c r="E83" s="112"/>
      <c r="F83" s="112"/>
      <c r="G83" s="112"/>
      <c r="J83" s="263"/>
      <c r="K83" s="263"/>
      <c r="L83" s="263"/>
      <c r="M83" s="263"/>
      <c r="N83" s="263"/>
      <c r="O83" s="263"/>
      <c r="P83" s="263"/>
      <c r="Q83" s="263"/>
      <c r="R83" s="263"/>
      <c r="S83" s="263"/>
      <c r="T83" s="263"/>
      <c r="U83" s="263"/>
      <c r="V83" s="263"/>
      <c r="W83" s="263"/>
      <c r="X83" s="263"/>
      <c r="Y83" s="263"/>
      <c r="Z83" s="136"/>
      <c r="AA83" s="136"/>
      <c r="AB83" s="136"/>
      <c r="AC83" s="136"/>
      <c r="AD83" s="136"/>
      <c r="AE83" s="136"/>
      <c r="AF83" s="136"/>
      <c r="AG83" s="136"/>
      <c r="AH83" s="136"/>
      <c r="AI83" s="136"/>
      <c r="AJ83" s="136"/>
      <c r="AK83" s="136"/>
      <c r="AL83" s="136"/>
      <c r="AM83" s="136"/>
      <c r="AN83" s="136"/>
      <c r="AO83" s="136"/>
      <c r="AP83" s="136"/>
      <c r="AQ83" s="136"/>
      <c r="AR83" s="136"/>
      <c r="AS83" s="136"/>
      <c r="XFD83" s="347"/>
    </row>
    <row r="84" spans="1:45 16384:16384" s="113" customFormat="1" ht="14.5" x14ac:dyDescent="0.35">
      <c r="A84" s="224" t="s">
        <v>61</v>
      </c>
      <c r="B84" s="116"/>
      <c r="C84" s="359"/>
      <c r="D84" s="359"/>
      <c r="E84" s="141" t="s">
        <v>125</v>
      </c>
      <c r="F84" s="112"/>
      <c r="G84" s="141" t="s">
        <v>125</v>
      </c>
      <c r="J84" s="264"/>
      <c r="K84" s="264"/>
      <c r="L84" s="264"/>
      <c r="M84" s="264"/>
      <c r="N84" s="264"/>
      <c r="O84" s="264"/>
      <c r="P84" s="264"/>
      <c r="Q84" s="264"/>
      <c r="R84" s="264"/>
      <c r="S84" s="264"/>
      <c r="T84" s="264"/>
      <c r="U84" s="264"/>
      <c r="V84" s="264"/>
      <c r="W84" s="264"/>
      <c r="X84" s="264"/>
      <c r="Y84" s="264"/>
      <c r="XFD84" s="347"/>
    </row>
    <row r="85" spans="1:45 16384:16384" s="113" customFormat="1" ht="14.5" x14ac:dyDescent="0.35">
      <c r="A85" s="226" t="s">
        <v>62</v>
      </c>
      <c r="B85" s="116"/>
      <c r="C85" s="361"/>
      <c r="D85" s="362"/>
      <c r="E85" s="219"/>
      <c r="F85" s="113" t="b">
        <f>E85=G85</f>
        <v>1</v>
      </c>
      <c r="G85" s="119">
        <f>SUM(J85:AS85)</f>
        <v>0</v>
      </c>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XFD85" s="347"/>
    </row>
    <row r="86" spans="1:45 16384:16384" s="113" customFormat="1" ht="14.5" x14ac:dyDescent="0.35">
      <c r="A86" s="226" t="s">
        <v>169</v>
      </c>
      <c r="B86" s="116"/>
      <c r="C86" s="361"/>
      <c r="D86" s="362"/>
      <c r="E86" s="219"/>
      <c r="F86" s="113" t="b">
        <f>E86=G86</f>
        <v>1</v>
      </c>
      <c r="G86" s="119">
        <f>SUM(J86:AS86)</f>
        <v>0</v>
      </c>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XFD86" s="347"/>
    </row>
    <row r="87" spans="1:45 16384:16384" s="113" customFormat="1" ht="14.5" x14ac:dyDescent="0.35">
      <c r="A87" s="226" t="s">
        <v>64</v>
      </c>
      <c r="B87" s="116"/>
      <c r="C87" s="361"/>
      <c r="D87" s="362"/>
      <c r="E87" s="219"/>
      <c r="F87" s="113" t="b">
        <f>E87=G87</f>
        <v>1</v>
      </c>
      <c r="G87" s="119">
        <f>SUM(J87:AS87)</f>
        <v>0</v>
      </c>
      <c r="J87" s="219"/>
      <c r="K87" s="219"/>
      <c r="L87" s="219"/>
      <c r="M87" s="219"/>
      <c r="N87" s="219"/>
      <c r="O87" s="219"/>
      <c r="P87" s="219"/>
      <c r="Q87" s="219"/>
      <c r="R87" s="219"/>
      <c r="S87" s="219"/>
      <c r="T87" s="219"/>
      <c r="U87" s="219"/>
      <c r="V87" s="219"/>
      <c r="W87" s="219"/>
      <c r="X87" s="219"/>
      <c r="Y87" s="219"/>
      <c r="Z87" s="219"/>
      <c r="AA87" s="219"/>
      <c r="AB87" s="219"/>
      <c r="AC87" s="219"/>
      <c r="AD87" s="219"/>
      <c r="AE87" s="219"/>
      <c r="AF87" s="219"/>
      <c r="AG87" s="219"/>
      <c r="AH87" s="219"/>
      <c r="AI87" s="219"/>
      <c r="AJ87" s="219"/>
      <c r="AK87" s="219"/>
      <c r="AL87" s="219"/>
      <c r="AM87" s="219"/>
      <c r="AN87" s="219"/>
      <c r="AO87" s="219"/>
      <c r="AP87" s="219"/>
      <c r="AQ87" s="219"/>
      <c r="AR87" s="219"/>
      <c r="AS87" s="219"/>
      <c r="XFD87" s="347"/>
    </row>
    <row r="88" spans="1:45 16384:16384" s="113" customFormat="1" ht="14.5" x14ac:dyDescent="0.35">
      <c r="A88" s="224" t="s">
        <v>65</v>
      </c>
      <c r="B88" s="116"/>
      <c r="C88" s="112"/>
      <c r="D88" s="112"/>
      <c r="E88" s="112"/>
      <c r="F88" s="112"/>
      <c r="G88" s="112"/>
      <c r="J88" s="263"/>
      <c r="K88" s="263"/>
      <c r="L88" s="263"/>
      <c r="M88" s="263"/>
      <c r="N88" s="263"/>
      <c r="O88" s="263"/>
      <c r="P88" s="263"/>
      <c r="Q88" s="263"/>
      <c r="R88" s="263"/>
      <c r="S88" s="263"/>
      <c r="T88" s="263"/>
      <c r="U88" s="263"/>
      <c r="V88" s="263"/>
      <c r="W88" s="263"/>
      <c r="X88" s="263"/>
      <c r="Y88" s="263"/>
      <c r="Z88" s="136"/>
      <c r="AA88" s="136"/>
      <c r="AB88" s="136"/>
      <c r="AC88" s="136"/>
      <c r="AD88" s="136"/>
      <c r="AE88" s="136"/>
      <c r="AF88" s="136"/>
      <c r="AG88" s="136"/>
      <c r="AH88" s="136"/>
      <c r="AI88" s="136"/>
      <c r="AJ88" s="136"/>
      <c r="AK88" s="136"/>
      <c r="AL88" s="136"/>
      <c r="AM88" s="136"/>
      <c r="AN88" s="136"/>
      <c r="AO88" s="136"/>
      <c r="AP88" s="136"/>
      <c r="AQ88" s="136"/>
      <c r="AR88" s="136"/>
      <c r="AS88" s="136"/>
      <c r="XFD88" s="347"/>
    </row>
    <row r="89" spans="1:45 16384:16384" s="113" customFormat="1" ht="14.5" x14ac:dyDescent="0.35">
      <c r="A89" s="226" t="s">
        <v>66</v>
      </c>
      <c r="B89" s="116"/>
      <c r="C89" s="361"/>
      <c r="D89" s="362"/>
      <c r="E89" s="219"/>
      <c r="F89" s="113" t="b">
        <f t="shared" ref="F89:F94" si="14">E89=G89</f>
        <v>1</v>
      </c>
      <c r="G89" s="119">
        <f t="shared" ref="G89:G94" si="15">SUM(J89:AS89)</f>
        <v>0</v>
      </c>
      <c r="J89" s="219"/>
      <c r="K89" s="219"/>
      <c r="L89" s="219"/>
      <c r="M89" s="219"/>
      <c r="N89" s="219"/>
      <c r="O89" s="219"/>
      <c r="P89" s="219"/>
      <c r="Q89" s="219"/>
      <c r="R89" s="219"/>
      <c r="S89" s="219"/>
      <c r="T89" s="219"/>
      <c r="U89" s="219"/>
      <c r="V89" s="219"/>
      <c r="W89" s="219"/>
      <c r="X89" s="219"/>
      <c r="Y89" s="219"/>
      <c r="Z89" s="219"/>
      <c r="AA89" s="219"/>
      <c r="AB89" s="219"/>
      <c r="AC89" s="219"/>
      <c r="AD89" s="219"/>
      <c r="AE89" s="219"/>
      <c r="AF89" s="219"/>
      <c r="AG89" s="219"/>
      <c r="AH89" s="219"/>
      <c r="AI89" s="219"/>
      <c r="AJ89" s="219"/>
      <c r="AK89" s="219"/>
      <c r="AL89" s="219"/>
      <c r="AM89" s="219"/>
      <c r="AN89" s="219"/>
      <c r="AO89" s="219"/>
      <c r="AP89" s="219"/>
      <c r="AQ89" s="219"/>
      <c r="AR89" s="219"/>
      <c r="AS89" s="219"/>
      <c r="XFD89" s="347"/>
    </row>
    <row r="90" spans="1:45 16384:16384" s="113" customFormat="1" ht="14.5" x14ac:dyDescent="0.35">
      <c r="A90" s="226" t="s">
        <v>67</v>
      </c>
      <c r="B90" s="116"/>
      <c r="C90" s="361"/>
      <c r="D90" s="362"/>
      <c r="E90" s="219"/>
      <c r="F90" s="113" t="b">
        <f t="shared" si="14"/>
        <v>1</v>
      </c>
      <c r="G90" s="119">
        <f t="shared" si="15"/>
        <v>0</v>
      </c>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XFD90" s="347"/>
    </row>
    <row r="91" spans="1:45 16384:16384" s="113" customFormat="1" ht="14.5" x14ac:dyDescent="0.35">
      <c r="A91" s="226" t="s">
        <v>68</v>
      </c>
      <c r="B91" s="116"/>
      <c r="C91" s="361"/>
      <c r="D91" s="362"/>
      <c r="E91" s="219"/>
      <c r="F91" s="113" t="b">
        <f t="shared" si="14"/>
        <v>1</v>
      </c>
      <c r="G91" s="119">
        <f t="shared" si="15"/>
        <v>0</v>
      </c>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XFD91" s="347"/>
    </row>
    <row r="92" spans="1:45 16384:16384" s="113" customFormat="1" ht="14.5" x14ac:dyDescent="0.35">
      <c r="A92" s="226" t="s">
        <v>69</v>
      </c>
      <c r="B92" s="116"/>
      <c r="C92" s="361"/>
      <c r="D92" s="362"/>
      <c r="E92" s="219"/>
      <c r="F92" s="113" t="b">
        <f t="shared" si="14"/>
        <v>1</v>
      </c>
      <c r="G92" s="119">
        <f t="shared" si="15"/>
        <v>0</v>
      </c>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XFD92" s="347"/>
    </row>
    <row r="93" spans="1:45 16384:16384" s="113" customFormat="1" ht="14.5" x14ac:dyDescent="0.35">
      <c r="A93" s="226" t="s">
        <v>70</v>
      </c>
      <c r="B93" s="116"/>
      <c r="C93" s="361"/>
      <c r="D93" s="362"/>
      <c r="E93" s="219"/>
      <c r="F93" s="113" t="b">
        <f t="shared" si="14"/>
        <v>1</v>
      </c>
      <c r="G93" s="119">
        <f t="shared" si="15"/>
        <v>0</v>
      </c>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XFD93" s="347"/>
    </row>
    <row r="94" spans="1:45 16384:16384" s="113" customFormat="1" ht="14.5" x14ac:dyDescent="0.35">
      <c r="A94" s="226" t="s">
        <v>71</v>
      </c>
      <c r="B94" s="116"/>
      <c r="C94" s="361"/>
      <c r="D94" s="362"/>
      <c r="E94" s="219"/>
      <c r="F94" s="113" t="b">
        <f t="shared" si="14"/>
        <v>1</v>
      </c>
      <c r="G94" s="119">
        <f t="shared" si="15"/>
        <v>0</v>
      </c>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XFD94" s="347"/>
    </row>
    <row r="95" spans="1:45 16384:16384" s="113" customFormat="1" ht="14.5" x14ac:dyDescent="0.35">
      <c r="A95" s="112"/>
      <c r="B95" s="112"/>
      <c r="C95" s="112"/>
      <c r="D95" s="112"/>
      <c r="E95" s="112"/>
      <c r="F95" s="112"/>
      <c r="G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XFD95" s="347"/>
    </row>
    <row r="96" spans="1:45 16384:16384" s="113" customFormat="1" ht="14.5" x14ac:dyDescent="0.35">
      <c r="A96" s="224" t="s">
        <v>190</v>
      </c>
      <c r="B96" s="112"/>
      <c r="C96" s="112"/>
      <c r="D96" s="112"/>
      <c r="E96" s="358">
        <f>SUM(E63:E70,E73:E82,E85:E87,E89:E94)</f>
        <v>0</v>
      </c>
      <c r="F96" s="113" t="b">
        <f>E96=G96</f>
        <v>1</v>
      </c>
      <c r="G96" s="267">
        <f>SUM(G63:G70,G73:G82,G85:G87,G89:G94)</f>
        <v>0</v>
      </c>
      <c r="I96" s="120"/>
      <c r="J96" s="227">
        <f>SUM(J63:J94)</f>
        <v>0</v>
      </c>
      <c r="K96" s="227">
        <f t="shared" ref="K96:AS96" si="16">SUM(K63:K94)</f>
        <v>0</v>
      </c>
      <c r="L96" s="227">
        <f t="shared" si="16"/>
        <v>0</v>
      </c>
      <c r="M96" s="227">
        <f t="shared" si="16"/>
        <v>0</v>
      </c>
      <c r="N96" s="227">
        <f t="shared" si="16"/>
        <v>0</v>
      </c>
      <c r="O96" s="227">
        <f t="shared" si="16"/>
        <v>0</v>
      </c>
      <c r="P96" s="227">
        <f t="shared" si="16"/>
        <v>0</v>
      </c>
      <c r="Q96" s="227">
        <f t="shared" si="16"/>
        <v>0</v>
      </c>
      <c r="R96" s="227">
        <f t="shared" si="16"/>
        <v>0</v>
      </c>
      <c r="S96" s="227">
        <f t="shared" si="16"/>
        <v>0</v>
      </c>
      <c r="T96" s="227">
        <f t="shared" si="16"/>
        <v>0</v>
      </c>
      <c r="U96" s="227">
        <f t="shared" si="16"/>
        <v>0</v>
      </c>
      <c r="V96" s="227">
        <f t="shared" si="16"/>
        <v>0</v>
      </c>
      <c r="W96" s="227">
        <f t="shared" si="16"/>
        <v>0</v>
      </c>
      <c r="X96" s="227">
        <f t="shared" si="16"/>
        <v>0</v>
      </c>
      <c r="Y96" s="227">
        <f t="shared" si="16"/>
        <v>0</v>
      </c>
      <c r="Z96" s="227">
        <f t="shared" si="16"/>
        <v>0</v>
      </c>
      <c r="AA96" s="227">
        <f t="shared" si="16"/>
        <v>0</v>
      </c>
      <c r="AB96" s="227">
        <f t="shared" si="16"/>
        <v>0</v>
      </c>
      <c r="AC96" s="227">
        <f t="shared" si="16"/>
        <v>0</v>
      </c>
      <c r="AD96" s="227">
        <f t="shared" si="16"/>
        <v>0</v>
      </c>
      <c r="AE96" s="227">
        <f t="shared" si="16"/>
        <v>0</v>
      </c>
      <c r="AF96" s="227">
        <f t="shared" si="16"/>
        <v>0</v>
      </c>
      <c r="AG96" s="227">
        <f t="shared" si="16"/>
        <v>0</v>
      </c>
      <c r="AH96" s="227">
        <f t="shared" si="16"/>
        <v>0</v>
      </c>
      <c r="AI96" s="227">
        <f t="shared" si="16"/>
        <v>0</v>
      </c>
      <c r="AJ96" s="227">
        <f t="shared" si="16"/>
        <v>0</v>
      </c>
      <c r="AK96" s="227">
        <f t="shared" si="16"/>
        <v>0</v>
      </c>
      <c r="AL96" s="227">
        <f t="shared" si="16"/>
        <v>0</v>
      </c>
      <c r="AM96" s="227">
        <f t="shared" si="16"/>
        <v>0</v>
      </c>
      <c r="AN96" s="227">
        <f t="shared" si="16"/>
        <v>0</v>
      </c>
      <c r="AO96" s="227">
        <f t="shared" si="16"/>
        <v>0</v>
      </c>
      <c r="AP96" s="227">
        <f t="shared" si="16"/>
        <v>0</v>
      </c>
      <c r="AQ96" s="227">
        <f t="shared" si="16"/>
        <v>0</v>
      </c>
      <c r="AR96" s="227">
        <f t="shared" si="16"/>
        <v>0</v>
      </c>
      <c r="AS96" s="227">
        <f t="shared" si="16"/>
        <v>0</v>
      </c>
      <c r="XFD96" s="347"/>
    </row>
    <row r="97" spans="1:45 16384:16384" s="113" customFormat="1" ht="14.5" x14ac:dyDescent="0.35">
      <c r="A97" s="112"/>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XFD97" s="347"/>
    </row>
    <row r="98" spans="1:45 16384:16384" s="127" customFormat="1" ht="14.5" x14ac:dyDescent="0.35">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XFD98" s="348"/>
    </row>
    <row r="99" spans="1:45 16384:16384" s="127" customFormat="1" ht="14.5" x14ac:dyDescent="0.35">
      <c r="C99" s="112"/>
      <c r="D99" s="112"/>
      <c r="E99" s="265"/>
      <c r="F99" s="255" t="s">
        <v>200</v>
      </c>
      <c r="G99" s="119">
        <f>B35</f>
        <v>0</v>
      </c>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XFD99" s="348"/>
    </row>
    <row r="100" spans="1:45 16384:16384" s="127" customFormat="1" ht="14.5" x14ac:dyDescent="0.35">
      <c r="A100" s="228" t="s">
        <v>191</v>
      </c>
      <c r="B100" s="229">
        <f>IFERROR(G59/(G59+G96),0)</f>
        <v>0</v>
      </c>
      <c r="C100" s="112"/>
      <c r="D100" s="112"/>
      <c r="E100" s="112"/>
      <c r="F100" s="255" t="s">
        <v>201</v>
      </c>
      <c r="G100" s="119">
        <f>G59+G96</f>
        <v>0</v>
      </c>
      <c r="I100" s="120"/>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XFD100" s="348"/>
    </row>
    <row r="101" spans="1:45 16384:16384" s="112" customFormat="1" ht="14.5" x14ac:dyDescent="0.35">
      <c r="A101" s="228" t="s">
        <v>192</v>
      </c>
      <c r="B101" s="229">
        <f>IFERROR(G96/(G59+G96),0)</f>
        <v>0</v>
      </c>
      <c r="F101" s="256" t="s">
        <v>202</v>
      </c>
      <c r="G101" s="257">
        <f>-C164</f>
        <v>0</v>
      </c>
      <c r="I101" s="120"/>
      <c r="XFD101" s="351"/>
    </row>
    <row r="102" spans="1:45 16384:16384" s="112" customFormat="1" ht="14.5" x14ac:dyDescent="0.35">
      <c r="A102" s="228" t="s">
        <v>125</v>
      </c>
      <c r="B102" s="230">
        <f>SUM(B100:B101)</f>
        <v>0</v>
      </c>
      <c r="F102" s="255" t="s">
        <v>97</v>
      </c>
      <c r="G102" s="119">
        <f>G99-G100-G101</f>
        <v>0</v>
      </c>
      <c r="XFD102" s="351"/>
    </row>
    <row r="103" spans="1:45 16384:16384" s="112" customFormat="1" ht="14.5" x14ac:dyDescent="0.35">
      <c r="XFD103" s="351"/>
    </row>
    <row r="104" spans="1:45 16384:16384" s="112" customFormat="1" ht="14.5" x14ac:dyDescent="0.35">
      <c r="XFD104" s="351"/>
    </row>
    <row r="105" spans="1:45 16384:16384" s="113" customFormat="1" ht="18" customHeight="1" x14ac:dyDescent="0.3">
      <c r="A105" s="372" t="s">
        <v>224</v>
      </c>
      <c r="B105" s="372"/>
      <c r="C105" s="372"/>
      <c r="J105" s="138" t="str">
        <f>+J37</f>
        <v/>
      </c>
      <c r="K105" s="138" t="str">
        <f>+K37</f>
        <v/>
      </c>
      <c r="L105" s="138" t="str">
        <f>+L37</f>
        <v/>
      </c>
      <c r="M105" s="138" t="str">
        <f>+M37</f>
        <v/>
      </c>
      <c r="N105" s="138" t="str">
        <f>+N37</f>
        <v/>
      </c>
      <c r="O105" s="138" t="str">
        <f>+O37</f>
        <v/>
      </c>
      <c r="P105" s="138" t="str">
        <f>+P37</f>
        <v/>
      </c>
      <c r="Q105" s="138" t="str">
        <f>+Q37</f>
        <v/>
      </c>
      <c r="R105" s="138" t="str">
        <f>+R37</f>
        <v/>
      </c>
      <c r="S105" s="138" t="str">
        <f>+S37</f>
        <v/>
      </c>
      <c r="T105" s="138" t="str">
        <f>+T37</f>
        <v/>
      </c>
      <c r="U105" s="138" t="str">
        <f>+U37</f>
        <v/>
      </c>
      <c r="V105" s="138" t="str">
        <f>+V37</f>
        <v/>
      </c>
      <c r="W105" s="138" t="str">
        <f>+W37</f>
        <v/>
      </c>
      <c r="X105" s="138" t="str">
        <f>+X37</f>
        <v/>
      </c>
      <c r="Y105" s="138" t="str">
        <f>+Y37</f>
        <v/>
      </c>
      <c r="Z105" s="138" t="str">
        <f>+Z37</f>
        <v/>
      </c>
      <c r="AA105" s="138" t="str">
        <f>+AA37</f>
        <v/>
      </c>
      <c r="AB105" s="138" t="str">
        <f>+AB37</f>
        <v/>
      </c>
      <c r="AC105" s="138" t="str">
        <f>+AC37</f>
        <v/>
      </c>
      <c r="AD105" s="138" t="str">
        <f>+AD37</f>
        <v/>
      </c>
      <c r="AE105" s="138" t="str">
        <f>+AE37</f>
        <v/>
      </c>
      <c r="AF105" s="138" t="str">
        <f>+AF37</f>
        <v/>
      </c>
      <c r="AG105" s="138" t="str">
        <f>+AG37</f>
        <v/>
      </c>
      <c r="AH105" s="138" t="str">
        <f>+AH37</f>
        <v/>
      </c>
      <c r="AI105" s="138" t="str">
        <f>+AI37</f>
        <v/>
      </c>
      <c r="AJ105" s="138" t="str">
        <f>+AJ37</f>
        <v/>
      </c>
      <c r="AK105" s="138" t="str">
        <f>+AK37</f>
        <v/>
      </c>
      <c r="AL105" s="138" t="str">
        <f>+AL37</f>
        <v/>
      </c>
      <c r="AM105" s="138" t="str">
        <f>+AM37</f>
        <v/>
      </c>
      <c r="AN105" s="138" t="str">
        <f>+AN37</f>
        <v/>
      </c>
      <c r="AO105" s="138" t="str">
        <f>+AO37</f>
        <v/>
      </c>
      <c r="AP105" s="138" t="str">
        <f>+AP37</f>
        <v/>
      </c>
      <c r="AQ105" s="138" t="str">
        <f>+AQ37</f>
        <v/>
      </c>
      <c r="AR105" s="138" t="str">
        <f>+AR37</f>
        <v/>
      </c>
      <c r="AS105" s="138" t="str">
        <f>+AS37</f>
        <v/>
      </c>
      <c r="XFD105" s="347"/>
    </row>
    <row r="106" spans="1:45 16384:16384" s="113" customFormat="1" ht="14.5" x14ac:dyDescent="0.35">
      <c r="A106" s="112"/>
      <c r="B106" s="112"/>
      <c r="C106" s="112"/>
      <c r="J106" s="117" t="str">
        <f>+J38</f>
        <v/>
      </c>
      <c r="K106" s="117" t="str">
        <f>+K38</f>
        <v/>
      </c>
      <c r="L106" s="117" t="str">
        <f>+L38</f>
        <v/>
      </c>
      <c r="M106" s="117" t="str">
        <f>+M38</f>
        <v/>
      </c>
      <c r="N106" s="117" t="str">
        <f>+N38</f>
        <v/>
      </c>
      <c r="O106" s="117" t="str">
        <f>+O38</f>
        <v/>
      </c>
      <c r="P106" s="117" t="str">
        <f>+P38</f>
        <v/>
      </c>
      <c r="Q106" s="117" t="str">
        <f>+Q38</f>
        <v/>
      </c>
      <c r="R106" s="117" t="str">
        <f>+R38</f>
        <v/>
      </c>
      <c r="S106" s="117" t="str">
        <f>+S38</f>
        <v/>
      </c>
      <c r="T106" s="117" t="str">
        <f>+T38</f>
        <v/>
      </c>
      <c r="U106" s="117" t="str">
        <f>+U38</f>
        <v/>
      </c>
      <c r="V106" s="117" t="str">
        <f>+V38</f>
        <v/>
      </c>
      <c r="W106" s="117" t="str">
        <f>+W38</f>
        <v/>
      </c>
      <c r="X106" s="117" t="str">
        <f>+X38</f>
        <v/>
      </c>
      <c r="Y106" s="117" t="str">
        <f>+Y38</f>
        <v/>
      </c>
      <c r="Z106" s="117" t="str">
        <f>+Z38</f>
        <v/>
      </c>
      <c r="AA106" s="117" t="str">
        <f>+AA38</f>
        <v/>
      </c>
      <c r="AB106" s="117" t="str">
        <f>+AB38</f>
        <v/>
      </c>
      <c r="AC106" s="117" t="str">
        <f>+AC38</f>
        <v/>
      </c>
      <c r="AD106" s="117" t="str">
        <f>+AD38</f>
        <v/>
      </c>
      <c r="AE106" s="117" t="str">
        <f>+AE38</f>
        <v/>
      </c>
      <c r="AF106" s="117" t="str">
        <f>+AF38</f>
        <v/>
      </c>
      <c r="AG106" s="117" t="str">
        <f>+AG38</f>
        <v/>
      </c>
      <c r="AH106" s="117" t="str">
        <f>+AH38</f>
        <v/>
      </c>
      <c r="AI106" s="117" t="str">
        <f>+AI38</f>
        <v/>
      </c>
      <c r="AJ106" s="117" t="str">
        <f>+AJ38</f>
        <v/>
      </c>
      <c r="AK106" s="117" t="str">
        <f>+AK38</f>
        <v/>
      </c>
      <c r="AL106" s="117" t="str">
        <f>+AL38</f>
        <v/>
      </c>
      <c r="AM106" s="117" t="str">
        <f>+AM38</f>
        <v/>
      </c>
      <c r="AN106" s="117" t="str">
        <f>+AN38</f>
        <v/>
      </c>
      <c r="AO106" s="117" t="str">
        <f>+AO38</f>
        <v/>
      </c>
      <c r="AP106" s="117" t="str">
        <f>+AP38</f>
        <v/>
      </c>
      <c r="AQ106" s="117" t="str">
        <f>+AQ38</f>
        <v/>
      </c>
      <c r="AR106" s="117" t="str">
        <f>+AR38</f>
        <v/>
      </c>
      <c r="AS106" s="117" t="str">
        <f>+AS38</f>
        <v/>
      </c>
      <c r="XFD106" s="347"/>
    </row>
    <row r="107" spans="1:45 16384:16384" s="113" customFormat="1" ht="14.5" x14ac:dyDescent="0.3">
      <c r="A107" s="121"/>
      <c r="B107" s="122"/>
      <c r="C107" s="122"/>
      <c r="J107" s="118" t="str">
        <f>+J39</f>
        <v/>
      </c>
      <c r="K107" s="118" t="str">
        <f>+K39</f>
        <v/>
      </c>
      <c r="L107" s="118" t="str">
        <f>+L39</f>
        <v/>
      </c>
      <c r="M107" s="118" t="str">
        <f>+M39</f>
        <v/>
      </c>
      <c r="N107" s="118" t="str">
        <f>+N39</f>
        <v/>
      </c>
      <c r="O107" s="118" t="str">
        <f>+O39</f>
        <v/>
      </c>
      <c r="P107" s="118" t="str">
        <f>+P39</f>
        <v/>
      </c>
      <c r="Q107" s="118" t="str">
        <f>+Q39</f>
        <v/>
      </c>
      <c r="R107" s="118" t="str">
        <f>+R39</f>
        <v/>
      </c>
      <c r="S107" s="118" t="str">
        <f>+S39</f>
        <v/>
      </c>
      <c r="T107" s="118" t="str">
        <f>+T39</f>
        <v/>
      </c>
      <c r="U107" s="118" t="str">
        <f>+U39</f>
        <v/>
      </c>
      <c r="V107" s="118" t="str">
        <f>+V39</f>
        <v/>
      </c>
      <c r="W107" s="118" t="str">
        <f>+W39</f>
        <v/>
      </c>
      <c r="X107" s="118" t="str">
        <f>+X39</f>
        <v/>
      </c>
      <c r="Y107" s="118" t="str">
        <f>+Y39</f>
        <v/>
      </c>
      <c r="Z107" s="118" t="str">
        <f>+Z39</f>
        <v/>
      </c>
      <c r="AA107" s="118" t="str">
        <f>+AA39</f>
        <v/>
      </c>
      <c r="AB107" s="118" t="str">
        <f>+AB39</f>
        <v/>
      </c>
      <c r="AC107" s="118" t="str">
        <f>+AC39</f>
        <v/>
      </c>
      <c r="AD107" s="118" t="str">
        <f>+AD39</f>
        <v/>
      </c>
      <c r="AE107" s="118" t="str">
        <f>+AE39</f>
        <v/>
      </c>
      <c r="AF107" s="118" t="str">
        <f>+AF39</f>
        <v/>
      </c>
      <c r="AG107" s="118" t="str">
        <f>+AG39</f>
        <v/>
      </c>
      <c r="AH107" s="118" t="str">
        <f>+AH39</f>
        <v/>
      </c>
      <c r="AI107" s="118" t="str">
        <f>+AI39</f>
        <v/>
      </c>
      <c r="AJ107" s="118" t="str">
        <f>+AJ39</f>
        <v/>
      </c>
      <c r="AK107" s="118" t="str">
        <f>+AK39</f>
        <v/>
      </c>
      <c r="AL107" s="118" t="str">
        <f>+AL39</f>
        <v/>
      </c>
      <c r="AM107" s="118" t="str">
        <f>+AM39</f>
        <v/>
      </c>
      <c r="AN107" s="118" t="str">
        <f>+AN39</f>
        <v/>
      </c>
      <c r="AO107" s="118" t="str">
        <f>+AO39</f>
        <v/>
      </c>
      <c r="AP107" s="118" t="str">
        <f>+AP39</f>
        <v/>
      </c>
      <c r="AQ107" s="118" t="str">
        <f>+AQ39</f>
        <v/>
      </c>
      <c r="AR107" s="118" t="str">
        <f>+AR39</f>
        <v/>
      </c>
      <c r="AS107" s="118" t="str">
        <f>+AS39</f>
        <v/>
      </c>
      <c r="XFD107" s="347"/>
    </row>
    <row r="108" spans="1:45 16384:16384" s="113" customFormat="1" ht="14.5" x14ac:dyDescent="0.3">
      <c r="A108" s="124"/>
      <c r="B108" s="122"/>
      <c r="C108" s="122"/>
      <c r="J108" s="113" t="str">
        <f>+J40</f>
        <v/>
      </c>
      <c r="K108" s="113" t="str">
        <f>+K40</f>
        <v/>
      </c>
      <c r="L108" s="113" t="str">
        <f>+L40</f>
        <v/>
      </c>
      <c r="M108" s="113" t="str">
        <f>+M40</f>
        <v/>
      </c>
      <c r="N108" s="113" t="str">
        <f>+N40</f>
        <v/>
      </c>
      <c r="O108" s="113" t="str">
        <f>+O40</f>
        <v/>
      </c>
      <c r="P108" s="113" t="str">
        <f>+P40</f>
        <v/>
      </c>
      <c r="Q108" s="113" t="str">
        <f>+Q40</f>
        <v/>
      </c>
      <c r="R108" s="113" t="str">
        <f>+R40</f>
        <v/>
      </c>
      <c r="S108" s="113" t="str">
        <f>+S40</f>
        <v/>
      </c>
      <c r="T108" s="113" t="str">
        <f>+T40</f>
        <v/>
      </c>
      <c r="U108" s="113" t="str">
        <f>+U40</f>
        <v/>
      </c>
      <c r="V108" s="113" t="str">
        <f>+V40</f>
        <v/>
      </c>
      <c r="W108" s="113" t="str">
        <f>+W40</f>
        <v/>
      </c>
      <c r="X108" s="113" t="str">
        <f>+X40</f>
        <v/>
      </c>
      <c r="Y108" s="113" t="str">
        <f>+Y40</f>
        <v/>
      </c>
      <c r="Z108" s="113" t="str">
        <f>+Z40</f>
        <v/>
      </c>
      <c r="AA108" s="113" t="str">
        <f>+AA40</f>
        <v/>
      </c>
      <c r="AB108" s="113" t="str">
        <f>+AB40</f>
        <v/>
      </c>
      <c r="AC108" s="113" t="str">
        <f>+AC40</f>
        <v/>
      </c>
      <c r="AD108" s="113" t="str">
        <f>+AD40</f>
        <v/>
      </c>
      <c r="AE108" s="113" t="str">
        <f>+AE40</f>
        <v/>
      </c>
      <c r="AF108" s="113" t="str">
        <f>+AF40</f>
        <v/>
      </c>
      <c r="AG108" s="113" t="str">
        <f>+AG40</f>
        <v/>
      </c>
      <c r="AH108" s="113" t="str">
        <f>+AH40</f>
        <v/>
      </c>
      <c r="AI108" s="113" t="str">
        <f>+AI40</f>
        <v/>
      </c>
      <c r="AJ108" s="113" t="str">
        <f>+AJ40</f>
        <v/>
      </c>
      <c r="AK108" s="113" t="str">
        <f>+AK40</f>
        <v/>
      </c>
      <c r="AL108" s="113" t="str">
        <f>+AL40</f>
        <v/>
      </c>
      <c r="AM108" s="113" t="str">
        <f>+AM40</f>
        <v/>
      </c>
      <c r="AN108" s="113" t="str">
        <f>+AN40</f>
        <v/>
      </c>
      <c r="AO108" s="113" t="str">
        <f>+AO40</f>
        <v/>
      </c>
      <c r="AP108" s="113" t="str">
        <f>+AP40</f>
        <v/>
      </c>
      <c r="AQ108" s="113" t="str">
        <f>+AQ40</f>
        <v/>
      </c>
      <c r="AR108" s="113" t="str">
        <f>+AR40</f>
        <v/>
      </c>
      <c r="AS108" s="113" t="str">
        <f>+AS40</f>
        <v/>
      </c>
      <c r="XFD108" s="347"/>
    </row>
    <row r="109" spans="1:45 16384:16384" s="113" customFormat="1" ht="14.5" x14ac:dyDescent="0.3">
      <c r="A109" s="121"/>
      <c r="B109" s="122"/>
      <c r="C109" s="122"/>
      <c r="J109" s="125"/>
      <c r="K109" s="125">
        <f t="shared" ref="K109:AR109" si="17">SUM(K110:K147)</f>
        <v>0</v>
      </c>
      <c r="L109" s="125">
        <f t="shared" si="17"/>
        <v>0</v>
      </c>
      <c r="M109" s="125">
        <f t="shared" si="17"/>
        <v>0</v>
      </c>
      <c r="N109" s="125">
        <f t="shared" si="17"/>
        <v>0</v>
      </c>
      <c r="O109" s="125">
        <f t="shared" si="17"/>
        <v>0</v>
      </c>
      <c r="P109" s="125">
        <f>SUM(P110:P147)</f>
        <v>0</v>
      </c>
      <c r="Q109" s="125">
        <f t="shared" si="17"/>
        <v>0</v>
      </c>
      <c r="R109" s="125">
        <f t="shared" si="17"/>
        <v>0</v>
      </c>
      <c r="S109" s="125">
        <f t="shared" si="17"/>
        <v>0</v>
      </c>
      <c r="T109" s="125">
        <f t="shared" si="17"/>
        <v>0</v>
      </c>
      <c r="U109" s="125">
        <f t="shared" si="17"/>
        <v>0</v>
      </c>
      <c r="V109" s="125">
        <f t="shared" si="17"/>
        <v>0</v>
      </c>
      <c r="W109" s="125">
        <f t="shared" si="17"/>
        <v>0</v>
      </c>
      <c r="X109" s="125">
        <f t="shared" si="17"/>
        <v>0</v>
      </c>
      <c r="Y109" s="125">
        <f t="shared" si="17"/>
        <v>0</v>
      </c>
      <c r="Z109" s="125">
        <f t="shared" si="17"/>
        <v>0</v>
      </c>
      <c r="AA109" s="125">
        <f t="shared" si="17"/>
        <v>0</v>
      </c>
      <c r="AB109" s="125">
        <f t="shared" si="17"/>
        <v>0</v>
      </c>
      <c r="AC109" s="125">
        <f t="shared" si="17"/>
        <v>0</v>
      </c>
      <c r="AD109" s="125">
        <f t="shared" si="17"/>
        <v>0</v>
      </c>
      <c r="AE109" s="125">
        <f t="shared" si="17"/>
        <v>0</v>
      </c>
      <c r="AF109" s="125">
        <f t="shared" si="17"/>
        <v>0</v>
      </c>
      <c r="AG109" s="125">
        <f t="shared" si="17"/>
        <v>0</v>
      </c>
      <c r="AH109" s="125">
        <f t="shared" si="17"/>
        <v>0</v>
      </c>
      <c r="AI109" s="125">
        <f t="shared" si="17"/>
        <v>0</v>
      </c>
      <c r="AJ109" s="125">
        <f t="shared" si="17"/>
        <v>0</v>
      </c>
      <c r="AK109" s="125">
        <f t="shared" si="17"/>
        <v>0</v>
      </c>
      <c r="AL109" s="125">
        <f t="shared" si="17"/>
        <v>0</v>
      </c>
      <c r="AM109" s="125">
        <f>SUM(AM110:AM147)</f>
        <v>0</v>
      </c>
      <c r="AN109" s="125">
        <f t="shared" si="17"/>
        <v>0</v>
      </c>
      <c r="AO109" s="125">
        <f t="shared" si="17"/>
        <v>0</v>
      </c>
      <c r="AP109" s="125">
        <f t="shared" si="17"/>
        <v>0</v>
      </c>
      <c r="AQ109" s="125">
        <f t="shared" si="17"/>
        <v>0</v>
      </c>
      <c r="AR109" s="125">
        <f t="shared" si="17"/>
        <v>0</v>
      </c>
      <c r="AS109" s="125">
        <f>SUM(AS110:AS147)</f>
        <v>0</v>
      </c>
      <c r="XFD109" s="347"/>
    </row>
    <row r="110" spans="1:45 16384:16384" s="113" customFormat="1" ht="14.5" x14ac:dyDescent="0.3">
      <c r="A110" s="124" t="str">
        <f t="array" ref="A110:A145">TRANSPOSE(J107:AS107)</f>
        <v/>
      </c>
      <c r="B110" s="126" t="str">
        <f t="array" ref="B110:B145">TRANSPOSE(J108:AS108)</f>
        <v/>
      </c>
      <c r="C110" s="127"/>
      <c r="J110" s="231">
        <v>0</v>
      </c>
      <c r="K110" s="125" t="str">
        <f>IF($K$38="","",J110)</f>
        <v/>
      </c>
      <c r="L110" s="125" t="str">
        <f>IF($L$38="","",K110)</f>
        <v/>
      </c>
      <c r="M110" s="125" t="str">
        <f>IF($M$38="","",L110)</f>
        <v/>
      </c>
      <c r="N110" s="125" t="str">
        <f>IF($N$38="","",M110)</f>
        <v/>
      </c>
      <c r="O110" s="125" t="str">
        <f>IF($O$38="","",N110)</f>
        <v/>
      </c>
      <c r="P110" s="125" t="str">
        <f>IF($P$38="","",O110)</f>
        <v/>
      </c>
      <c r="Q110" s="125" t="str">
        <f>IF($Q$38="","",P110)</f>
        <v/>
      </c>
      <c r="R110" s="125" t="str">
        <f>IF($R$38="","",Q110)</f>
        <v/>
      </c>
      <c r="S110" s="125" t="str">
        <f>IF($S$38="","",R110)</f>
        <v/>
      </c>
      <c r="T110" s="125" t="str">
        <f>IF($T$38="","",S110)</f>
        <v/>
      </c>
      <c r="U110" s="125" t="str">
        <f>IF($U$38="","",T110)</f>
        <v/>
      </c>
      <c r="V110" s="125" t="str">
        <f>IF($V$38="","",U110)</f>
        <v/>
      </c>
      <c r="W110" s="125" t="str">
        <f>IF($W$38="","",V110)</f>
        <v/>
      </c>
      <c r="X110" s="125" t="str">
        <f>IF($X$38="","",W110)</f>
        <v/>
      </c>
      <c r="Y110" s="125" t="str">
        <f>IF($Y$38="","",X110)</f>
        <v/>
      </c>
      <c r="Z110" s="125" t="str">
        <f>IF($Z$38="","",Y110)</f>
        <v/>
      </c>
      <c r="AA110" s="125" t="str">
        <f>IF($AA$38="","",Z110)</f>
        <v/>
      </c>
      <c r="AB110" s="125" t="str">
        <f>IF($AB$38="","",AA110)</f>
        <v/>
      </c>
      <c r="AC110" s="125" t="str">
        <f>IF($AC$38="","",AB110)</f>
        <v/>
      </c>
      <c r="AD110" s="125" t="str">
        <f>IF($AD$38="","",AC110)</f>
        <v/>
      </c>
      <c r="AE110" s="125" t="str">
        <f>IF($AE$38="","",AD110)</f>
        <v/>
      </c>
      <c r="AF110" s="125" t="str">
        <f>IF($AF$38="","",AE110)</f>
        <v/>
      </c>
      <c r="AG110" s="125" t="str">
        <f>IF($AG$38="","",AF110)</f>
        <v/>
      </c>
      <c r="AH110" s="125" t="str">
        <f>IF($AH$38="","",AG110)</f>
        <v/>
      </c>
      <c r="AI110" s="125" t="str">
        <f>IF($AI$38="","",AH110)</f>
        <v/>
      </c>
      <c r="AJ110" s="125" t="str">
        <f>IF($AJ$38="","",AI110)</f>
        <v/>
      </c>
      <c r="AK110" s="125" t="str">
        <f>IF($AK$38="","",AJ110)</f>
        <v/>
      </c>
      <c r="AL110" s="125" t="str">
        <f>IF($AL$38="","",AK110)</f>
        <v/>
      </c>
      <c r="AM110" s="125" t="str">
        <f>IF($AM$38="","",AL110)</f>
        <v/>
      </c>
      <c r="AN110" s="125" t="str">
        <f>IF($AN$38="","",AM110)</f>
        <v/>
      </c>
      <c r="AO110" s="125" t="str">
        <f>IF($AO$38="","",AN110)</f>
        <v/>
      </c>
      <c r="AP110" s="125" t="str">
        <f>IF($AP$38="","",AO110)</f>
        <v/>
      </c>
      <c r="AQ110" s="125" t="str">
        <f>IF($AQ$38="","",AP110)</f>
        <v/>
      </c>
      <c r="AR110" s="125" t="str">
        <f>IF($AR$38="","",AQ110)</f>
        <v/>
      </c>
      <c r="AS110" s="125" t="str">
        <f>IF($AS$38="","",AR110)</f>
        <v/>
      </c>
      <c r="XFD110" s="347"/>
    </row>
    <row r="111" spans="1:45 16384:16384" s="113" customFormat="1" ht="14.5" x14ac:dyDescent="0.3">
      <c r="A111" s="124" t="str">
        <v/>
      </c>
      <c r="B111" s="126" t="str">
        <v/>
      </c>
      <c r="C111" s="127"/>
      <c r="J111" s="125"/>
      <c r="K111" s="231">
        <v>0</v>
      </c>
      <c r="L111" s="125" t="str">
        <f>IF($L$38="","",K111)</f>
        <v/>
      </c>
      <c r="M111" s="125" t="str">
        <f t="shared" ref="M111:M112" si="18">IF($M$38="","",L111)</f>
        <v/>
      </c>
      <c r="N111" s="125" t="str">
        <f t="shared" ref="N111:N113" si="19">IF($N$38="","",M111)</f>
        <v/>
      </c>
      <c r="O111" s="125" t="str">
        <f t="shared" ref="O111:O114" si="20">IF($O$38="","",N111)</f>
        <v/>
      </c>
      <c r="P111" s="125" t="str">
        <f t="shared" ref="P111:P115" si="21">IF($P$38="","",O111)</f>
        <v/>
      </c>
      <c r="Q111" s="125" t="str">
        <f t="shared" ref="Q111:Q116" si="22">IF($Q$38="","",P111)</f>
        <v/>
      </c>
      <c r="R111" s="125" t="str">
        <f t="shared" ref="R111:R117" si="23">IF($R$38="","",Q111)</f>
        <v/>
      </c>
      <c r="S111" s="125" t="str">
        <f t="shared" ref="S111:S118" si="24">IF($S$38="","",R111)</f>
        <v/>
      </c>
      <c r="T111" s="125" t="str">
        <f t="shared" ref="T111:T119" si="25">IF($T$38="","",S111)</f>
        <v/>
      </c>
      <c r="U111" s="125" t="str">
        <f t="shared" ref="U111:U120" si="26">IF($U$38="","",T111)</f>
        <v/>
      </c>
      <c r="V111" s="125" t="str">
        <f t="shared" ref="V111:V121" si="27">IF($V$38="","",U111)</f>
        <v/>
      </c>
      <c r="W111" s="125" t="str">
        <f t="shared" ref="W111:W122" si="28">IF($W$38="","",V111)</f>
        <v/>
      </c>
      <c r="X111" s="125" t="str">
        <f t="shared" ref="X111:X123" si="29">IF($X$38="","",W111)</f>
        <v/>
      </c>
      <c r="Y111" s="125" t="str">
        <f t="shared" ref="Y111:Y124" si="30">IF($Y$38="","",X111)</f>
        <v/>
      </c>
      <c r="Z111" s="125" t="str">
        <f t="shared" ref="Z111:Z125" si="31">IF($Z$38="","",Y111)</f>
        <v/>
      </c>
      <c r="AA111" s="125" t="str">
        <f t="shared" ref="AA111:AA126" si="32">IF($AA$38="","",Z111)</f>
        <v/>
      </c>
      <c r="AB111" s="125" t="str">
        <f t="shared" ref="AB111:AB127" si="33">IF($AB$38="","",AA111)</f>
        <v/>
      </c>
      <c r="AC111" s="125" t="str">
        <f t="shared" ref="AC111:AC128" si="34">IF($AC$38="","",AB111)</f>
        <v/>
      </c>
      <c r="AD111" s="125" t="str">
        <f t="shared" ref="AD111:AD129" si="35">IF($AD$38="","",AC111)</f>
        <v/>
      </c>
      <c r="AE111" s="125" t="str">
        <f t="shared" ref="AE111:AE130" si="36">IF($AE$38="","",AD111)</f>
        <v/>
      </c>
      <c r="AF111" s="125" t="str">
        <f t="shared" ref="AF111:AF131" si="37">IF($AF$38="","",AE111)</f>
        <v/>
      </c>
      <c r="AG111" s="125" t="str">
        <f t="shared" ref="AG111:AG132" si="38">IF($AG$38="","",AF111)</f>
        <v/>
      </c>
      <c r="AH111" s="125" t="str">
        <f t="shared" ref="AH111:AH133" si="39">IF($AH$38="","",AG111)</f>
        <v/>
      </c>
      <c r="AI111" s="125" t="str">
        <f t="shared" ref="AI111:AI134" si="40">IF($AI$38="","",AH111)</f>
        <v/>
      </c>
      <c r="AJ111" s="125" t="str">
        <f t="shared" ref="AJ111:AJ135" si="41">IF($AJ$38="","",AI111)</f>
        <v/>
      </c>
      <c r="AK111" s="125" t="str">
        <f t="shared" ref="AK111:AK136" si="42">IF($AK$38="","",AJ111)</f>
        <v/>
      </c>
      <c r="AL111" s="125" t="str">
        <f t="shared" ref="AL111:AL137" si="43">IF($AL$38="","",AK111)</f>
        <v/>
      </c>
      <c r="AM111" s="125" t="str">
        <f t="shared" ref="AM111:AM138" si="44">IF($AM$38="","",AL111)</f>
        <v/>
      </c>
      <c r="AN111" s="125" t="str">
        <f t="shared" ref="AN111:AN139" si="45">IF($AN$38="","",AM111)</f>
        <v/>
      </c>
      <c r="AO111" s="125" t="str">
        <f t="shared" ref="AO111:AO140" si="46">IF($AO$38="","",AN111)</f>
        <v/>
      </c>
      <c r="AP111" s="125" t="str">
        <f t="shared" ref="AP111:AP141" si="47">IF($AP$38="","",AO111)</f>
        <v/>
      </c>
      <c r="AQ111" s="125" t="str">
        <f t="shared" ref="AQ111:AQ142" si="48">IF($AQ$38="","",AP111)</f>
        <v/>
      </c>
      <c r="AR111" s="125" t="str">
        <f t="shared" ref="AR111:AR143" si="49">IF($AR$38="","",AQ111)</f>
        <v/>
      </c>
      <c r="AS111" s="125" t="str">
        <f t="shared" ref="AS111:AS144" si="50">IF($AS$38="","",AR111)</f>
        <v/>
      </c>
      <c r="XFD111" s="347"/>
    </row>
    <row r="112" spans="1:45 16384:16384" s="113" customFormat="1" ht="14.5" x14ac:dyDescent="0.3">
      <c r="A112" s="124" t="str">
        <v/>
      </c>
      <c r="B112" s="126" t="str">
        <v/>
      </c>
      <c r="C112" s="127"/>
      <c r="J112" s="125"/>
      <c r="K112" s="125"/>
      <c r="L112" s="231">
        <v>0</v>
      </c>
      <c r="M112" s="125" t="str">
        <f t="shared" si="18"/>
        <v/>
      </c>
      <c r="N112" s="125" t="str">
        <f t="shared" si="19"/>
        <v/>
      </c>
      <c r="O112" s="125" t="str">
        <f t="shared" si="20"/>
        <v/>
      </c>
      <c r="P112" s="125" t="str">
        <f t="shared" si="21"/>
        <v/>
      </c>
      <c r="Q112" s="125" t="str">
        <f t="shared" si="22"/>
        <v/>
      </c>
      <c r="R112" s="125" t="str">
        <f t="shared" si="23"/>
        <v/>
      </c>
      <c r="S112" s="125" t="str">
        <f t="shared" si="24"/>
        <v/>
      </c>
      <c r="T112" s="125" t="str">
        <f t="shared" si="25"/>
        <v/>
      </c>
      <c r="U112" s="125" t="str">
        <f t="shared" si="26"/>
        <v/>
      </c>
      <c r="V112" s="125" t="str">
        <f t="shared" si="27"/>
        <v/>
      </c>
      <c r="W112" s="125" t="str">
        <f t="shared" si="28"/>
        <v/>
      </c>
      <c r="X112" s="125" t="str">
        <f t="shared" si="29"/>
        <v/>
      </c>
      <c r="Y112" s="125" t="str">
        <f t="shared" si="30"/>
        <v/>
      </c>
      <c r="Z112" s="125" t="str">
        <f t="shared" si="31"/>
        <v/>
      </c>
      <c r="AA112" s="125" t="str">
        <f t="shared" si="32"/>
        <v/>
      </c>
      <c r="AB112" s="125" t="str">
        <f t="shared" si="33"/>
        <v/>
      </c>
      <c r="AC112" s="125" t="str">
        <f t="shared" si="34"/>
        <v/>
      </c>
      <c r="AD112" s="125" t="str">
        <f t="shared" si="35"/>
        <v/>
      </c>
      <c r="AE112" s="125" t="str">
        <f t="shared" si="36"/>
        <v/>
      </c>
      <c r="AF112" s="125" t="str">
        <f t="shared" si="37"/>
        <v/>
      </c>
      <c r="AG112" s="125" t="str">
        <f t="shared" si="38"/>
        <v/>
      </c>
      <c r="AH112" s="125" t="str">
        <f t="shared" si="39"/>
        <v/>
      </c>
      <c r="AI112" s="125" t="str">
        <f t="shared" si="40"/>
        <v/>
      </c>
      <c r="AJ112" s="125" t="str">
        <f t="shared" si="41"/>
        <v/>
      </c>
      <c r="AK112" s="125" t="str">
        <f t="shared" si="42"/>
        <v/>
      </c>
      <c r="AL112" s="125" t="str">
        <f t="shared" si="43"/>
        <v/>
      </c>
      <c r="AM112" s="125" t="str">
        <f t="shared" si="44"/>
        <v/>
      </c>
      <c r="AN112" s="125" t="str">
        <f t="shared" si="45"/>
        <v/>
      </c>
      <c r="AO112" s="125" t="str">
        <f t="shared" si="46"/>
        <v/>
      </c>
      <c r="AP112" s="125" t="str">
        <f t="shared" si="47"/>
        <v/>
      </c>
      <c r="AQ112" s="125" t="str">
        <f t="shared" si="48"/>
        <v/>
      </c>
      <c r="AR112" s="125" t="str">
        <f t="shared" si="49"/>
        <v/>
      </c>
      <c r="AS112" s="125" t="str">
        <f t="shared" si="50"/>
        <v/>
      </c>
      <c r="XFD112" s="347"/>
    </row>
    <row r="113" spans="1:45 16384:16384" s="113" customFormat="1" ht="14.5" x14ac:dyDescent="0.3">
      <c r="A113" s="124" t="str">
        <v/>
      </c>
      <c r="B113" s="126" t="str">
        <v/>
      </c>
      <c r="C113" s="127"/>
      <c r="J113" s="125"/>
      <c r="K113" s="125"/>
      <c r="L113" s="125"/>
      <c r="M113" s="231">
        <v>0</v>
      </c>
      <c r="N113" s="125" t="str">
        <f t="shared" si="19"/>
        <v/>
      </c>
      <c r="O113" s="125" t="str">
        <f t="shared" si="20"/>
        <v/>
      </c>
      <c r="P113" s="125" t="str">
        <f t="shared" si="21"/>
        <v/>
      </c>
      <c r="Q113" s="125" t="str">
        <f t="shared" si="22"/>
        <v/>
      </c>
      <c r="R113" s="125" t="str">
        <f t="shared" si="23"/>
        <v/>
      </c>
      <c r="S113" s="125" t="str">
        <f t="shared" si="24"/>
        <v/>
      </c>
      <c r="T113" s="125" t="str">
        <f t="shared" si="25"/>
        <v/>
      </c>
      <c r="U113" s="125" t="str">
        <f t="shared" si="26"/>
        <v/>
      </c>
      <c r="V113" s="125" t="str">
        <f t="shared" si="27"/>
        <v/>
      </c>
      <c r="W113" s="125" t="str">
        <f t="shared" si="28"/>
        <v/>
      </c>
      <c r="X113" s="125" t="str">
        <f t="shared" si="29"/>
        <v/>
      </c>
      <c r="Y113" s="125" t="str">
        <f t="shared" si="30"/>
        <v/>
      </c>
      <c r="Z113" s="125" t="str">
        <f t="shared" si="31"/>
        <v/>
      </c>
      <c r="AA113" s="125" t="str">
        <f t="shared" si="32"/>
        <v/>
      </c>
      <c r="AB113" s="125" t="str">
        <f t="shared" si="33"/>
        <v/>
      </c>
      <c r="AC113" s="125" t="str">
        <f t="shared" si="34"/>
        <v/>
      </c>
      <c r="AD113" s="125" t="str">
        <f t="shared" si="35"/>
        <v/>
      </c>
      <c r="AE113" s="125" t="str">
        <f t="shared" si="36"/>
        <v/>
      </c>
      <c r="AF113" s="125" t="str">
        <f t="shared" si="37"/>
        <v/>
      </c>
      <c r="AG113" s="125" t="str">
        <f t="shared" si="38"/>
        <v/>
      </c>
      <c r="AH113" s="125" t="str">
        <f t="shared" si="39"/>
        <v/>
      </c>
      <c r="AI113" s="125" t="str">
        <f t="shared" si="40"/>
        <v/>
      </c>
      <c r="AJ113" s="125" t="str">
        <f t="shared" si="41"/>
        <v/>
      </c>
      <c r="AK113" s="125" t="str">
        <f t="shared" si="42"/>
        <v/>
      </c>
      <c r="AL113" s="125" t="str">
        <f t="shared" si="43"/>
        <v/>
      </c>
      <c r="AM113" s="125" t="str">
        <f t="shared" si="44"/>
        <v/>
      </c>
      <c r="AN113" s="125" t="str">
        <f t="shared" si="45"/>
        <v/>
      </c>
      <c r="AO113" s="125" t="str">
        <f t="shared" si="46"/>
        <v/>
      </c>
      <c r="AP113" s="125" t="str">
        <f t="shared" si="47"/>
        <v/>
      </c>
      <c r="AQ113" s="125" t="str">
        <f t="shared" si="48"/>
        <v/>
      </c>
      <c r="AR113" s="125" t="str">
        <f t="shared" si="49"/>
        <v/>
      </c>
      <c r="AS113" s="125" t="str">
        <f t="shared" si="50"/>
        <v/>
      </c>
      <c r="XFD113" s="347"/>
    </row>
    <row r="114" spans="1:45 16384:16384" s="113" customFormat="1" ht="14.5" x14ac:dyDescent="0.3">
      <c r="A114" s="124" t="str">
        <v/>
      </c>
      <c r="B114" s="126" t="str">
        <v/>
      </c>
      <c r="C114" s="127"/>
      <c r="J114" s="125"/>
      <c r="K114" s="125"/>
      <c r="L114" s="125"/>
      <c r="M114" s="125"/>
      <c r="N114" s="231">
        <v>0</v>
      </c>
      <c r="O114" s="125" t="str">
        <f t="shared" si="20"/>
        <v/>
      </c>
      <c r="P114" s="125" t="str">
        <f t="shared" si="21"/>
        <v/>
      </c>
      <c r="Q114" s="125" t="str">
        <f t="shared" si="22"/>
        <v/>
      </c>
      <c r="R114" s="125" t="str">
        <f t="shared" si="23"/>
        <v/>
      </c>
      <c r="S114" s="125" t="str">
        <f t="shared" si="24"/>
        <v/>
      </c>
      <c r="T114" s="125" t="str">
        <f t="shared" si="25"/>
        <v/>
      </c>
      <c r="U114" s="125" t="str">
        <f t="shared" si="26"/>
        <v/>
      </c>
      <c r="V114" s="125" t="str">
        <f t="shared" si="27"/>
        <v/>
      </c>
      <c r="W114" s="125" t="str">
        <f t="shared" si="28"/>
        <v/>
      </c>
      <c r="X114" s="125" t="str">
        <f t="shared" si="29"/>
        <v/>
      </c>
      <c r="Y114" s="125" t="str">
        <f t="shared" si="30"/>
        <v/>
      </c>
      <c r="Z114" s="125" t="str">
        <f t="shared" si="31"/>
        <v/>
      </c>
      <c r="AA114" s="125" t="str">
        <f t="shared" si="32"/>
        <v/>
      </c>
      <c r="AB114" s="125" t="str">
        <f t="shared" si="33"/>
        <v/>
      </c>
      <c r="AC114" s="125" t="str">
        <f t="shared" si="34"/>
        <v/>
      </c>
      <c r="AD114" s="125" t="str">
        <f t="shared" si="35"/>
        <v/>
      </c>
      <c r="AE114" s="125" t="str">
        <f t="shared" si="36"/>
        <v/>
      </c>
      <c r="AF114" s="125" t="str">
        <f t="shared" si="37"/>
        <v/>
      </c>
      <c r="AG114" s="125" t="str">
        <f t="shared" si="38"/>
        <v/>
      </c>
      <c r="AH114" s="125" t="str">
        <f t="shared" si="39"/>
        <v/>
      </c>
      <c r="AI114" s="125" t="str">
        <f t="shared" si="40"/>
        <v/>
      </c>
      <c r="AJ114" s="125" t="str">
        <f t="shared" si="41"/>
        <v/>
      </c>
      <c r="AK114" s="125" t="str">
        <f t="shared" si="42"/>
        <v/>
      </c>
      <c r="AL114" s="125" t="str">
        <f t="shared" si="43"/>
        <v/>
      </c>
      <c r="AM114" s="125" t="str">
        <f t="shared" si="44"/>
        <v/>
      </c>
      <c r="AN114" s="125" t="str">
        <f t="shared" si="45"/>
        <v/>
      </c>
      <c r="AO114" s="125" t="str">
        <f t="shared" si="46"/>
        <v/>
      </c>
      <c r="AP114" s="125" t="str">
        <f t="shared" si="47"/>
        <v/>
      </c>
      <c r="AQ114" s="125" t="str">
        <f t="shared" si="48"/>
        <v/>
      </c>
      <c r="AR114" s="125" t="str">
        <f t="shared" si="49"/>
        <v/>
      </c>
      <c r="AS114" s="125" t="str">
        <f t="shared" si="50"/>
        <v/>
      </c>
      <c r="XFD114" s="347"/>
    </row>
    <row r="115" spans="1:45 16384:16384" s="113" customFormat="1" ht="14.5" x14ac:dyDescent="0.3">
      <c r="A115" s="124" t="str">
        <v/>
      </c>
      <c r="B115" s="126" t="str">
        <v/>
      </c>
      <c r="C115" s="127"/>
      <c r="J115" s="125"/>
      <c r="K115" s="125"/>
      <c r="L115" s="125"/>
      <c r="M115" s="125"/>
      <c r="N115" s="125"/>
      <c r="O115" s="231">
        <v>0</v>
      </c>
      <c r="P115" s="125" t="str">
        <f t="shared" si="21"/>
        <v/>
      </c>
      <c r="Q115" s="125" t="str">
        <f t="shared" si="22"/>
        <v/>
      </c>
      <c r="R115" s="125" t="str">
        <f t="shared" si="23"/>
        <v/>
      </c>
      <c r="S115" s="125" t="str">
        <f t="shared" si="24"/>
        <v/>
      </c>
      <c r="T115" s="125" t="str">
        <f t="shared" si="25"/>
        <v/>
      </c>
      <c r="U115" s="125" t="str">
        <f t="shared" si="26"/>
        <v/>
      </c>
      <c r="V115" s="125" t="str">
        <f t="shared" si="27"/>
        <v/>
      </c>
      <c r="W115" s="125" t="str">
        <f t="shared" si="28"/>
        <v/>
      </c>
      <c r="X115" s="125" t="str">
        <f t="shared" si="29"/>
        <v/>
      </c>
      <c r="Y115" s="125" t="str">
        <f t="shared" si="30"/>
        <v/>
      </c>
      <c r="Z115" s="125" t="str">
        <f t="shared" si="31"/>
        <v/>
      </c>
      <c r="AA115" s="125" t="str">
        <f t="shared" si="32"/>
        <v/>
      </c>
      <c r="AB115" s="125" t="str">
        <f t="shared" si="33"/>
        <v/>
      </c>
      <c r="AC115" s="125" t="str">
        <f t="shared" si="34"/>
        <v/>
      </c>
      <c r="AD115" s="125" t="str">
        <f t="shared" si="35"/>
        <v/>
      </c>
      <c r="AE115" s="125" t="str">
        <f t="shared" si="36"/>
        <v/>
      </c>
      <c r="AF115" s="125" t="str">
        <f t="shared" si="37"/>
        <v/>
      </c>
      <c r="AG115" s="125" t="str">
        <f t="shared" si="38"/>
        <v/>
      </c>
      <c r="AH115" s="125" t="str">
        <f t="shared" si="39"/>
        <v/>
      </c>
      <c r="AI115" s="125" t="str">
        <f t="shared" si="40"/>
        <v/>
      </c>
      <c r="AJ115" s="125" t="str">
        <f t="shared" si="41"/>
        <v/>
      </c>
      <c r="AK115" s="125" t="str">
        <f t="shared" si="42"/>
        <v/>
      </c>
      <c r="AL115" s="125" t="str">
        <f t="shared" si="43"/>
        <v/>
      </c>
      <c r="AM115" s="125" t="str">
        <f t="shared" si="44"/>
        <v/>
      </c>
      <c r="AN115" s="125" t="str">
        <f t="shared" si="45"/>
        <v/>
      </c>
      <c r="AO115" s="125" t="str">
        <f t="shared" si="46"/>
        <v/>
      </c>
      <c r="AP115" s="125" t="str">
        <f t="shared" si="47"/>
        <v/>
      </c>
      <c r="AQ115" s="125" t="str">
        <f t="shared" si="48"/>
        <v/>
      </c>
      <c r="AR115" s="125" t="str">
        <f t="shared" si="49"/>
        <v/>
      </c>
      <c r="AS115" s="125" t="str">
        <f t="shared" si="50"/>
        <v/>
      </c>
      <c r="XFD115" s="347"/>
    </row>
    <row r="116" spans="1:45 16384:16384" s="113" customFormat="1" ht="14.5" x14ac:dyDescent="0.3">
      <c r="A116" s="124" t="str">
        <v/>
      </c>
      <c r="B116" s="126" t="str">
        <v/>
      </c>
      <c r="C116" s="127"/>
      <c r="J116" s="125"/>
      <c r="K116" s="125"/>
      <c r="L116" s="125"/>
      <c r="M116" s="125"/>
      <c r="N116" s="125"/>
      <c r="O116" s="125"/>
      <c r="P116" s="231">
        <v>0</v>
      </c>
      <c r="Q116" s="125" t="str">
        <f t="shared" si="22"/>
        <v/>
      </c>
      <c r="R116" s="125" t="str">
        <f t="shared" si="23"/>
        <v/>
      </c>
      <c r="S116" s="125" t="str">
        <f t="shared" si="24"/>
        <v/>
      </c>
      <c r="T116" s="125" t="str">
        <f t="shared" si="25"/>
        <v/>
      </c>
      <c r="U116" s="125" t="str">
        <f t="shared" si="26"/>
        <v/>
      </c>
      <c r="V116" s="125" t="str">
        <f t="shared" si="27"/>
        <v/>
      </c>
      <c r="W116" s="125" t="str">
        <f t="shared" si="28"/>
        <v/>
      </c>
      <c r="X116" s="125" t="str">
        <f t="shared" si="29"/>
        <v/>
      </c>
      <c r="Y116" s="125" t="str">
        <f t="shared" si="30"/>
        <v/>
      </c>
      <c r="Z116" s="125" t="str">
        <f t="shared" si="31"/>
        <v/>
      </c>
      <c r="AA116" s="125" t="str">
        <f t="shared" si="32"/>
        <v/>
      </c>
      <c r="AB116" s="125" t="str">
        <f t="shared" si="33"/>
        <v/>
      </c>
      <c r="AC116" s="125" t="str">
        <f t="shared" si="34"/>
        <v/>
      </c>
      <c r="AD116" s="125" t="str">
        <f t="shared" si="35"/>
        <v/>
      </c>
      <c r="AE116" s="125" t="str">
        <f t="shared" si="36"/>
        <v/>
      </c>
      <c r="AF116" s="125" t="str">
        <f t="shared" si="37"/>
        <v/>
      </c>
      <c r="AG116" s="125" t="str">
        <f t="shared" si="38"/>
        <v/>
      </c>
      <c r="AH116" s="125" t="str">
        <f t="shared" si="39"/>
        <v/>
      </c>
      <c r="AI116" s="125" t="str">
        <f t="shared" si="40"/>
        <v/>
      </c>
      <c r="AJ116" s="125" t="str">
        <f t="shared" si="41"/>
        <v/>
      </c>
      <c r="AK116" s="125" t="str">
        <f t="shared" si="42"/>
        <v/>
      </c>
      <c r="AL116" s="125" t="str">
        <f t="shared" si="43"/>
        <v/>
      </c>
      <c r="AM116" s="125" t="str">
        <f t="shared" si="44"/>
        <v/>
      </c>
      <c r="AN116" s="125" t="str">
        <f t="shared" si="45"/>
        <v/>
      </c>
      <c r="AO116" s="125" t="str">
        <f t="shared" si="46"/>
        <v/>
      </c>
      <c r="AP116" s="125" t="str">
        <f t="shared" si="47"/>
        <v/>
      </c>
      <c r="AQ116" s="125" t="str">
        <f t="shared" si="48"/>
        <v/>
      </c>
      <c r="AR116" s="125" t="str">
        <f t="shared" si="49"/>
        <v/>
      </c>
      <c r="AS116" s="125" t="str">
        <f t="shared" si="50"/>
        <v/>
      </c>
      <c r="XFD116" s="347"/>
    </row>
    <row r="117" spans="1:45 16384:16384" s="113" customFormat="1" ht="14.5" x14ac:dyDescent="0.3">
      <c r="A117" s="124" t="str">
        <v/>
      </c>
      <c r="B117" s="126" t="str">
        <v/>
      </c>
      <c r="C117" s="127"/>
      <c r="J117" s="125"/>
      <c r="K117" s="125"/>
      <c r="L117" s="125"/>
      <c r="M117" s="125"/>
      <c r="N117" s="125"/>
      <c r="O117" s="125"/>
      <c r="P117" s="125"/>
      <c r="Q117" s="231">
        <v>0</v>
      </c>
      <c r="R117" s="125" t="str">
        <f t="shared" si="23"/>
        <v/>
      </c>
      <c r="S117" s="125" t="str">
        <f t="shared" si="24"/>
        <v/>
      </c>
      <c r="T117" s="125" t="str">
        <f t="shared" si="25"/>
        <v/>
      </c>
      <c r="U117" s="125" t="str">
        <f t="shared" si="26"/>
        <v/>
      </c>
      <c r="V117" s="125" t="str">
        <f t="shared" si="27"/>
        <v/>
      </c>
      <c r="W117" s="125" t="str">
        <f t="shared" si="28"/>
        <v/>
      </c>
      <c r="X117" s="125" t="str">
        <f t="shared" si="29"/>
        <v/>
      </c>
      <c r="Y117" s="125" t="str">
        <f t="shared" si="30"/>
        <v/>
      </c>
      <c r="Z117" s="125" t="str">
        <f t="shared" si="31"/>
        <v/>
      </c>
      <c r="AA117" s="125" t="str">
        <f t="shared" si="32"/>
        <v/>
      </c>
      <c r="AB117" s="125" t="str">
        <f t="shared" si="33"/>
        <v/>
      </c>
      <c r="AC117" s="125" t="str">
        <f t="shared" si="34"/>
        <v/>
      </c>
      <c r="AD117" s="125" t="str">
        <f t="shared" si="35"/>
        <v/>
      </c>
      <c r="AE117" s="125" t="str">
        <f t="shared" si="36"/>
        <v/>
      </c>
      <c r="AF117" s="125" t="str">
        <f t="shared" si="37"/>
        <v/>
      </c>
      <c r="AG117" s="125" t="str">
        <f t="shared" si="38"/>
        <v/>
      </c>
      <c r="AH117" s="125" t="str">
        <f t="shared" si="39"/>
        <v/>
      </c>
      <c r="AI117" s="125" t="str">
        <f t="shared" si="40"/>
        <v/>
      </c>
      <c r="AJ117" s="125" t="str">
        <f t="shared" si="41"/>
        <v/>
      </c>
      <c r="AK117" s="125" t="str">
        <f t="shared" si="42"/>
        <v/>
      </c>
      <c r="AL117" s="125" t="str">
        <f t="shared" si="43"/>
        <v/>
      </c>
      <c r="AM117" s="125" t="str">
        <f t="shared" si="44"/>
        <v/>
      </c>
      <c r="AN117" s="125" t="str">
        <f t="shared" si="45"/>
        <v/>
      </c>
      <c r="AO117" s="125" t="str">
        <f t="shared" si="46"/>
        <v/>
      </c>
      <c r="AP117" s="125" t="str">
        <f t="shared" si="47"/>
        <v/>
      </c>
      <c r="AQ117" s="125" t="str">
        <f t="shared" si="48"/>
        <v/>
      </c>
      <c r="AR117" s="125" t="str">
        <f t="shared" si="49"/>
        <v/>
      </c>
      <c r="AS117" s="125" t="str">
        <f t="shared" si="50"/>
        <v/>
      </c>
      <c r="XFD117" s="347"/>
    </row>
    <row r="118" spans="1:45 16384:16384" s="113" customFormat="1" ht="14.5" x14ac:dyDescent="0.3">
      <c r="A118" s="124" t="str">
        <v/>
      </c>
      <c r="B118" s="126" t="str">
        <v/>
      </c>
      <c r="C118" s="127"/>
      <c r="J118" s="125"/>
      <c r="K118" s="125"/>
      <c r="L118" s="125"/>
      <c r="M118" s="125"/>
      <c r="N118" s="125"/>
      <c r="O118" s="125"/>
      <c r="P118" s="125"/>
      <c r="Q118" s="125"/>
      <c r="R118" s="231">
        <v>0</v>
      </c>
      <c r="S118" s="125" t="str">
        <f t="shared" si="24"/>
        <v/>
      </c>
      <c r="T118" s="125" t="str">
        <f t="shared" si="25"/>
        <v/>
      </c>
      <c r="U118" s="125" t="str">
        <f t="shared" si="26"/>
        <v/>
      </c>
      <c r="V118" s="125" t="str">
        <f t="shared" si="27"/>
        <v/>
      </c>
      <c r="W118" s="125" t="str">
        <f t="shared" si="28"/>
        <v/>
      </c>
      <c r="X118" s="125" t="str">
        <f t="shared" si="29"/>
        <v/>
      </c>
      <c r="Y118" s="125" t="str">
        <f t="shared" si="30"/>
        <v/>
      </c>
      <c r="Z118" s="125" t="str">
        <f t="shared" si="31"/>
        <v/>
      </c>
      <c r="AA118" s="125" t="str">
        <f t="shared" si="32"/>
        <v/>
      </c>
      <c r="AB118" s="125" t="str">
        <f t="shared" si="33"/>
        <v/>
      </c>
      <c r="AC118" s="125" t="str">
        <f t="shared" si="34"/>
        <v/>
      </c>
      <c r="AD118" s="125" t="str">
        <f t="shared" si="35"/>
        <v/>
      </c>
      <c r="AE118" s="125" t="str">
        <f t="shared" si="36"/>
        <v/>
      </c>
      <c r="AF118" s="125" t="str">
        <f t="shared" si="37"/>
        <v/>
      </c>
      <c r="AG118" s="125" t="str">
        <f t="shared" si="38"/>
        <v/>
      </c>
      <c r="AH118" s="125" t="str">
        <f t="shared" si="39"/>
        <v/>
      </c>
      <c r="AI118" s="125" t="str">
        <f t="shared" si="40"/>
        <v/>
      </c>
      <c r="AJ118" s="125" t="str">
        <f t="shared" si="41"/>
        <v/>
      </c>
      <c r="AK118" s="125" t="str">
        <f t="shared" si="42"/>
        <v/>
      </c>
      <c r="AL118" s="125" t="str">
        <f t="shared" si="43"/>
        <v/>
      </c>
      <c r="AM118" s="125" t="str">
        <f t="shared" si="44"/>
        <v/>
      </c>
      <c r="AN118" s="125" t="str">
        <f t="shared" si="45"/>
        <v/>
      </c>
      <c r="AO118" s="125" t="str">
        <f t="shared" si="46"/>
        <v/>
      </c>
      <c r="AP118" s="125" t="str">
        <f t="shared" si="47"/>
        <v/>
      </c>
      <c r="AQ118" s="125" t="str">
        <f t="shared" si="48"/>
        <v/>
      </c>
      <c r="AR118" s="125" t="str">
        <f t="shared" si="49"/>
        <v/>
      </c>
      <c r="AS118" s="125" t="str">
        <f t="shared" si="50"/>
        <v/>
      </c>
      <c r="XFD118" s="347"/>
    </row>
    <row r="119" spans="1:45 16384:16384" s="113" customFormat="1" ht="14.5" x14ac:dyDescent="0.3">
      <c r="A119" s="124" t="str">
        <v/>
      </c>
      <c r="B119" s="126" t="str">
        <v/>
      </c>
      <c r="C119" s="127"/>
      <c r="J119" s="125"/>
      <c r="K119" s="125"/>
      <c r="L119" s="125"/>
      <c r="M119" s="125"/>
      <c r="N119" s="125"/>
      <c r="O119" s="125"/>
      <c r="P119" s="125"/>
      <c r="Q119" s="125"/>
      <c r="R119" s="125"/>
      <c r="S119" s="231">
        <v>0</v>
      </c>
      <c r="T119" s="125" t="str">
        <f t="shared" si="25"/>
        <v/>
      </c>
      <c r="U119" s="125" t="str">
        <f t="shared" si="26"/>
        <v/>
      </c>
      <c r="V119" s="125" t="str">
        <f t="shared" si="27"/>
        <v/>
      </c>
      <c r="W119" s="125" t="str">
        <f t="shared" si="28"/>
        <v/>
      </c>
      <c r="X119" s="125" t="str">
        <f t="shared" si="29"/>
        <v/>
      </c>
      <c r="Y119" s="125" t="str">
        <f t="shared" si="30"/>
        <v/>
      </c>
      <c r="Z119" s="125" t="str">
        <f t="shared" si="31"/>
        <v/>
      </c>
      <c r="AA119" s="125" t="str">
        <f t="shared" si="32"/>
        <v/>
      </c>
      <c r="AB119" s="125" t="str">
        <f t="shared" si="33"/>
        <v/>
      </c>
      <c r="AC119" s="125" t="str">
        <f t="shared" si="34"/>
        <v/>
      </c>
      <c r="AD119" s="125" t="str">
        <f t="shared" si="35"/>
        <v/>
      </c>
      <c r="AE119" s="125" t="str">
        <f t="shared" si="36"/>
        <v/>
      </c>
      <c r="AF119" s="125" t="str">
        <f t="shared" si="37"/>
        <v/>
      </c>
      <c r="AG119" s="125" t="str">
        <f t="shared" si="38"/>
        <v/>
      </c>
      <c r="AH119" s="125" t="str">
        <f t="shared" si="39"/>
        <v/>
      </c>
      <c r="AI119" s="125" t="str">
        <f t="shared" si="40"/>
        <v/>
      </c>
      <c r="AJ119" s="125" t="str">
        <f t="shared" si="41"/>
        <v/>
      </c>
      <c r="AK119" s="125" t="str">
        <f t="shared" si="42"/>
        <v/>
      </c>
      <c r="AL119" s="125" t="str">
        <f t="shared" si="43"/>
        <v/>
      </c>
      <c r="AM119" s="125" t="str">
        <f t="shared" si="44"/>
        <v/>
      </c>
      <c r="AN119" s="125" t="str">
        <f t="shared" si="45"/>
        <v/>
      </c>
      <c r="AO119" s="125" t="str">
        <f t="shared" si="46"/>
        <v/>
      </c>
      <c r="AP119" s="125" t="str">
        <f t="shared" si="47"/>
        <v/>
      </c>
      <c r="AQ119" s="125" t="str">
        <f t="shared" si="48"/>
        <v/>
      </c>
      <c r="AR119" s="125" t="str">
        <f t="shared" si="49"/>
        <v/>
      </c>
      <c r="AS119" s="125" t="str">
        <f t="shared" si="50"/>
        <v/>
      </c>
      <c r="XFD119" s="347"/>
    </row>
    <row r="120" spans="1:45 16384:16384" s="113" customFormat="1" ht="14.5" x14ac:dyDescent="0.3">
      <c r="A120" s="124" t="str">
        <v/>
      </c>
      <c r="B120" s="126" t="str">
        <v/>
      </c>
      <c r="C120" s="127"/>
      <c r="J120" s="125"/>
      <c r="K120" s="125"/>
      <c r="L120" s="125"/>
      <c r="M120" s="125"/>
      <c r="N120" s="125"/>
      <c r="O120" s="125"/>
      <c r="P120" s="125"/>
      <c r="Q120" s="125"/>
      <c r="R120" s="125"/>
      <c r="S120" s="125"/>
      <c r="T120" s="231">
        <v>0</v>
      </c>
      <c r="U120" s="125" t="str">
        <f t="shared" si="26"/>
        <v/>
      </c>
      <c r="V120" s="125" t="str">
        <f t="shared" si="27"/>
        <v/>
      </c>
      <c r="W120" s="125" t="str">
        <f t="shared" si="28"/>
        <v/>
      </c>
      <c r="X120" s="125" t="str">
        <f t="shared" si="29"/>
        <v/>
      </c>
      <c r="Y120" s="125" t="str">
        <f t="shared" si="30"/>
        <v/>
      </c>
      <c r="Z120" s="125" t="str">
        <f t="shared" si="31"/>
        <v/>
      </c>
      <c r="AA120" s="125" t="str">
        <f t="shared" si="32"/>
        <v/>
      </c>
      <c r="AB120" s="125" t="str">
        <f t="shared" si="33"/>
        <v/>
      </c>
      <c r="AC120" s="125" t="str">
        <f t="shared" si="34"/>
        <v/>
      </c>
      <c r="AD120" s="125" t="str">
        <f t="shared" si="35"/>
        <v/>
      </c>
      <c r="AE120" s="125" t="str">
        <f t="shared" si="36"/>
        <v/>
      </c>
      <c r="AF120" s="125" t="str">
        <f t="shared" si="37"/>
        <v/>
      </c>
      <c r="AG120" s="125" t="str">
        <f t="shared" si="38"/>
        <v/>
      </c>
      <c r="AH120" s="125" t="str">
        <f t="shared" si="39"/>
        <v/>
      </c>
      <c r="AI120" s="125" t="str">
        <f t="shared" si="40"/>
        <v/>
      </c>
      <c r="AJ120" s="125" t="str">
        <f t="shared" si="41"/>
        <v/>
      </c>
      <c r="AK120" s="125" t="str">
        <f t="shared" si="42"/>
        <v/>
      </c>
      <c r="AL120" s="125" t="str">
        <f t="shared" si="43"/>
        <v/>
      </c>
      <c r="AM120" s="125" t="str">
        <f t="shared" si="44"/>
        <v/>
      </c>
      <c r="AN120" s="125" t="str">
        <f t="shared" si="45"/>
        <v/>
      </c>
      <c r="AO120" s="125" t="str">
        <f t="shared" si="46"/>
        <v/>
      </c>
      <c r="AP120" s="125" t="str">
        <f t="shared" si="47"/>
        <v/>
      </c>
      <c r="AQ120" s="125" t="str">
        <f t="shared" si="48"/>
        <v/>
      </c>
      <c r="AR120" s="125" t="str">
        <f t="shared" si="49"/>
        <v/>
      </c>
      <c r="AS120" s="125" t="str">
        <f t="shared" si="50"/>
        <v/>
      </c>
      <c r="XFD120" s="347"/>
    </row>
    <row r="121" spans="1:45 16384:16384" s="113" customFormat="1" ht="14.5" x14ac:dyDescent="0.3">
      <c r="A121" s="124" t="str">
        <v/>
      </c>
      <c r="B121" s="126" t="str">
        <v/>
      </c>
      <c r="C121" s="127"/>
      <c r="J121" s="125"/>
      <c r="K121" s="125"/>
      <c r="L121" s="125"/>
      <c r="M121" s="125"/>
      <c r="N121" s="125"/>
      <c r="O121" s="125"/>
      <c r="P121" s="125"/>
      <c r="Q121" s="125"/>
      <c r="R121" s="125"/>
      <c r="S121" s="125"/>
      <c r="T121" s="125"/>
      <c r="U121" s="231">
        <v>0</v>
      </c>
      <c r="V121" s="125" t="str">
        <f t="shared" si="27"/>
        <v/>
      </c>
      <c r="W121" s="125" t="str">
        <f t="shared" si="28"/>
        <v/>
      </c>
      <c r="X121" s="125" t="str">
        <f t="shared" si="29"/>
        <v/>
      </c>
      <c r="Y121" s="125" t="str">
        <f t="shared" si="30"/>
        <v/>
      </c>
      <c r="Z121" s="125" t="str">
        <f t="shared" si="31"/>
        <v/>
      </c>
      <c r="AA121" s="125" t="str">
        <f t="shared" si="32"/>
        <v/>
      </c>
      <c r="AB121" s="125" t="str">
        <f t="shared" si="33"/>
        <v/>
      </c>
      <c r="AC121" s="125" t="str">
        <f t="shared" si="34"/>
        <v/>
      </c>
      <c r="AD121" s="125" t="str">
        <f t="shared" si="35"/>
        <v/>
      </c>
      <c r="AE121" s="125" t="str">
        <f t="shared" si="36"/>
        <v/>
      </c>
      <c r="AF121" s="125" t="str">
        <f t="shared" si="37"/>
        <v/>
      </c>
      <c r="AG121" s="125" t="str">
        <f t="shared" si="38"/>
        <v/>
      </c>
      <c r="AH121" s="125" t="str">
        <f t="shared" si="39"/>
        <v/>
      </c>
      <c r="AI121" s="125" t="str">
        <f t="shared" si="40"/>
        <v/>
      </c>
      <c r="AJ121" s="125" t="str">
        <f t="shared" si="41"/>
        <v/>
      </c>
      <c r="AK121" s="125" t="str">
        <f t="shared" si="42"/>
        <v/>
      </c>
      <c r="AL121" s="125" t="str">
        <f t="shared" si="43"/>
        <v/>
      </c>
      <c r="AM121" s="125" t="str">
        <f t="shared" si="44"/>
        <v/>
      </c>
      <c r="AN121" s="125" t="str">
        <f t="shared" si="45"/>
        <v/>
      </c>
      <c r="AO121" s="125" t="str">
        <f t="shared" si="46"/>
        <v/>
      </c>
      <c r="AP121" s="125" t="str">
        <f t="shared" si="47"/>
        <v/>
      </c>
      <c r="AQ121" s="125" t="str">
        <f t="shared" si="48"/>
        <v/>
      </c>
      <c r="AR121" s="125" t="str">
        <f t="shared" si="49"/>
        <v/>
      </c>
      <c r="AS121" s="125" t="str">
        <f t="shared" si="50"/>
        <v/>
      </c>
      <c r="XFD121" s="347"/>
    </row>
    <row r="122" spans="1:45 16384:16384" s="113" customFormat="1" ht="14.5" x14ac:dyDescent="0.3">
      <c r="A122" s="124" t="str">
        <v/>
      </c>
      <c r="B122" s="126" t="str">
        <v/>
      </c>
      <c r="C122" s="127"/>
      <c r="J122" s="125"/>
      <c r="K122" s="125"/>
      <c r="L122" s="125"/>
      <c r="M122" s="125"/>
      <c r="N122" s="125"/>
      <c r="O122" s="125"/>
      <c r="P122" s="125"/>
      <c r="Q122" s="125"/>
      <c r="R122" s="125"/>
      <c r="S122" s="125"/>
      <c r="T122" s="125"/>
      <c r="U122" s="125"/>
      <c r="V122" s="231">
        <v>0</v>
      </c>
      <c r="W122" s="125" t="str">
        <f t="shared" si="28"/>
        <v/>
      </c>
      <c r="X122" s="125" t="str">
        <f t="shared" si="29"/>
        <v/>
      </c>
      <c r="Y122" s="125" t="str">
        <f t="shared" si="30"/>
        <v/>
      </c>
      <c r="Z122" s="125" t="str">
        <f t="shared" si="31"/>
        <v/>
      </c>
      <c r="AA122" s="125" t="str">
        <f t="shared" si="32"/>
        <v/>
      </c>
      <c r="AB122" s="125" t="str">
        <f t="shared" si="33"/>
        <v/>
      </c>
      <c r="AC122" s="125" t="str">
        <f t="shared" si="34"/>
        <v/>
      </c>
      <c r="AD122" s="125" t="str">
        <f t="shared" si="35"/>
        <v/>
      </c>
      <c r="AE122" s="125" t="str">
        <f t="shared" si="36"/>
        <v/>
      </c>
      <c r="AF122" s="125" t="str">
        <f t="shared" si="37"/>
        <v/>
      </c>
      <c r="AG122" s="125" t="str">
        <f t="shared" si="38"/>
        <v/>
      </c>
      <c r="AH122" s="125" t="str">
        <f t="shared" si="39"/>
        <v/>
      </c>
      <c r="AI122" s="125" t="str">
        <f t="shared" si="40"/>
        <v/>
      </c>
      <c r="AJ122" s="125" t="str">
        <f t="shared" si="41"/>
        <v/>
      </c>
      <c r="AK122" s="125" t="str">
        <f t="shared" si="42"/>
        <v/>
      </c>
      <c r="AL122" s="125" t="str">
        <f t="shared" si="43"/>
        <v/>
      </c>
      <c r="AM122" s="125" t="str">
        <f t="shared" si="44"/>
        <v/>
      </c>
      <c r="AN122" s="125" t="str">
        <f t="shared" si="45"/>
        <v/>
      </c>
      <c r="AO122" s="125" t="str">
        <f t="shared" si="46"/>
        <v/>
      </c>
      <c r="AP122" s="125" t="str">
        <f t="shared" si="47"/>
        <v/>
      </c>
      <c r="AQ122" s="125" t="str">
        <f t="shared" si="48"/>
        <v/>
      </c>
      <c r="AR122" s="125" t="str">
        <f t="shared" si="49"/>
        <v/>
      </c>
      <c r="AS122" s="125" t="str">
        <f t="shared" si="50"/>
        <v/>
      </c>
      <c r="XFD122" s="347"/>
    </row>
    <row r="123" spans="1:45 16384:16384" s="113" customFormat="1" ht="14.5" x14ac:dyDescent="0.3">
      <c r="A123" s="124" t="str">
        <v/>
      </c>
      <c r="B123" s="126" t="str">
        <v/>
      </c>
      <c r="C123" s="127"/>
      <c r="J123" s="125"/>
      <c r="K123" s="125"/>
      <c r="L123" s="125"/>
      <c r="M123" s="125"/>
      <c r="N123" s="125"/>
      <c r="O123" s="125"/>
      <c r="P123" s="125"/>
      <c r="Q123" s="125"/>
      <c r="R123" s="125"/>
      <c r="S123" s="125"/>
      <c r="T123" s="125"/>
      <c r="U123" s="125"/>
      <c r="V123" s="125"/>
      <c r="W123" s="231">
        <v>0</v>
      </c>
      <c r="X123" s="125" t="str">
        <f t="shared" si="29"/>
        <v/>
      </c>
      <c r="Y123" s="125" t="str">
        <f t="shared" si="30"/>
        <v/>
      </c>
      <c r="Z123" s="125" t="str">
        <f t="shared" si="31"/>
        <v/>
      </c>
      <c r="AA123" s="125" t="str">
        <f t="shared" si="32"/>
        <v/>
      </c>
      <c r="AB123" s="125" t="str">
        <f t="shared" si="33"/>
        <v/>
      </c>
      <c r="AC123" s="125" t="str">
        <f t="shared" si="34"/>
        <v/>
      </c>
      <c r="AD123" s="125" t="str">
        <f t="shared" si="35"/>
        <v/>
      </c>
      <c r="AE123" s="125" t="str">
        <f t="shared" si="36"/>
        <v/>
      </c>
      <c r="AF123" s="125" t="str">
        <f t="shared" si="37"/>
        <v/>
      </c>
      <c r="AG123" s="125" t="str">
        <f t="shared" si="38"/>
        <v/>
      </c>
      <c r="AH123" s="125" t="str">
        <f t="shared" si="39"/>
        <v/>
      </c>
      <c r="AI123" s="125" t="str">
        <f t="shared" si="40"/>
        <v/>
      </c>
      <c r="AJ123" s="125" t="str">
        <f t="shared" si="41"/>
        <v/>
      </c>
      <c r="AK123" s="125" t="str">
        <f t="shared" si="42"/>
        <v/>
      </c>
      <c r="AL123" s="125" t="str">
        <f t="shared" si="43"/>
        <v/>
      </c>
      <c r="AM123" s="125" t="str">
        <f t="shared" si="44"/>
        <v/>
      </c>
      <c r="AN123" s="125" t="str">
        <f t="shared" si="45"/>
        <v/>
      </c>
      <c r="AO123" s="125" t="str">
        <f t="shared" si="46"/>
        <v/>
      </c>
      <c r="AP123" s="125" t="str">
        <f t="shared" si="47"/>
        <v/>
      </c>
      <c r="AQ123" s="125" t="str">
        <f t="shared" si="48"/>
        <v/>
      </c>
      <c r="AR123" s="125" t="str">
        <f t="shared" si="49"/>
        <v/>
      </c>
      <c r="AS123" s="125" t="str">
        <f t="shared" si="50"/>
        <v/>
      </c>
      <c r="XFD123" s="347"/>
    </row>
    <row r="124" spans="1:45 16384:16384" s="113" customFormat="1" ht="14.5" x14ac:dyDescent="0.3">
      <c r="A124" s="124" t="str">
        <v/>
      </c>
      <c r="B124" s="126" t="str">
        <v/>
      </c>
      <c r="C124" s="127"/>
      <c r="J124" s="125"/>
      <c r="K124" s="125"/>
      <c r="L124" s="125"/>
      <c r="M124" s="125"/>
      <c r="N124" s="125"/>
      <c r="O124" s="125"/>
      <c r="P124" s="125"/>
      <c r="Q124" s="125"/>
      <c r="R124" s="125"/>
      <c r="S124" s="125"/>
      <c r="T124" s="125"/>
      <c r="U124" s="125"/>
      <c r="V124" s="125"/>
      <c r="W124" s="125"/>
      <c r="X124" s="231">
        <v>0</v>
      </c>
      <c r="Y124" s="125" t="str">
        <f t="shared" si="30"/>
        <v/>
      </c>
      <c r="Z124" s="125" t="str">
        <f t="shared" si="31"/>
        <v/>
      </c>
      <c r="AA124" s="125" t="str">
        <f t="shared" si="32"/>
        <v/>
      </c>
      <c r="AB124" s="125" t="str">
        <f t="shared" si="33"/>
        <v/>
      </c>
      <c r="AC124" s="125" t="str">
        <f t="shared" si="34"/>
        <v/>
      </c>
      <c r="AD124" s="125" t="str">
        <f t="shared" si="35"/>
        <v/>
      </c>
      <c r="AE124" s="125" t="str">
        <f t="shared" si="36"/>
        <v/>
      </c>
      <c r="AF124" s="125" t="str">
        <f t="shared" si="37"/>
        <v/>
      </c>
      <c r="AG124" s="125" t="str">
        <f t="shared" si="38"/>
        <v/>
      </c>
      <c r="AH124" s="125" t="str">
        <f t="shared" si="39"/>
        <v/>
      </c>
      <c r="AI124" s="125" t="str">
        <f t="shared" si="40"/>
        <v/>
      </c>
      <c r="AJ124" s="125" t="str">
        <f t="shared" si="41"/>
        <v/>
      </c>
      <c r="AK124" s="125" t="str">
        <f t="shared" si="42"/>
        <v/>
      </c>
      <c r="AL124" s="125" t="str">
        <f t="shared" si="43"/>
        <v/>
      </c>
      <c r="AM124" s="125" t="str">
        <f t="shared" si="44"/>
        <v/>
      </c>
      <c r="AN124" s="125" t="str">
        <f t="shared" si="45"/>
        <v/>
      </c>
      <c r="AO124" s="125" t="str">
        <f t="shared" si="46"/>
        <v/>
      </c>
      <c r="AP124" s="125" t="str">
        <f t="shared" si="47"/>
        <v/>
      </c>
      <c r="AQ124" s="125" t="str">
        <f t="shared" si="48"/>
        <v/>
      </c>
      <c r="AR124" s="125" t="str">
        <f t="shared" si="49"/>
        <v/>
      </c>
      <c r="AS124" s="125" t="str">
        <f t="shared" si="50"/>
        <v/>
      </c>
      <c r="XFD124" s="347"/>
    </row>
    <row r="125" spans="1:45 16384:16384" s="113" customFormat="1" ht="14.5" x14ac:dyDescent="0.3">
      <c r="A125" s="124" t="str">
        <v/>
      </c>
      <c r="B125" s="126" t="str">
        <v/>
      </c>
      <c r="C125" s="127"/>
      <c r="J125" s="125"/>
      <c r="K125" s="125"/>
      <c r="L125" s="125"/>
      <c r="M125" s="125"/>
      <c r="N125" s="125"/>
      <c r="O125" s="125"/>
      <c r="P125" s="125"/>
      <c r="Q125" s="125"/>
      <c r="R125" s="125"/>
      <c r="S125" s="125"/>
      <c r="T125" s="125"/>
      <c r="U125" s="125"/>
      <c r="V125" s="125"/>
      <c r="W125" s="125"/>
      <c r="X125" s="125"/>
      <c r="Y125" s="231">
        <v>0</v>
      </c>
      <c r="Z125" s="125" t="str">
        <f t="shared" si="31"/>
        <v/>
      </c>
      <c r="AA125" s="125" t="str">
        <f t="shared" si="32"/>
        <v/>
      </c>
      <c r="AB125" s="125" t="str">
        <f t="shared" si="33"/>
        <v/>
      </c>
      <c r="AC125" s="125" t="str">
        <f t="shared" si="34"/>
        <v/>
      </c>
      <c r="AD125" s="125" t="str">
        <f t="shared" si="35"/>
        <v/>
      </c>
      <c r="AE125" s="125" t="str">
        <f t="shared" si="36"/>
        <v/>
      </c>
      <c r="AF125" s="125" t="str">
        <f t="shared" si="37"/>
        <v/>
      </c>
      <c r="AG125" s="125" t="str">
        <f t="shared" si="38"/>
        <v/>
      </c>
      <c r="AH125" s="125" t="str">
        <f t="shared" si="39"/>
        <v/>
      </c>
      <c r="AI125" s="125" t="str">
        <f t="shared" si="40"/>
        <v/>
      </c>
      <c r="AJ125" s="125" t="str">
        <f t="shared" si="41"/>
        <v/>
      </c>
      <c r="AK125" s="125" t="str">
        <f t="shared" si="42"/>
        <v/>
      </c>
      <c r="AL125" s="125" t="str">
        <f t="shared" si="43"/>
        <v/>
      </c>
      <c r="AM125" s="125" t="str">
        <f t="shared" si="44"/>
        <v/>
      </c>
      <c r="AN125" s="125" t="str">
        <f t="shared" si="45"/>
        <v/>
      </c>
      <c r="AO125" s="125" t="str">
        <f t="shared" si="46"/>
        <v/>
      </c>
      <c r="AP125" s="125" t="str">
        <f t="shared" si="47"/>
        <v/>
      </c>
      <c r="AQ125" s="125" t="str">
        <f t="shared" si="48"/>
        <v/>
      </c>
      <c r="AR125" s="125" t="str">
        <f t="shared" si="49"/>
        <v/>
      </c>
      <c r="AS125" s="125" t="str">
        <f t="shared" si="50"/>
        <v/>
      </c>
      <c r="XFD125" s="347"/>
    </row>
    <row r="126" spans="1:45 16384:16384" s="113" customFormat="1" ht="14.5" x14ac:dyDescent="0.3">
      <c r="A126" s="124" t="str">
        <v/>
      </c>
      <c r="B126" s="126" t="str">
        <v/>
      </c>
      <c r="C126" s="127"/>
      <c r="J126" s="125"/>
      <c r="K126" s="125"/>
      <c r="L126" s="125"/>
      <c r="M126" s="125"/>
      <c r="N126" s="125"/>
      <c r="O126" s="125"/>
      <c r="P126" s="125"/>
      <c r="Q126" s="125"/>
      <c r="R126" s="125"/>
      <c r="S126" s="125"/>
      <c r="T126" s="125"/>
      <c r="U126" s="125"/>
      <c r="V126" s="125"/>
      <c r="W126" s="125"/>
      <c r="X126" s="125"/>
      <c r="Y126" s="125"/>
      <c r="Z126" s="231">
        <v>0</v>
      </c>
      <c r="AA126" s="125" t="str">
        <f t="shared" si="32"/>
        <v/>
      </c>
      <c r="AB126" s="125" t="str">
        <f t="shared" si="33"/>
        <v/>
      </c>
      <c r="AC126" s="125" t="str">
        <f t="shared" si="34"/>
        <v/>
      </c>
      <c r="AD126" s="125" t="str">
        <f t="shared" si="35"/>
        <v/>
      </c>
      <c r="AE126" s="125" t="str">
        <f t="shared" si="36"/>
        <v/>
      </c>
      <c r="AF126" s="125" t="str">
        <f t="shared" si="37"/>
        <v/>
      </c>
      <c r="AG126" s="125" t="str">
        <f t="shared" si="38"/>
        <v/>
      </c>
      <c r="AH126" s="125" t="str">
        <f t="shared" si="39"/>
        <v/>
      </c>
      <c r="AI126" s="125" t="str">
        <f t="shared" si="40"/>
        <v/>
      </c>
      <c r="AJ126" s="125" t="str">
        <f t="shared" si="41"/>
        <v/>
      </c>
      <c r="AK126" s="125" t="str">
        <f t="shared" si="42"/>
        <v/>
      </c>
      <c r="AL126" s="125" t="str">
        <f t="shared" si="43"/>
        <v/>
      </c>
      <c r="AM126" s="125" t="str">
        <f t="shared" si="44"/>
        <v/>
      </c>
      <c r="AN126" s="125" t="str">
        <f t="shared" si="45"/>
        <v/>
      </c>
      <c r="AO126" s="125" t="str">
        <f t="shared" si="46"/>
        <v/>
      </c>
      <c r="AP126" s="125" t="str">
        <f t="shared" si="47"/>
        <v/>
      </c>
      <c r="AQ126" s="125" t="str">
        <f t="shared" si="48"/>
        <v/>
      </c>
      <c r="AR126" s="125" t="str">
        <f t="shared" si="49"/>
        <v/>
      </c>
      <c r="AS126" s="125" t="str">
        <f t="shared" si="50"/>
        <v/>
      </c>
      <c r="XFD126" s="347"/>
    </row>
    <row r="127" spans="1:45 16384:16384" s="113" customFormat="1" ht="14.5" x14ac:dyDescent="0.3">
      <c r="A127" s="124" t="str">
        <v/>
      </c>
      <c r="B127" s="126" t="str">
        <v/>
      </c>
      <c r="C127" s="127"/>
      <c r="J127" s="125"/>
      <c r="K127" s="125"/>
      <c r="L127" s="125"/>
      <c r="M127" s="125"/>
      <c r="N127" s="125"/>
      <c r="O127" s="125"/>
      <c r="P127" s="125"/>
      <c r="Q127" s="125"/>
      <c r="R127" s="125"/>
      <c r="S127" s="125"/>
      <c r="T127" s="125"/>
      <c r="U127" s="125"/>
      <c r="V127" s="125"/>
      <c r="W127" s="125"/>
      <c r="X127" s="125"/>
      <c r="Y127" s="125"/>
      <c r="Z127" s="125"/>
      <c r="AA127" s="231">
        <v>0</v>
      </c>
      <c r="AB127" s="125" t="str">
        <f t="shared" si="33"/>
        <v/>
      </c>
      <c r="AC127" s="125" t="str">
        <f t="shared" si="34"/>
        <v/>
      </c>
      <c r="AD127" s="125" t="str">
        <f t="shared" si="35"/>
        <v/>
      </c>
      <c r="AE127" s="125" t="str">
        <f t="shared" si="36"/>
        <v/>
      </c>
      <c r="AF127" s="125" t="str">
        <f t="shared" si="37"/>
        <v/>
      </c>
      <c r="AG127" s="125" t="str">
        <f t="shared" si="38"/>
        <v/>
      </c>
      <c r="AH127" s="125" t="str">
        <f t="shared" si="39"/>
        <v/>
      </c>
      <c r="AI127" s="125" t="str">
        <f t="shared" si="40"/>
        <v/>
      </c>
      <c r="AJ127" s="125" t="str">
        <f t="shared" si="41"/>
        <v/>
      </c>
      <c r="AK127" s="125" t="str">
        <f t="shared" si="42"/>
        <v/>
      </c>
      <c r="AL127" s="125" t="str">
        <f t="shared" si="43"/>
        <v/>
      </c>
      <c r="AM127" s="125" t="str">
        <f t="shared" si="44"/>
        <v/>
      </c>
      <c r="AN127" s="125" t="str">
        <f t="shared" si="45"/>
        <v/>
      </c>
      <c r="AO127" s="125" t="str">
        <f t="shared" si="46"/>
        <v/>
      </c>
      <c r="AP127" s="125" t="str">
        <f t="shared" si="47"/>
        <v/>
      </c>
      <c r="AQ127" s="125" t="str">
        <f t="shared" si="48"/>
        <v/>
      </c>
      <c r="AR127" s="125" t="str">
        <f t="shared" si="49"/>
        <v/>
      </c>
      <c r="AS127" s="125" t="str">
        <f t="shared" si="50"/>
        <v/>
      </c>
      <c r="XFD127" s="347"/>
    </row>
    <row r="128" spans="1:45 16384:16384" s="113" customFormat="1" ht="14.5" x14ac:dyDescent="0.3">
      <c r="A128" s="124" t="str">
        <v/>
      </c>
      <c r="B128" s="126" t="str">
        <v/>
      </c>
      <c r="C128" s="127"/>
      <c r="J128" s="125"/>
      <c r="K128" s="125"/>
      <c r="L128" s="125"/>
      <c r="M128" s="125"/>
      <c r="N128" s="125"/>
      <c r="O128" s="125"/>
      <c r="P128" s="125"/>
      <c r="Q128" s="125"/>
      <c r="R128" s="125"/>
      <c r="S128" s="125"/>
      <c r="T128" s="125"/>
      <c r="U128" s="125"/>
      <c r="V128" s="125"/>
      <c r="W128" s="125"/>
      <c r="X128" s="125"/>
      <c r="Y128" s="125"/>
      <c r="Z128" s="125"/>
      <c r="AA128" s="125"/>
      <c r="AB128" s="231">
        <v>0</v>
      </c>
      <c r="AC128" s="125" t="str">
        <f t="shared" si="34"/>
        <v/>
      </c>
      <c r="AD128" s="125" t="str">
        <f t="shared" si="35"/>
        <v/>
      </c>
      <c r="AE128" s="125" t="str">
        <f t="shared" si="36"/>
        <v/>
      </c>
      <c r="AF128" s="125" t="str">
        <f t="shared" si="37"/>
        <v/>
      </c>
      <c r="AG128" s="125" t="str">
        <f t="shared" si="38"/>
        <v/>
      </c>
      <c r="AH128" s="125" t="str">
        <f t="shared" si="39"/>
        <v/>
      </c>
      <c r="AI128" s="125" t="str">
        <f t="shared" si="40"/>
        <v/>
      </c>
      <c r="AJ128" s="125" t="str">
        <f t="shared" si="41"/>
        <v/>
      </c>
      <c r="AK128" s="125" t="str">
        <f t="shared" si="42"/>
        <v/>
      </c>
      <c r="AL128" s="125" t="str">
        <f t="shared" si="43"/>
        <v/>
      </c>
      <c r="AM128" s="125" t="str">
        <f t="shared" si="44"/>
        <v/>
      </c>
      <c r="AN128" s="125" t="str">
        <f t="shared" si="45"/>
        <v/>
      </c>
      <c r="AO128" s="125" t="str">
        <f t="shared" si="46"/>
        <v/>
      </c>
      <c r="AP128" s="125" t="str">
        <f t="shared" si="47"/>
        <v/>
      </c>
      <c r="AQ128" s="125" t="str">
        <f t="shared" si="48"/>
        <v/>
      </c>
      <c r="AR128" s="125" t="str">
        <f t="shared" si="49"/>
        <v/>
      </c>
      <c r="AS128" s="125" t="str">
        <f t="shared" si="50"/>
        <v/>
      </c>
      <c r="XFD128" s="347"/>
    </row>
    <row r="129" spans="1:45 16384:16384" s="113" customFormat="1" ht="14.5" x14ac:dyDescent="0.3">
      <c r="A129" s="124" t="str">
        <v/>
      </c>
      <c r="B129" s="126" t="str">
        <v/>
      </c>
      <c r="C129" s="127"/>
      <c r="J129" s="125"/>
      <c r="K129" s="125"/>
      <c r="L129" s="125"/>
      <c r="M129" s="125"/>
      <c r="N129" s="125"/>
      <c r="O129" s="125"/>
      <c r="P129" s="125"/>
      <c r="Q129" s="125"/>
      <c r="R129" s="125"/>
      <c r="S129" s="125"/>
      <c r="T129" s="125"/>
      <c r="U129" s="125"/>
      <c r="V129" s="125"/>
      <c r="W129" s="125"/>
      <c r="X129" s="125"/>
      <c r="Y129" s="125"/>
      <c r="Z129" s="125"/>
      <c r="AA129" s="125"/>
      <c r="AB129" s="125"/>
      <c r="AC129" s="231">
        <v>0</v>
      </c>
      <c r="AD129" s="125" t="str">
        <f t="shared" si="35"/>
        <v/>
      </c>
      <c r="AE129" s="125" t="str">
        <f t="shared" si="36"/>
        <v/>
      </c>
      <c r="AF129" s="125" t="str">
        <f t="shared" si="37"/>
        <v/>
      </c>
      <c r="AG129" s="125" t="str">
        <f t="shared" si="38"/>
        <v/>
      </c>
      <c r="AH129" s="125" t="str">
        <f t="shared" si="39"/>
        <v/>
      </c>
      <c r="AI129" s="125" t="str">
        <f t="shared" si="40"/>
        <v/>
      </c>
      <c r="AJ129" s="125" t="str">
        <f t="shared" si="41"/>
        <v/>
      </c>
      <c r="AK129" s="125" t="str">
        <f t="shared" si="42"/>
        <v/>
      </c>
      <c r="AL129" s="125" t="str">
        <f t="shared" si="43"/>
        <v/>
      </c>
      <c r="AM129" s="125" t="str">
        <f t="shared" si="44"/>
        <v/>
      </c>
      <c r="AN129" s="125" t="str">
        <f t="shared" si="45"/>
        <v/>
      </c>
      <c r="AO129" s="125" t="str">
        <f t="shared" si="46"/>
        <v/>
      </c>
      <c r="AP129" s="125" t="str">
        <f t="shared" si="47"/>
        <v/>
      </c>
      <c r="AQ129" s="125" t="str">
        <f t="shared" si="48"/>
        <v/>
      </c>
      <c r="AR129" s="125" t="str">
        <f t="shared" si="49"/>
        <v/>
      </c>
      <c r="AS129" s="125" t="str">
        <f t="shared" si="50"/>
        <v/>
      </c>
      <c r="XFD129" s="347"/>
    </row>
    <row r="130" spans="1:45 16384:16384" s="113" customFormat="1" ht="14.5" x14ac:dyDescent="0.3">
      <c r="A130" s="124" t="str">
        <v/>
      </c>
      <c r="B130" s="126" t="str">
        <v/>
      </c>
      <c r="C130" s="127"/>
      <c r="J130" s="125"/>
      <c r="K130" s="125"/>
      <c r="L130" s="125"/>
      <c r="M130" s="125"/>
      <c r="N130" s="125"/>
      <c r="O130" s="125"/>
      <c r="P130" s="125"/>
      <c r="Q130" s="125"/>
      <c r="R130" s="125"/>
      <c r="S130" s="125"/>
      <c r="T130" s="125"/>
      <c r="U130" s="125"/>
      <c r="V130" s="125"/>
      <c r="W130" s="125"/>
      <c r="X130" s="125"/>
      <c r="Y130" s="125"/>
      <c r="Z130" s="125"/>
      <c r="AA130" s="125"/>
      <c r="AB130" s="125"/>
      <c r="AC130" s="125"/>
      <c r="AD130" s="231">
        <v>0</v>
      </c>
      <c r="AE130" s="125" t="str">
        <f t="shared" si="36"/>
        <v/>
      </c>
      <c r="AF130" s="125" t="str">
        <f t="shared" si="37"/>
        <v/>
      </c>
      <c r="AG130" s="125" t="str">
        <f t="shared" si="38"/>
        <v/>
      </c>
      <c r="AH130" s="125" t="str">
        <f t="shared" si="39"/>
        <v/>
      </c>
      <c r="AI130" s="125" t="str">
        <f t="shared" si="40"/>
        <v/>
      </c>
      <c r="AJ130" s="125" t="str">
        <f t="shared" si="41"/>
        <v/>
      </c>
      <c r="AK130" s="125" t="str">
        <f t="shared" si="42"/>
        <v/>
      </c>
      <c r="AL130" s="125" t="str">
        <f t="shared" si="43"/>
        <v/>
      </c>
      <c r="AM130" s="125" t="str">
        <f t="shared" si="44"/>
        <v/>
      </c>
      <c r="AN130" s="125" t="str">
        <f t="shared" si="45"/>
        <v/>
      </c>
      <c r="AO130" s="125" t="str">
        <f t="shared" si="46"/>
        <v/>
      </c>
      <c r="AP130" s="125" t="str">
        <f t="shared" si="47"/>
        <v/>
      </c>
      <c r="AQ130" s="125" t="str">
        <f t="shared" si="48"/>
        <v/>
      </c>
      <c r="AR130" s="125" t="str">
        <f t="shared" si="49"/>
        <v/>
      </c>
      <c r="AS130" s="125" t="str">
        <f t="shared" si="50"/>
        <v/>
      </c>
      <c r="XFD130" s="347"/>
    </row>
    <row r="131" spans="1:45 16384:16384" s="113" customFormat="1" ht="14.5" x14ac:dyDescent="0.3">
      <c r="A131" s="124" t="str">
        <v/>
      </c>
      <c r="B131" s="126" t="str">
        <v/>
      </c>
      <c r="C131" s="127"/>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231">
        <v>0</v>
      </c>
      <c r="AF131" s="125" t="str">
        <f t="shared" si="37"/>
        <v/>
      </c>
      <c r="AG131" s="125" t="str">
        <f t="shared" si="38"/>
        <v/>
      </c>
      <c r="AH131" s="125" t="str">
        <f t="shared" si="39"/>
        <v/>
      </c>
      <c r="AI131" s="125" t="str">
        <f t="shared" si="40"/>
        <v/>
      </c>
      <c r="AJ131" s="125" t="str">
        <f t="shared" si="41"/>
        <v/>
      </c>
      <c r="AK131" s="125" t="str">
        <f t="shared" si="42"/>
        <v/>
      </c>
      <c r="AL131" s="125" t="str">
        <f t="shared" si="43"/>
        <v/>
      </c>
      <c r="AM131" s="125" t="str">
        <f t="shared" si="44"/>
        <v/>
      </c>
      <c r="AN131" s="125" t="str">
        <f t="shared" si="45"/>
        <v/>
      </c>
      <c r="AO131" s="125" t="str">
        <f t="shared" si="46"/>
        <v/>
      </c>
      <c r="AP131" s="125" t="str">
        <f t="shared" si="47"/>
        <v/>
      </c>
      <c r="AQ131" s="125" t="str">
        <f t="shared" si="48"/>
        <v/>
      </c>
      <c r="AR131" s="125" t="str">
        <f t="shared" si="49"/>
        <v/>
      </c>
      <c r="AS131" s="125" t="str">
        <f t="shared" si="50"/>
        <v/>
      </c>
      <c r="XFD131" s="347"/>
    </row>
    <row r="132" spans="1:45 16384:16384" s="113" customFormat="1" ht="14.5" x14ac:dyDescent="0.3">
      <c r="A132" s="124" t="str">
        <v/>
      </c>
      <c r="B132" s="126" t="str">
        <v/>
      </c>
      <c r="C132" s="127"/>
      <c r="J132" s="125"/>
      <c r="K132" s="125"/>
      <c r="L132" s="125"/>
      <c r="M132" s="125"/>
      <c r="N132" s="125"/>
      <c r="O132" s="125"/>
      <c r="P132" s="125"/>
      <c r="Q132" s="125"/>
      <c r="R132" s="125"/>
      <c r="S132" s="125"/>
      <c r="T132" s="125"/>
      <c r="U132" s="125"/>
      <c r="V132" s="125"/>
      <c r="W132" s="125"/>
      <c r="X132" s="125"/>
      <c r="Y132" s="125"/>
      <c r="Z132" s="125"/>
      <c r="AA132" s="125"/>
      <c r="AB132" s="125"/>
      <c r="AC132" s="125"/>
      <c r="AD132" s="125"/>
      <c r="AE132" s="125"/>
      <c r="AF132" s="231">
        <v>0</v>
      </c>
      <c r="AG132" s="125" t="str">
        <f t="shared" si="38"/>
        <v/>
      </c>
      <c r="AH132" s="125" t="str">
        <f t="shared" si="39"/>
        <v/>
      </c>
      <c r="AI132" s="125" t="str">
        <f t="shared" si="40"/>
        <v/>
      </c>
      <c r="AJ132" s="125" t="str">
        <f t="shared" si="41"/>
        <v/>
      </c>
      <c r="AK132" s="125" t="str">
        <f t="shared" si="42"/>
        <v/>
      </c>
      <c r="AL132" s="125" t="str">
        <f t="shared" si="43"/>
        <v/>
      </c>
      <c r="AM132" s="125" t="str">
        <f t="shared" si="44"/>
        <v/>
      </c>
      <c r="AN132" s="125" t="str">
        <f t="shared" si="45"/>
        <v/>
      </c>
      <c r="AO132" s="125" t="str">
        <f t="shared" si="46"/>
        <v/>
      </c>
      <c r="AP132" s="125" t="str">
        <f t="shared" si="47"/>
        <v/>
      </c>
      <c r="AQ132" s="125" t="str">
        <f t="shared" si="48"/>
        <v/>
      </c>
      <c r="AR132" s="125" t="str">
        <f t="shared" si="49"/>
        <v/>
      </c>
      <c r="AS132" s="125" t="str">
        <f t="shared" si="50"/>
        <v/>
      </c>
      <c r="XFD132" s="347"/>
    </row>
    <row r="133" spans="1:45 16384:16384" s="113" customFormat="1" ht="14.5" x14ac:dyDescent="0.3">
      <c r="A133" s="124" t="str">
        <v/>
      </c>
      <c r="B133" s="126" t="str">
        <v/>
      </c>
      <c r="C133" s="127"/>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231">
        <v>0</v>
      </c>
      <c r="AH133" s="125" t="str">
        <f t="shared" si="39"/>
        <v/>
      </c>
      <c r="AI133" s="125" t="str">
        <f t="shared" si="40"/>
        <v/>
      </c>
      <c r="AJ133" s="125" t="str">
        <f t="shared" si="41"/>
        <v/>
      </c>
      <c r="AK133" s="125" t="str">
        <f t="shared" si="42"/>
        <v/>
      </c>
      <c r="AL133" s="125" t="str">
        <f t="shared" si="43"/>
        <v/>
      </c>
      <c r="AM133" s="125" t="str">
        <f t="shared" si="44"/>
        <v/>
      </c>
      <c r="AN133" s="125" t="str">
        <f t="shared" si="45"/>
        <v/>
      </c>
      <c r="AO133" s="125" t="str">
        <f t="shared" si="46"/>
        <v/>
      </c>
      <c r="AP133" s="125" t="str">
        <f t="shared" si="47"/>
        <v/>
      </c>
      <c r="AQ133" s="125" t="str">
        <f t="shared" si="48"/>
        <v/>
      </c>
      <c r="AR133" s="125" t="str">
        <f t="shared" si="49"/>
        <v/>
      </c>
      <c r="AS133" s="125" t="str">
        <f t="shared" si="50"/>
        <v/>
      </c>
      <c r="XFD133" s="347"/>
    </row>
    <row r="134" spans="1:45 16384:16384" s="113" customFormat="1" ht="14.5" x14ac:dyDescent="0.35">
      <c r="A134" s="124" t="str">
        <v/>
      </c>
      <c r="B134" s="127" t="str">
        <v/>
      </c>
      <c r="C134" s="127"/>
      <c r="J134" s="125"/>
      <c r="K134" s="125"/>
      <c r="L134" s="125"/>
      <c r="M134" s="125"/>
      <c r="N134" s="125"/>
      <c r="O134" s="125"/>
      <c r="P134" s="125"/>
      <c r="Q134" s="125"/>
      <c r="R134" s="125"/>
      <c r="S134" s="125"/>
      <c r="T134" s="125"/>
      <c r="U134" s="125"/>
      <c r="V134" s="125"/>
      <c r="W134" s="125"/>
      <c r="X134" s="125"/>
      <c r="Y134" s="125"/>
      <c r="Z134" s="125"/>
      <c r="AA134" s="125"/>
      <c r="AB134" s="125"/>
      <c r="AC134" s="125"/>
      <c r="AD134" s="125"/>
      <c r="AE134" s="125"/>
      <c r="AF134" s="125"/>
      <c r="AG134" s="116"/>
      <c r="AH134" s="231">
        <v>0</v>
      </c>
      <c r="AI134" s="125" t="str">
        <f t="shared" si="40"/>
        <v/>
      </c>
      <c r="AJ134" s="125" t="str">
        <f t="shared" si="41"/>
        <v/>
      </c>
      <c r="AK134" s="125" t="str">
        <f t="shared" si="42"/>
        <v/>
      </c>
      <c r="AL134" s="125" t="str">
        <f t="shared" si="43"/>
        <v/>
      </c>
      <c r="AM134" s="125" t="str">
        <f t="shared" si="44"/>
        <v/>
      </c>
      <c r="AN134" s="125" t="str">
        <f t="shared" si="45"/>
        <v/>
      </c>
      <c r="AO134" s="125" t="str">
        <f t="shared" si="46"/>
        <v/>
      </c>
      <c r="AP134" s="125" t="str">
        <f t="shared" si="47"/>
        <v/>
      </c>
      <c r="AQ134" s="125" t="str">
        <f t="shared" si="48"/>
        <v/>
      </c>
      <c r="AR134" s="125" t="str">
        <f t="shared" si="49"/>
        <v/>
      </c>
      <c r="AS134" s="125" t="str">
        <f t="shared" si="50"/>
        <v/>
      </c>
      <c r="XFD134" s="347"/>
    </row>
    <row r="135" spans="1:45 16384:16384" s="113" customFormat="1" ht="14.5" x14ac:dyDescent="0.35">
      <c r="A135" s="124" t="str">
        <v/>
      </c>
      <c r="B135" s="127" t="str">
        <v/>
      </c>
      <c r="C135" s="127"/>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125"/>
      <c r="AG135" s="116"/>
      <c r="AH135" s="125"/>
      <c r="AI135" s="231">
        <v>0</v>
      </c>
      <c r="AJ135" s="125" t="str">
        <f t="shared" si="41"/>
        <v/>
      </c>
      <c r="AK135" s="125" t="str">
        <f t="shared" si="42"/>
        <v/>
      </c>
      <c r="AL135" s="125" t="str">
        <f t="shared" si="43"/>
        <v/>
      </c>
      <c r="AM135" s="125" t="str">
        <f t="shared" si="44"/>
        <v/>
      </c>
      <c r="AN135" s="125" t="str">
        <f t="shared" si="45"/>
        <v/>
      </c>
      <c r="AO135" s="125" t="str">
        <f t="shared" si="46"/>
        <v/>
      </c>
      <c r="AP135" s="125" t="str">
        <f t="shared" si="47"/>
        <v/>
      </c>
      <c r="AQ135" s="125" t="str">
        <f t="shared" si="48"/>
        <v/>
      </c>
      <c r="AR135" s="125" t="str">
        <f t="shared" si="49"/>
        <v/>
      </c>
      <c r="AS135" s="125" t="str">
        <f t="shared" si="50"/>
        <v/>
      </c>
      <c r="XFD135" s="347"/>
    </row>
    <row r="136" spans="1:45 16384:16384" s="113" customFormat="1" ht="14.5" x14ac:dyDescent="0.35">
      <c r="A136" s="124" t="str">
        <v/>
      </c>
      <c r="B136" s="127" t="str">
        <v/>
      </c>
      <c r="C136" s="127"/>
      <c r="J136" s="125"/>
      <c r="K136" s="125"/>
      <c r="L136" s="125"/>
      <c r="M136" s="125"/>
      <c r="N136" s="125"/>
      <c r="O136" s="125"/>
      <c r="P136" s="125"/>
      <c r="Q136" s="125"/>
      <c r="R136" s="125"/>
      <c r="S136" s="125"/>
      <c r="T136" s="125"/>
      <c r="U136" s="125"/>
      <c r="V136" s="125"/>
      <c r="W136" s="125"/>
      <c r="X136" s="125"/>
      <c r="Y136" s="125"/>
      <c r="Z136" s="125"/>
      <c r="AA136" s="125"/>
      <c r="AB136" s="125"/>
      <c r="AC136" s="125"/>
      <c r="AD136" s="125"/>
      <c r="AE136" s="125"/>
      <c r="AF136" s="125"/>
      <c r="AG136" s="116"/>
      <c r="AH136" s="125"/>
      <c r="AI136" s="115"/>
      <c r="AJ136" s="231">
        <v>0</v>
      </c>
      <c r="AK136" s="125" t="str">
        <f t="shared" si="42"/>
        <v/>
      </c>
      <c r="AL136" s="125" t="str">
        <f t="shared" si="43"/>
        <v/>
      </c>
      <c r="AM136" s="125" t="str">
        <f t="shared" si="44"/>
        <v/>
      </c>
      <c r="AN136" s="125" t="str">
        <f t="shared" si="45"/>
        <v/>
      </c>
      <c r="AO136" s="125" t="str">
        <f t="shared" si="46"/>
        <v/>
      </c>
      <c r="AP136" s="125" t="str">
        <f t="shared" si="47"/>
        <v/>
      </c>
      <c r="AQ136" s="125" t="str">
        <f t="shared" si="48"/>
        <v/>
      </c>
      <c r="AR136" s="125" t="str">
        <f t="shared" si="49"/>
        <v/>
      </c>
      <c r="AS136" s="125" t="str">
        <f t="shared" si="50"/>
        <v/>
      </c>
      <c r="XFD136" s="347"/>
    </row>
    <row r="137" spans="1:45 16384:16384" s="113" customFormat="1" ht="14.5" x14ac:dyDescent="0.35">
      <c r="A137" s="124" t="str">
        <v/>
      </c>
      <c r="B137" s="127" t="str">
        <v/>
      </c>
      <c r="C137" s="127"/>
      <c r="J137" s="125"/>
      <c r="K137" s="125"/>
      <c r="L137" s="125"/>
      <c r="M137" s="125"/>
      <c r="N137" s="125"/>
      <c r="O137" s="125"/>
      <c r="P137" s="125"/>
      <c r="Q137" s="125"/>
      <c r="R137" s="125"/>
      <c r="S137" s="125"/>
      <c r="T137" s="125"/>
      <c r="U137" s="125"/>
      <c r="V137" s="125"/>
      <c r="W137" s="125"/>
      <c r="X137" s="125"/>
      <c r="Y137" s="125"/>
      <c r="Z137" s="125"/>
      <c r="AA137" s="125"/>
      <c r="AB137" s="125"/>
      <c r="AC137" s="125"/>
      <c r="AD137" s="125"/>
      <c r="AE137" s="125"/>
      <c r="AF137" s="125"/>
      <c r="AG137" s="116"/>
      <c r="AH137" s="125"/>
      <c r="AI137" s="115"/>
      <c r="AJ137" s="115"/>
      <c r="AK137" s="231">
        <v>0</v>
      </c>
      <c r="AL137" s="125" t="str">
        <f t="shared" si="43"/>
        <v/>
      </c>
      <c r="AM137" s="125" t="str">
        <f t="shared" si="44"/>
        <v/>
      </c>
      <c r="AN137" s="125" t="str">
        <f t="shared" si="45"/>
        <v/>
      </c>
      <c r="AO137" s="125" t="str">
        <f t="shared" si="46"/>
        <v/>
      </c>
      <c r="AP137" s="125" t="str">
        <f t="shared" si="47"/>
        <v/>
      </c>
      <c r="AQ137" s="125" t="str">
        <f t="shared" si="48"/>
        <v/>
      </c>
      <c r="AR137" s="125" t="str">
        <f t="shared" si="49"/>
        <v/>
      </c>
      <c r="AS137" s="125" t="str">
        <f t="shared" si="50"/>
        <v/>
      </c>
      <c r="XFD137" s="347"/>
    </row>
    <row r="138" spans="1:45 16384:16384" s="113" customFormat="1" ht="14.5" x14ac:dyDescent="0.35">
      <c r="A138" s="124" t="str">
        <v/>
      </c>
      <c r="B138" s="127" t="str">
        <v/>
      </c>
      <c r="C138" s="127"/>
      <c r="J138" s="125"/>
      <c r="K138" s="125"/>
      <c r="L138" s="125"/>
      <c r="M138" s="125"/>
      <c r="N138" s="125"/>
      <c r="O138" s="125"/>
      <c r="P138" s="125"/>
      <c r="Q138" s="125"/>
      <c r="R138" s="125"/>
      <c r="S138" s="125"/>
      <c r="T138" s="125"/>
      <c r="U138" s="125"/>
      <c r="V138" s="125"/>
      <c r="W138" s="125"/>
      <c r="X138" s="125"/>
      <c r="Y138" s="125"/>
      <c r="Z138" s="125"/>
      <c r="AA138" s="125"/>
      <c r="AB138" s="125"/>
      <c r="AC138" s="125"/>
      <c r="AD138" s="125"/>
      <c r="AE138" s="125"/>
      <c r="AF138" s="125"/>
      <c r="AG138" s="116"/>
      <c r="AH138" s="125"/>
      <c r="AI138" s="115"/>
      <c r="AJ138" s="115"/>
      <c r="AK138" s="115"/>
      <c r="AL138" s="231">
        <v>0</v>
      </c>
      <c r="AM138" s="125" t="str">
        <f t="shared" si="44"/>
        <v/>
      </c>
      <c r="AN138" s="125" t="str">
        <f t="shared" si="45"/>
        <v/>
      </c>
      <c r="AO138" s="125" t="str">
        <f t="shared" si="46"/>
        <v/>
      </c>
      <c r="AP138" s="125" t="str">
        <f t="shared" si="47"/>
        <v/>
      </c>
      <c r="AQ138" s="125" t="str">
        <f t="shared" si="48"/>
        <v/>
      </c>
      <c r="AR138" s="125" t="str">
        <f t="shared" si="49"/>
        <v/>
      </c>
      <c r="AS138" s="125" t="str">
        <f t="shared" si="50"/>
        <v/>
      </c>
      <c r="XFD138" s="347"/>
    </row>
    <row r="139" spans="1:45 16384:16384" s="113" customFormat="1" ht="14.5" x14ac:dyDescent="0.35">
      <c r="A139" s="124" t="str">
        <v/>
      </c>
      <c r="B139" s="127" t="str">
        <v/>
      </c>
      <c r="C139" s="127"/>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16"/>
      <c r="AH139" s="125"/>
      <c r="AI139" s="115"/>
      <c r="AJ139" s="115"/>
      <c r="AK139" s="115"/>
      <c r="AL139" s="115"/>
      <c r="AM139" s="231">
        <v>0</v>
      </c>
      <c r="AN139" s="125" t="str">
        <f t="shared" si="45"/>
        <v/>
      </c>
      <c r="AO139" s="125" t="str">
        <f t="shared" si="46"/>
        <v/>
      </c>
      <c r="AP139" s="125" t="str">
        <f t="shared" si="47"/>
        <v/>
      </c>
      <c r="AQ139" s="125" t="str">
        <f t="shared" si="48"/>
        <v/>
      </c>
      <c r="AR139" s="125" t="str">
        <f t="shared" si="49"/>
        <v/>
      </c>
      <c r="AS139" s="125" t="str">
        <f t="shared" si="50"/>
        <v/>
      </c>
      <c r="XFD139" s="347"/>
    </row>
    <row r="140" spans="1:45 16384:16384" s="113" customFormat="1" ht="14.5" x14ac:dyDescent="0.35">
      <c r="A140" s="124" t="str">
        <v/>
      </c>
      <c r="B140" s="127" t="str">
        <v/>
      </c>
      <c r="C140" s="127"/>
      <c r="J140" s="125"/>
      <c r="K140" s="125"/>
      <c r="L140" s="125"/>
      <c r="M140" s="125"/>
      <c r="N140" s="125"/>
      <c r="O140" s="125"/>
      <c r="P140" s="125"/>
      <c r="Q140" s="125"/>
      <c r="R140" s="125"/>
      <c r="S140" s="125"/>
      <c r="T140" s="125"/>
      <c r="U140" s="125"/>
      <c r="V140" s="125"/>
      <c r="W140" s="125"/>
      <c r="X140" s="125"/>
      <c r="Y140" s="125"/>
      <c r="Z140" s="125"/>
      <c r="AA140" s="125"/>
      <c r="AB140" s="125"/>
      <c r="AC140" s="125"/>
      <c r="AD140" s="125"/>
      <c r="AE140" s="125"/>
      <c r="AF140" s="125"/>
      <c r="AG140" s="116"/>
      <c r="AH140" s="125"/>
      <c r="AI140" s="115"/>
      <c r="AJ140" s="115"/>
      <c r="AK140" s="115"/>
      <c r="AL140" s="115"/>
      <c r="AM140" s="115"/>
      <c r="AN140" s="231">
        <v>0</v>
      </c>
      <c r="AO140" s="125" t="str">
        <f t="shared" si="46"/>
        <v/>
      </c>
      <c r="AP140" s="125" t="str">
        <f t="shared" si="47"/>
        <v/>
      </c>
      <c r="AQ140" s="125" t="str">
        <f t="shared" si="48"/>
        <v/>
      </c>
      <c r="AR140" s="125" t="str">
        <f t="shared" si="49"/>
        <v/>
      </c>
      <c r="AS140" s="125" t="str">
        <f t="shared" si="50"/>
        <v/>
      </c>
      <c r="XFD140" s="347"/>
    </row>
    <row r="141" spans="1:45 16384:16384" s="113" customFormat="1" ht="14.5" x14ac:dyDescent="0.35">
      <c r="A141" s="124" t="str">
        <v/>
      </c>
      <c r="B141" s="127" t="str">
        <v/>
      </c>
      <c r="C141" s="127"/>
      <c r="J141" s="125"/>
      <c r="K141" s="125"/>
      <c r="L141" s="125"/>
      <c r="M141" s="125"/>
      <c r="N141" s="125"/>
      <c r="O141" s="125"/>
      <c r="P141" s="125"/>
      <c r="Q141" s="125"/>
      <c r="R141" s="125"/>
      <c r="S141" s="125"/>
      <c r="T141" s="125"/>
      <c r="U141" s="125"/>
      <c r="V141" s="125"/>
      <c r="W141" s="125"/>
      <c r="X141" s="125"/>
      <c r="Y141" s="125"/>
      <c r="Z141" s="125"/>
      <c r="AA141" s="125"/>
      <c r="AB141" s="125"/>
      <c r="AC141" s="125"/>
      <c r="AD141" s="125"/>
      <c r="AE141" s="125"/>
      <c r="AF141" s="125"/>
      <c r="AG141" s="116"/>
      <c r="AH141" s="125"/>
      <c r="AI141" s="115"/>
      <c r="AJ141" s="115"/>
      <c r="AK141" s="115"/>
      <c r="AL141" s="115"/>
      <c r="AM141" s="115"/>
      <c r="AN141" s="115"/>
      <c r="AO141" s="231">
        <v>0</v>
      </c>
      <c r="AP141" s="125" t="str">
        <f t="shared" si="47"/>
        <v/>
      </c>
      <c r="AQ141" s="125" t="str">
        <f t="shared" si="48"/>
        <v/>
      </c>
      <c r="AR141" s="125" t="str">
        <f t="shared" si="49"/>
        <v/>
      </c>
      <c r="AS141" s="125" t="str">
        <f t="shared" si="50"/>
        <v/>
      </c>
      <c r="XFD141" s="347"/>
    </row>
    <row r="142" spans="1:45 16384:16384" s="113" customFormat="1" ht="14.5" x14ac:dyDescent="0.35">
      <c r="A142" s="124" t="str">
        <v/>
      </c>
      <c r="B142" s="127" t="str">
        <v/>
      </c>
      <c r="C142" s="127"/>
      <c r="J142" s="125"/>
      <c r="K142" s="125"/>
      <c r="L142" s="125"/>
      <c r="M142" s="125"/>
      <c r="N142" s="125"/>
      <c r="O142" s="125"/>
      <c r="P142" s="125"/>
      <c r="Q142" s="125"/>
      <c r="R142" s="125"/>
      <c r="S142" s="125"/>
      <c r="T142" s="125"/>
      <c r="U142" s="125"/>
      <c r="V142" s="125"/>
      <c r="W142" s="125"/>
      <c r="X142" s="125"/>
      <c r="Y142" s="125"/>
      <c r="Z142" s="125"/>
      <c r="AA142" s="125"/>
      <c r="AB142" s="125"/>
      <c r="AC142" s="125"/>
      <c r="AD142" s="125"/>
      <c r="AE142" s="125"/>
      <c r="AF142" s="125"/>
      <c r="AG142" s="116"/>
      <c r="AH142" s="125"/>
      <c r="AI142" s="115"/>
      <c r="AJ142" s="115"/>
      <c r="AK142" s="115"/>
      <c r="AL142" s="115"/>
      <c r="AM142" s="115"/>
      <c r="AN142" s="115"/>
      <c r="AO142" s="115"/>
      <c r="AP142" s="231">
        <v>0</v>
      </c>
      <c r="AQ142" s="125" t="str">
        <f t="shared" si="48"/>
        <v/>
      </c>
      <c r="AR142" s="125" t="str">
        <f t="shared" si="49"/>
        <v/>
      </c>
      <c r="AS142" s="125" t="str">
        <f t="shared" si="50"/>
        <v/>
      </c>
      <c r="XFD142" s="347"/>
    </row>
    <row r="143" spans="1:45 16384:16384" s="113" customFormat="1" ht="14.5" x14ac:dyDescent="0.35">
      <c r="A143" s="124" t="str">
        <v/>
      </c>
      <c r="B143" s="127" t="str">
        <v/>
      </c>
      <c r="C143" s="127"/>
      <c r="J143" s="125"/>
      <c r="K143" s="125"/>
      <c r="L143" s="125"/>
      <c r="M143" s="125"/>
      <c r="N143" s="125"/>
      <c r="O143" s="125"/>
      <c r="P143" s="125"/>
      <c r="Q143" s="125"/>
      <c r="R143" s="125"/>
      <c r="S143" s="125"/>
      <c r="T143" s="125"/>
      <c r="U143" s="125"/>
      <c r="V143" s="125"/>
      <c r="W143" s="125"/>
      <c r="X143" s="125"/>
      <c r="Y143" s="125"/>
      <c r="Z143" s="125"/>
      <c r="AA143" s="125"/>
      <c r="AB143" s="125"/>
      <c r="AC143" s="125"/>
      <c r="AD143" s="125"/>
      <c r="AE143" s="125"/>
      <c r="AF143" s="125"/>
      <c r="AG143" s="116"/>
      <c r="AH143" s="125"/>
      <c r="AI143" s="115"/>
      <c r="AJ143" s="115"/>
      <c r="AK143" s="115"/>
      <c r="AL143" s="115"/>
      <c r="AM143" s="115"/>
      <c r="AN143" s="115"/>
      <c r="AO143" s="115"/>
      <c r="AP143" s="116"/>
      <c r="AQ143" s="231">
        <v>0</v>
      </c>
      <c r="AR143" s="125" t="str">
        <f t="shared" si="49"/>
        <v/>
      </c>
      <c r="AS143" s="125" t="str">
        <f t="shared" si="50"/>
        <v/>
      </c>
      <c r="XFD143" s="347"/>
    </row>
    <row r="144" spans="1:45 16384:16384" s="113" customFormat="1" ht="14.5" x14ac:dyDescent="0.35">
      <c r="A144" s="124" t="str">
        <v/>
      </c>
      <c r="B144" s="127" t="str">
        <v/>
      </c>
      <c r="C144" s="127"/>
      <c r="J144" s="125"/>
      <c r="K144" s="125"/>
      <c r="L144" s="125"/>
      <c r="M144" s="125"/>
      <c r="N144" s="125"/>
      <c r="O144" s="125"/>
      <c r="P144" s="125"/>
      <c r="Q144" s="125"/>
      <c r="R144" s="125"/>
      <c r="S144" s="125"/>
      <c r="T144" s="125"/>
      <c r="U144" s="125"/>
      <c r="V144" s="125"/>
      <c r="W144" s="125"/>
      <c r="X144" s="125"/>
      <c r="Y144" s="125"/>
      <c r="Z144" s="125"/>
      <c r="AA144" s="125"/>
      <c r="AB144" s="125"/>
      <c r="AC144" s="125"/>
      <c r="AD144" s="125"/>
      <c r="AE144" s="125"/>
      <c r="AF144" s="125"/>
      <c r="AG144" s="116"/>
      <c r="AH144" s="125"/>
      <c r="AI144" s="115"/>
      <c r="AJ144" s="115"/>
      <c r="AK144" s="115"/>
      <c r="AL144" s="115"/>
      <c r="AM144" s="115"/>
      <c r="AN144" s="115"/>
      <c r="AO144" s="115"/>
      <c r="AP144" s="115"/>
      <c r="AQ144" s="116"/>
      <c r="AR144" s="231">
        <v>0</v>
      </c>
      <c r="AS144" s="125" t="str">
        <f t="shared" si="50"/>
        <v/>
      </c>
      <c r="XFD144" s="347"/>
    </row>
    <row r="145" spans="1:45 16384:16384" s="113" customFormat="1" ht="14.5" x14ac:dyDescent="0.35">
      <c r="A145" s="124" t="str">
        <v/>
      </c>
      <c r="B145" s="127" t="str">
        <v/>
      </c>
      <c r="C145" s="127"/>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16"/>
      <c r="AH145" s="125"/>
      <c r="AI145" s="115"/>
      <c r="AJ145" s="115"/>
      <c r="AK145" s="115"/>
      <c r="AL145" s="115"/>
      <c r="AM145" s="115"/>
      <c r="AN145" s="115"/>
      <c r="AO145" s="115"/>
      <c r="AP145" s="115"/>
      <c r="AQ145" s="115"/>
      <c r="AR145" s="116"/>
      <c r="AS145" s="231">
        <v>0</v>
      </c>
      <c r="XFD145" s="347"/>
    </row>
    <row r="146" spans="1:45 16384:16384" s="113" customFormat="1" ht="14.5" x14ac:dyDescent="0.35">
      <c r="A146" s="112"/>
      <c r="B146" s="112"/>
      <c r="C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c r="XFD146" s="347"/>
    </row>
    <row r="147" spans="1:45 16384:16384" s="113" customFormat="1" ht="14.5" x14ac:dyDescent="0.35">
      <c r="A147" s="112"/>
      <c r="B147" s="112"/>
      <c r="C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c r="XFD147" s="347"/>
    </row>
    <row r="148" spans="1:45 16384:16384" s="113" customFormat="1" ht="14.5" x14ac:dyDescent="0.35">
      <c r="A148" s="112"/>
      <c r="B148" s="112"/>
      <c r="C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c r="AP148" s="112"/>
      <c r="AQ148" s="112"/>
      <c r="AR148" s="112"/>
      <c r="AS148" s="112"/>
      <c r="XFD148" s="347"/>
    </row>
    <row r="149" spans="1:45 16384:16384" s="113" customFormat="1" ht="14.5" x14ac:dyDescent="0.35">
      <c r="A149" s="112"/>
      <c r="B149" s="112"/>
      <c r="C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c r="AP149" s="112"/>
      <c r="AQ149" s="112"/>
      <c r="AR149" s="112"/>
      <c r="AS149" s="112"/>
      <c r="XFD149" s="347"/>
    </row>
    <row r="150" spans="1:45 16384:16384" s="113" customFormat="1" ht="14.5" x14ac:dyDescent="0.35">
      <c r="A150" s="112"/>
      <c r="B150" s="112"/>
      <c r="C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c r="AP150" s="112"/>
      <c r="AQ150" s="112"/>
      <c r="AR150" s="112"/>
      <c r="AS150" s="112"/>
      <c r="XFD150" s="347"/>
    </row>
    <row r="151" spans="1:45 16384:16384" s="113" customFormat="1" ht="14.5" x14ac:dyDescent="0.35">
      <c r="A151" s="112"/>
      <c r="B151" s="112"/>
      <c r="C151" s="112"/>
      <c r="J151" s="112"/>
      <c r="K151" s="112"/>
      <c r="L151" s="112"/>
      <c r="M151" s="112"/>
      <c r="N151" s="112"/>
      <c r="O151" s="112"/>
      <c r="P151" s="112"/>
      <c r="Q151" s="112"/>
      <c r="R151" s="112"/>
      <c r="S151" s="112"/>
      <c r="T151" s="120"/>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c r="AP151" s="112"/>
      <c r="AQ151" s="112"/>
      <c r="AR151" s="112"/>
      <c r="AS151" s="112"/>
      <c r="XFD151" s="347"/>
    </row>
    <row r="152" spans="1:45 16384:16384" s="113" customFormat="1" ht="14.5" x14ac:dyDescent="0.35">
      <c r="A152" s="112"/>
      <c r="B152" s="112"/>
      <c r="C152" s="112"/>
      <c r="J152" s="112"/>
      <c r="K152" s="112"/>
      <c r="L152" s="112"/>
      <c r="M152" s="112"/>
      <c r="N152" s="112"/>
      <c r="O152" s="112"/>
      <c r="P152" s="112"/>
      <c r="Q152" s="112"/>
      <c r="R152" s="112"/>
      <c r="S152" s="112"/>
      <c r="T152" s="120"/>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c r="AP152" s="112"/>
      <c r="AQ152" s="112"/>
      <c r="AR152" s="112"/>
      <c r="AS152" s="112"/>
      <c r="XFD152" s="347"/>
    </row>
    <row r="153" spans="1:45 16384:16384" s="113" customFormat="1" ht="14.5" x14ac:dyDescent="0.35">
      <c r="A153" s="112"/>
      <c r="B153" s="112"/>
      <c r="C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XFD153" s="347"/>
    </row>
    <row r="154" spans="1:45 16384:16384" s="113" customFormat="1" ht="21" x14ac:dyDescent="0.35">
      <c r="A154" s="112"/>
      <c r="B154" s="112"/>
      <c r="C154" s="112"/>
      <c r="D154" s="135" t="str">
        <f t="shared" ref="D154:M157" si="51">+J105</f>
        <v/>
      </c>
      <c r="E154" s="135" t="str">
        <f t="shared" si="51"/>
        <v/>
      </c>
      <c r="F154" s="135" t="str">
        <f t="shared" si="51"/>
        <v/>
      </c>
      <c r="G154" s="135" t="str">
        <f t="shared" si="51"/>
        <v/>
      </c>
      <c r="H154" s="135" t="str">
        <f t="shared" si="51"/>
        <v/>
      </c>
      <c r="I154" s="135" t="str">
        <f t="shared" si="51"/>
        <v/>
      </c>
      <c r="J154" s="135" t="str">
        <f t="shared" si="51"/>
        <v/>
      </c>
      <c r="K154" s="135" t="str">
        <f t="shared" si="51"/>
        <v/>
      </c>
      <c r="L154" s="135" t="str">
        <f t="shared" si="51"/>
        <v/>
      </c>
      <c r="M154" s="135" t="str">
        <f t="shared" si="51"/>
        <v/>
      </c>
      <c r="N154" s="135" t="str">
        <f t="shared" ref="N154:W157" si="52">+T105</f>
        <v/>
      </c>
      <c r="O154" s="135" t="str">
        <f t="shared" si="52"/>
        <v/>
      </c>
      <c r="P154" s="135" t="str">
        <f t="shared" si="52"/>
        <v/>
      </c>
      <c r="Q154" s="135" t="str">
        <f t="shared" si="52"/>
        <v/>
      </c>
      <c r="R154" s="135" t="str">
        <f t="shared" si="52"/>
        <v/>
      </c>
      <c r="S154" s="135" t="str">
        <f t="shared" si="52"/>
        <v/>
      </c>
      <c r="T154" s="135" t="str">
        <f t="shared" si="52"/>
        <v/>
      </c>
      <c r="U154" s="135" t="str">
        <f t="shared" si="52"/>
        <v/>
      </c>
      <c r="V154" s="135" t="str">
        <f t="shared" si="52"/>
        <v/>
      </c>
      <c r="W154" s="135" t="str">
        <f t="shared" si="52"/>
        <v/>
      </c>
      <c r="X154" s="135" t="str">
        <f t="shared" ref="X154:AG157" si="53">+AD105</f>
        <v/>
      </c>
      <c r="Y154" s="135" t="str">
        <f t="shared" si="53"/>
        <v/>
      </c>
      <c r="Z154" s="135" t="str">
        <f t="shared" si="53"/>
        <v/>
      </c>
      <c r="AA154" s="135" t="str">
        <f t="shared" si="53"/>
        <v/>
      </c>
      <c r="AB154" s="135" t="str">
        <f t="shared" si="53"/>
        <v/>
      </c>
      <c r="AC154" s="135" t="str">
        <f t="shared" si="53"/>
        <v/>
      </c>
      <c r="AD154" s="135" t="str">
        <f t="shared" si="53"/>
        <v/>
      </c>
      <c r="AE154" s="135" t="str">
        <f t="shared" si="53"/>
        <v/>
      </c>
      <c r="AF154" s="135" t="str">
        <f t="shared" si="53"/>
        <v/>
      </c>
      <c r="AG154" s="135" t="str">
        <f t="shared" si="53"/>
        <v/>
      </c>
      <c r="AH154" s="135" t="str">
        <f t="shared" ref="AH154:AM157" si="54">+AN105</f>
        <v/>
      </c>
      <c r="AI154" s="135" t="str">
        <f t="shared" si="54"/>
        <v/>
      </c>
      <c r="AJ154" s="135" t="str">
        <f t="shared" si="54"/>
        <v/>
      </c>
      <c r="AK154" s="135" t="str">
        <f t="shared" si="54"/>
        <v/>
      </c>
      <c r="AL154" s="135" t="str">
        <f t="shared" si="54"/>
        <v/>
      </c>
      <c r="AM154" s="135" t="str">
        <f t="shared" si="54"/>
        <v/>
      </c>
      <c r="AN154" s="112"/>
      <c r="AO154" s="112"/>
      <c r="AP154" s="112"/>
      <c r="AQ154" s="112"/>
      <c r="AR154" s="112"/>
      <c r="XFD154" s="347"/>
    </row>
    <row r="155" spans="1:45 16384:16384" s="113" customFormat="1" ht="14.5" x14ac:dyDescent="0.35">
      <c r="A155" s="112"/>
      <c r="B155" s="112"/>
      <c r="C155" s="112"/>
      <c r="D155" s="117" t="str">
        <f t="shared" si="51"/>
        <v/>
      </c>
      <c r="E155" s="117" t="str">
        <f t="shared" si="51"/>
        <v/>
      </c>
      <c r="F155" s="117" t="str">
        <f t="shared" si="51"/>
        <v/>
      </c>
      <c r="G155" s="117" t="str">
        <f t="shared" si="51"/>
        <v/>
      </c>
      <c r="H155" s="117" t="str">
        <f t="shared" si="51"/>
        <v/>
      </c>
      <c r="I155" s="117" t="str">
        <f t="shared" si="51"/>
        <v/>
      </c>
      <c r="J155" s="117" t="str">
        <f t="shared" si="51"/>
        <v/>
      </c>
      <c r="K155" s="117" t="str">
        <f t="shared" si="51"/>
        <v/>
      </c>
      <c r="L155" s="117" t="str">
        <f t="shared" si="51"/>
        <v/>
      </c>
      <c r="M155" s="117" t="str">
        <f t="shared" si="51"/>
        <v/>
      </c>
      <c r="N155" s="117" t="str">
        <f t="shared" si="52"/>
        <v/>
      </c>
      <c r="O155" s="117" t="str">
        <f t="shared" si="52"/>
        <v/>
      </c>
      <c r="P155" s="117" t="str">
        <f t="shared" si="52"/>
        <v/>
      </c>
      <c r="Q155" s="117" t="str">
        <f t="shared" si="52"/>
        <v/>
      </c>
      <c r="R155" s="117" t="str">
        <f t="shared" si="52"/>
        <v/>
      </c>
      <c r="S155" s="117" t="str">
        <f t="shared" si="52"/>
        <v/>
      </c>
      <c r="T155" s="117" t="str">
        <f t="shared" si="52"/>
        <v/>
      </c>
      <c r="U155" s="117" t="str">
        <f t="shared" si="52"/>
        <v/>
      </c>
      <c r="V155" s="117" t="str">
        <f t="shared" si="52"/>
        <v/>
      </c>
      <c r="W155" s="117" t="str">
        <f t="shared" si="52"/>
        <v/>
      </c>
      <c r="X155" s="117" t="str">
        <f t="shared" si="53"/>
        <v/>
      </c>
      <c r="Y155" s="117" t="str">
        <f t="shared" si="53"/>
        <v/>
      </c>
      <c r="Z155" s="117" t="str">
        <f t="shared" si="53"/>
        <v/>
      </c>
      <c r="AA155" s="117" t="str">
        <f t="shared" si="53"/>
        <v/>
      </c>
      <c r="AB155" s="117" t="str">
        <f t="shared" si="53"/>
        <v/>
      </c>
      <c r="AC155" s="117" t="str">
        <f t="shared" si="53"/>
        <v/>
      </c>
      <c r="AD155" s="117" t="str">
        <f t="shared" si="53"/>
        <v/>
      </c>
      <c r="AE155" s="117" t="str">
        <f t="shared" si="53"/>
        <v/>
      </c>
      <c r="AF155" s="117" t="str">
        <f t="shared" si="53"/>
        <v/>
      </c>
      <c r="AG155" s="117" t="str">
        <f t="shared" si="53"/>
        <v/>
      </c>
      <c r="AH155" s="117" t="str">
        <f t="shared" si="54"/>
        <v/>
      </c>
      <c r="AI155" s="117" t="str">
        <f t="shared" si="54"/>
        <v/>
      </c>
      <c r="AJ155" s="117" t="str">
        <f t="shared" si="54"/>
        <v/>
      </c>
      <c r="AK155" s="117" t="str">
        <f t="shared" si="54"/>
        <v/>
      </c>
      <c r="AL155" s="117" t="str">
        <f t="shared" si="54"/>
        <v/>
      </c>
      <c r="AM155" s="117" t="str">
        <f t="shared" si="54"/>
        <v/>
      </c>
      <c r="AN155" s="112"/>
      <c r="AO155" s="112"/>
      <c r="AP155" s="112"/>
      <c r="AQ155" s="112"/>
      <c r="AR155" s="112"/>
      <c r="XFD155" s="347"/>
    </row>
    <row r="156" spans="1:45 16384:16384" s="113" customFormat="1" ht="14.5" x14ac:dyDescent="0.35">
      <c r="A156" s="112"/>
      <c r="B156" s="112"/>
      <c r="C156" s="112"/>
      <c r="D156" s="118" t="str">
        <f t="shared" si="51"/>
        <v/>
      </c>
      <c r="E156" s="118" t="str">
        <f t="shared" si="51"/>
        <v/>
      </c>
      <c r="F156" s="118" t="str">
        <f t="shared" si="51"/>
        <v/>
      </c>
      <c r="G156" s="118" t="str">
        <f t="shared" si="51"/>
        <v/>
      </c>
      <c r="H156" s="118" t="str">
        <f t="shared" si="51"/>
        <v/>
      </c>
      <c r="I156" s="118" t="str">
        <f t="shared" si="51"/>
        <v/>
      </c>
      <c r="J156" s="118" t="str">
        <f t="shared" si="51"/>
        <v/>
      </c>
      <c r="K156" s="118" t="str">
        <f t="shared" si="51"/>
        <v/>
      </c>
      <c r="L156" s="118" t="str">
        <f t="shared" si="51"/>
        <v/>
      </c>
      <c r="M156" s="118" t="str">
        <f t="shared" si="51"/>
        <v/>
      </c>
      <c r="N156" s="118" t="str">
        <f t="shared" si="52"/>
        <v/>
      </c>
      <c r="O156" s="118" t="str">
        <f t="shared" si="52"/>
        <v/>
      </c>
      <c r="P156" s="118" t="str">
        <f t="shared" si="52"/>
        <v/>
      </c>
      <c r="Q156" s="118" t="str">
        <f t="shared" si="52"/>
        <v/>
      </c>
      <c r="R156" s="118" t="str">
        <f t="shared" si="52"/>
        <v/>
      </c>
      <c r="S156" s="118" t="str">
        <f t="shared" si="52"/>
        <v/>
      </c>
      <c r="T156" s="118" t="str">
        <f t="shared" si="52"/>
        <v/>
      </c>
      <c r="U156" s="118" t="str">
        <f t="shared" si="52"/>
        <v/>
      </c>
      <c r="V156" s="118" t="str">
        <f t="shared" si="52"/>
        <v/>
      </c>
      <c r="W156" s="118" t="str">
        <f t="shared" si="52"/>
        <v/>
      </c>
      <c r="X156" s="118" t="str">
        <f t="shared" si="53"/>
        <v/>
      </c>
      <c r="Y156" s="118" t="str">
        <f t="shared" si="53"/>
        <v/>
      </c>
      <c r="Z156" s="118" t="str">
        <f t="shared" si="53"/>
        <v/>
      </c>
      <c r="AA156" s="118" t="str">
        <f t="shared" si="53"/>
        <v/>
      </c>
      <c r="AB156" s="118" t="str">
        <f t="shared" si="53"/>
        <v/>
      </c>
      <c r="AC156" s="118" t="str">
        <f t="shared" si="53"/>
        <v/>
      </c>
      <c r="AD156" s="118" t="str">
        <f t="shared" si="53"/>
        <v/>
      </c>
      <c r="AE156" s="118" t="str">
        <f t="shared" si="53"/>
        <v/>
      </c>
      <c r="AF156" s="118" t="str">
        <f t="shared" si="53"/>
        <v/>
      </c>
      <c r="AG156" s="118" t="str">
        <f t="shared" si="53"/>
        <v/>
      </c>
      <c r="AH156" s="118" t="str">
        <f t="shared" si="54"/>
        <v/>
      </c>
      <c r="AI156" s="118" t="str">
        <f t="shared" si="54"/>
        <v/>
      </c>
      <c r="AJ156" s="118" t="str">
        <f t="shared" si="54"/>
        <v/>
      </c>
      <c r="AK156" s="118" t="str">
        <f t="shared" si="54"/>
        <v/>
      </c>
      <c r="AL156" s="118" t="str">
        <f t="shared" si="54"/>
        <v/>
      </c>
      <c r="AM156" s="118" t="str">
        <f t="shared" si="54"/>
        <v/>
      </c>
      <c r="AN156" s="112"/>
      <c r="AO156" s="112"/>
      <c r="AP156" s="112"/>
      <c r="AQ156" s="112"/>
      <c r="AR156" s="112"/>
      <c r="XFD156" s="347"/>
    </row>
    <row r="157" spans="1:45 16384:16384" s="113" customFormat="1" ht="14.5" x14ac:dyDescent="0.35">
      <c r="A157" s="112"/>
      <c r="B157" s="112"/>
      <c r="C157" s="112"/>
      <c r="D157" s="113" t="str">
        <f t="shared" si="51"/>
        <v/>
      </c>
      <c r="E157" s="113" t="str">
        <f t="shared" si="51"/>
        <v/>
      </c>
      <c r="F157" s="113" t="str">
        <f t="shared" si="51"/>
        <v/>
      </c>
      <c r="G157" s="113" t="str">
        <f t="shared" si="51"/>
        <v/>
      </c>
      <c r="H157" s="113" t="str">
        <f t="shared" si="51"/>
        <v/>
      </c>
      <c r="I157" s="113" t="str">
        <f t="shared" si="51"/>
        <v/>
      </c>
      <c r="J157" s="113" t="str">
        <f t="shared" si="51"/>
        <v/>
      </c>
      <c r="K157" s="113" t="str">
        <f t="shared" si="51"/>
        <v/>
      </c>
      <c r="L157" s="113" t="str">
        <f t="shared" si="51"/>
        <v/>
      </c>
      <c r="M157" s="113" t="str">
        <f t="shared" si="51"/>
        <v/>
      </c>
      <c r="N157" s="113" t="str">
        <f t="shared" si="52"/>
        <v/>
      </c>
      <c r="O157" s="113" t="str">
        <f t="shared" si="52"/>
        <v/>
      </c>
      <c r="P157" s="113" t="str">
        <f t="shared" si="52"/>
        <v/>
      </c>
      <c r="Q157" s="113" t="str">
        <f t="shared" si="52"/>
        <v/>
      </c>
      <c r="R157" s="113" t="str">
        <f t="shared" si="52"/>
        <v/>
      </c>
      <c r="S157" s="113" t="str">
        <f t="shared" si="52"/>
        <v/>
      </c>
      <c r="T157" s="113" t="str">
        <f t="shared" si="52"/>
        <v/>
      </c>
      <c r="U157" s="113" t="str">
        <f t="shared" si="52"/>
        <v/>
      </c>
      <c r="V157" s="113" t="str">
        <f t="shared" si="52"/>
        <v/>
      </c>
      <c r="W157" s="113" t="str">
        <f t="shared" si="52"/>
        <v/>
      </c>
      <c r="X157" s="113" t="str">
        <f t="shared" si="53"/>
        <v/>
      </c>
      <c r="Y157" s="113" t="str">
        <f t="shared" si="53"/>
        <v/>
      </c>
      <c r="Z157" s="113" t="str">
        <f t="shared" si="53"/>
        <v/>
      </c>
      <c r="AA157" s="113" t="str">
        <f t="shared" si="53"/>
        <v/>
      </c>
      <c r="AB157" s="113" t="str">
        <f t="shared" si="53"/>
        <v/>
      </c>
      <c r="AC157" s="113" t="str">
        <f t="shared" si="53"/>
        <v/>
      </c>
      <c r="AD157" s="113" t="str">
        <f t="shared" si="53"/>
        <v/>
      </c>
      <c r="AE157" s="113" t="str">
        <f t="shared" si="53"/>
        <v/>
      </c>
      <c r="AF157" s="113" t="str">
        <f t="shared" si="53"/>
        <v/>
      </c>
      <c r="AG157" s="113" t="str">
        <f t="shared" si="53"/>
        <v/>
      </c>
      <c r="AH157" s="113" t="str">
        <f t="shared" si="54"/>
        <v/>
      </c>
      <c r="AI157" s="113" t="str">
        <f t="shared" si="54"/>
        <v/>
      </c>
      <c r="AJ157" s="113" t="str">
        <f t="shared" si="54"/>
        <v/>
      </c>
      <c r="AK157" s="113" t="str">
        <f t="shared" si="54"/>
        <v/>
      </c>
      <c r="AL157" s="113" t="str">
        <f t="shared" si="54"/>
        <v/>
      </c>
      <c r="AM157" s="113" t="str">
        <f t="shared" si="54"/>
        <v/>
      </c>
      <c r="AN157" s="112"/>
      <c r="AO157" s="112"/>
      <c r="AP157" s="112"/>
      <c r="AQ157" s="112"/>
      <c r="AR157" s="112"/>
      <c r="XFD157" s="347"/>
    </row>
    <row r="158" spans="1:45 16384:16384" s="127" customFormat="1" ht="14.5" x14ac:dyDescent="0.35">
      <c r="A158" s="344" t="s">
        <v>231</v>
      </c>
      <c r="B158" s="99"/>
      <c r="C158" s="99"/>
      <c r="D158" s="345"/>
      <c r="E158" s="345"/>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345"/>
      <c r="AM158" s="345"/>
      <c r="AN158" s="112"/>
      <c r="AO158" s="112"/>
      <c r="AP158" s="112"/>
      <c r="AQ158" s="112"/>
      <c r="AR158" s="112"/>
      <c r="XFD158" s="348"/>
    </row>
    <row r="159" spans="1:45 16384:16384" s="127" customFormat="1" ht="14.5" x14ac:dyDescent="0.35">
      <c r="A159" s="344" t="s">
        <v>232</v>
      </c>
      <c r="B159" s="99"/>
      <c r="C159" s="99"/>
      <c r="D159" s="345"/>
      <c r="E159" s="345"/>
      <c r="F159" s="345"/>
      <c r="G159" s="345"/>
      <c r="H159" s="345"/>
      <c r="I159" s="345"/>
      <c r="J159" s="345"/>
      <c r="K159" s="345"/>
      <c r="L159" s="345"/>
      <c r="M159" s="345"/>
      <c r="N159" s="345"/>
      <c r="O159" s="345"/>
      <c r="P159" s="345"/>
      <c r="Q159" s="345"/>
      <c r="R159" s="345"/>
      <c r="S159" s="345"/>
      <c r="T159" s="345"/>
      <c r="U159" s="345"/>
      <c r="V159" s="345"/>
      <c r="W159" s="345"/>
      <c r="X159" s="345"/>
      <c r="Y159" s="345"/>
      <c r="Z159" s="345"/>
      <c r="AA159" s="345"/>
      <c r="AB159" s="345"/>
      <c r="AC159" s="345"/>
      <c r="AD159" s="345"/>
      <c r="AE159" s="345"/>
      <c r="AF159" s="345"/>
      <c r="AG159" s="345"/>
      <c r="AH159" s="345"/>
      <c r="AI159" s="345"/>
      <c r="AJ159" s="345"/>
      <c r="AK159" s="345"/>
      <c r="AL159" s="345"/>
      <c r="AM159" s="345"/>
      <c r="AN159" s="112"/>
      <c r="AO159" s="112"/>
      <c r="AP159" s="112"/>
      <c r="AQ159" s="112"/>
      <c r="AR159" s="112"/>
      <c r="XFD159" s="348"/>
    </row>
    <row r="160" spans="1:45 16384:16384" customFormat="1" x14ac:dyDescent="0.3">
      <c r="XFD160" s="352"/>
    </row>
    <row r="161" spans="1:16384" s="115" customFormat="1" ht="14.5" x14ac:dyDescent="0.3">
      <c r="A161" s="139" t="s">
        <v>13</v>
      </c>
      <c r="B161" s="115" t="s">
        <v>178</v>
      </c>
      <c r="C161" s="128">
        <f>SUM(C162:C166)</f>
        <v>0</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XFD161" s="349"/>
    </row>
    <row r="162" spans="1:16384" s="129" customFormat="1" ht="14.5" x14ac:dyDescent="0.3">
      <c r="A162" s="140" t="s">
        <v>173</v>
      </c>
      <c r="B162" s="232">
        <f>IFERROR(C162/C167,0)</f>
        <v>0</v>
      </c>
      <c r="C162" s="123">
        <f>SUM(D162:AM162)</f>
        <v>0</v>
      </c>
      <c r="D162" s="233"/>
      <c r="E162" s="233"/>
      <c r="F162" s="233"/>
      <c r="G162" s="233"/>
      <c r="H162" s="233"/>
      <c r="I162" s="233"/>
      <c r="J162" s="233"/>
      <c r="K162" s="233"/>
      <c r="L162" s="233"/>
      <c r="M162" s="233"/>
      <c r="N162" s="233"/>
      <c r="O162" s="233"/>
      <c r="P162" s="233"/>
      <c r="Q162" s="233"/>
      <c r="R162" s="233"/>
      <c r="S162" s="233"/>
      <c r="T162" s="233"/>
      <c r="U162" s="233"/>
      <c r="V162" s="233"/>
      <c r="W162" s="233"/>
      <c r="X162" s="233"/>
      <c r="Y162" s="233"/>
      <c r="Z162" s="233"/>
      <c r="AA162" s="233"/>
      <c r="AB162" s="233"/>
      <c r="AC162" s="233"/>
      <c r="AD162" s="233"/>
      <c r="AE162" s="233"/>
      <c r="AF162" s="233"/>
      <c r="AG162" s="233"/>
      <c r="AH162" s="233"/>
      <c r="AI162" s="233"/>
      <c r="AJ162" s="233"/>
      <c r="AK162" s="233"/>
      <c r="AL162" s="233"/>
      <c r="AM162" s="233"/>
      <c r="XFD162" s="350"/>
    </row>
    <row r="163" spans="1:16384" s="129" customFormat="1" ht="14.5" x14ac:dyDescent="0.3">
      <c r="A163" s="140" t="s">
        <v>193</v>
      </c>
      <c r="B163" s="234"/>
      <c r="C163" s="123">
        <f>SUM(D163:AM163)</f>
        <v>0</v>
      </c>
      <c r="D163" s="233"/>
      <c r="E163" s="233"/>
      <c r="F163" s="233"/>
      <c r="G163" s="233"/>
      <c r="H163" s="233"/>
      <c r="I163" s="233"/>
      <c r="J163" s="233"/>
      <c r="K163" s="233"/>
      <c r="L163" s="233"/>
      <c r="M163" s="233"/>
      <c r="N163" s="233"/>
      <c r="O163" s="233"/>
      <c r="P163" s="233"/>
      <c r="Q163" s="233"/>
      <c r="R163" s="233"/>
      <c r="S163" s="233"/>
      <c r="T163" s="233"/>
      <c r="U163" s="233"/>
      <c r="V163" s="233"/>
      <c r="W163" s="233"/>
      <c r="X163" s="233"/>
      <c r="Y163" s="233"/>
      <c r="Z163" s="233"/>
      <c r="AA163" s="233"/>
      <c r="AB163" s="233"/>
      <c r="AC163" s="233"/>
      <c r="AD163" s="233"/>
      <c r="AE163" s="233"/>
      <c r="AF163" s="233"/>
      <c r="AG163" s="233"/>
      <c r="AH163" s="233"/>
      <c r="AI163" s="233"/>
      <c r="AJ163" s="233"/>
      <c r="AK163" s="233"/>
      <c r="AL163" s="233"/>
      <c r="AM163" s="233"/>
      <c r="XFD163" s="350"/>
    </row>
    <row r="164" spans="1:16384" s="129" customFormat="1" ht="14.5" x14ac:dyDescent="0.3">
      <c r="A164" s="140" t="s">
        <v>194</v>
      </c>
      <c r="B164" s="234"/>
      <c r="C164" s="123">
        <f>SUM(D164:AM164)</f>
        <v>0</v>
      </c>
      <c r="D164" s="235"/>
      <c r="E164" s="235">
        <f>-((SUM($D$162:D162)+SUM($D$163:D163))*((1+((1+((PORTADA!E159+PORTADA!E158)*(30/360)))^(365/30)-1))^(1/12)-1))</f>
        <v>0</v>
      </c>
      <c r="F164" s="235">
        <f>-((SUM($D$162:E162)+SUM($D$163:E163))*((1+((1+((PORTADA!F159+PORTADA!F158)*(30/360)))^(365/30)-1))^(1/12)-1))</f>
        <v>0</v>
      </c>
      <c r="G164" s="235">
        <f>-((SUM($D$162:F162)+SUM($D$163:F163))*((1+((1+((PORTADA!G159+PORTADA!G158)*(30/360)))^(365/30)-1))^(1/12)-1))</f>
        <v>0</v>
      </c>
      <c r="H164" s="235">
        <f>-((SUM($D$162:G162)+SUM($D$163:G163))*((1+((1+((PORTADA!H159+PORTADA!H158)*(30/360)))^(365/30)-1))^(1/12)-1))</f>
        <v>0</v>
      </c>
      <c r="I164" s="235">
        <f>-((SUM($D$162:H162)+SUM($D$163:H163))*((1+((1+((PORTADA!I159+PORTADA!I158)*(30/360)))^(365/30)-1))^(1/12)-1))</f>
        <v>0</v>
      </c>
      <c r="J164" s="235">
        <f>-((SUM($D$162:I162)+SUM($D$163:I163))*((1+((1+((PORTADA!J159+PORTADA!J158)*(30/360)))^(365/30)-1))^(1/12)-1))</f>
        <v>0</v>
      </c>
      <c r="K164" s="235">
        <f>-((SUM($D$162:J162)+SUM($D$163:J163))*((1+((1+((PORTADA!K159+PORTADA!K158)*(30/360)))^(365/30)-1))^(1/12)-1))</f>
        <v>0</v>
      </c>
      <c r="L164" s="235">
        <f>-((SUM($D$162:K162)+SUM($D$163:K163))*((1+((1+((PORTADA!L159+PORTADA!L158)*(30/360)))^(365/30)-1))^(1/12)-1))</f>
        <v>0</v>
      </c>
      <c r="M164" s="235">
        <f>-((SUM($D$162:L162)+SUM($D$163:L163))*((1+((1+((PORTADA!M159+PORTADA!M158)*(30/360)))^(365/30)-1))^(1/12)-1))</f>
        <v>0</v>
      </c>
      <c r="N164" s="235">
        <f>-((SUM($D$162:M162)+SUM($D$163:M163))*((1+((1+((PORTADA!N159+PORTADA!N158)*(30/360)))^(365/30)-1))^(1/12)-1))</f>
        <v>0</v>
      </c>
      <c r="O164" s="235">
        <f>-((SUM($D$162:N162)+SUM($D$163:N163))*((1+((1+((PORTADA!O159+PORTADA!O158)*(30/360)))^(365/30)-1))^(1/12)-1))</f>
        <v>0</v>
      </c>
      <c r="P164" s="235">
        <f>-((SUM($D$162:O162)+SUM($D$163:O163))*((1+((1+((PORTADA!P159+PORTADA!P158)*(30/360)))^(365/30)-1))^(1/12)-1))</f>
        <v>0</v>
      </c>
      <c r="Q164" s="235">
        <f>-((SUM($D$162:P162)+SUM($D$163:P163))*((1+((1+((PORTADA!Q159+PORTADA!Q158)*(30/360)))^(365/30)-1))^(1/12)-1))</f>
        <v>0</v>
      </c>
      <c r="R164" s="235">
        <f>-((SUM($D$162:Q162)+SUM($D$163:Q163))*((1+((1+((PORTADA!R159+PORTADA!R158)*(30/360)))^(365/30)-1))^(1/12)-1))</f>
        <v>0</v>
      </c>
      <c r="S164" s="235">
        <f>-((SUM($D$162:R162)+SUM($D$163:R163))*((1+((1+((PORTADA!S159+PORTADA!S158)*(30/360)))^(365/30)-1))^(1/12)-1))</f>
        <v>0</v>
      </c>
      <c r="T164" s="235">
        <f>-((SUM($D$162:S162)+SUM($D$163:S163))*((1+((1+((PORTADA!T159+PORTADA!T158)*(30/360)))^(365/30)-1))^(1/12)-1))</f>
        <v>0</v>
      </c>
      <c r="U164" s="235">
        <f>-((SUM($D$162:T162)+SUM($D$163:T163))*((1+((1+((PORTADA!U159+PORTADA!U158)*(30/360)))^(365/30)-1))^(1/12)-1))</f>
        <v>0</v>
      </c>
      <c r="V164" s="235">
        <f>-((SUM($D$162:U162)+SUM($D$163:U163))*((1+((1+((PORTADA!V159+PORTADA!V158)*(30/360)))^(365/30)-1))^(1/12)-1))</f>
        <v>0</v>
      </c>
      <c r="W164" s="235">
        <f>-((SUM($D$162:V162)+SUM($D$163:V163))*((1+((1+((PORTADA!W159+PORTADA!W158)*(30/360)))^(365/30)-1))^(1/12)-1))</f>
        <v>0</v>
      </c>
      <c r="X164" s="235">
        <f>-((SUM($D$162:W162)+SUM($D$163:W163))*((1+((1+((PORTADA!X159+PORTADA!X158)*(30/360)))^(365/30)-1))^(1/12)-1))</f>
        <v>0</v>
      </c>
      <c r="Y164" s="235">
        <f>-((SUM($D$162:X162)+SUM($D$163:X163))*((1+((1+((PORTADA!Y159+PORTADA!Y158)*(30/360)))^(365/30)-1))^(1/12)-1))</f>
        <v>0</v>
      </c>
      <c r="Z164" s="235">
        <f>-((SUM($D$162:Y162)+SUM($D$163:Y163))*((1+((1+((PORTADA!Z159+PORTADA!Z158)*(30/360)))^(365/30)-1))^(1/12)-1))</f>
        <v>0</v>
      </c>
      <c r="AA164" s="235">
        <f>-((SUM($D$162:Z162)+SUM($D$163:Z163))*((1+((1+((PORTADA!AA159+PORTADA!AA158)*(30/360)))^(365/30)-1))^(1/12)-1))</f>
        <v>0</v>
      </c>
      <c r="AB164" s="235">
        <f>-((SUM($D$162:AA162)+SUM($D$163:AA163))*((1+((1+((PORTADA!AB159+PORTADA!AB158)*(30/360)))^(365/30)-1))^(1/12)-1))</f>
        <v>0</v>
      </c>
      <c r="AC164" s="235">
        <f>-((SUM($D$162:AB162)+SUM($D$163:AB163))*((1+((1+((PORTADA!AC159+PORTADA!AC158)*(30/360)))^(365/30)-1))^(1/12)-1))</f>
        <v>0</v>
      </c>
      <c r="AD164" s="235">
        <f>-((SUM($D$162:AC162)+SUM($D$163:AC163))*((1+((1+((PORTADA!AD159+PORTADA!AD158)*(30/360)))^(365/30)-1))^(1/12)-1))</f>
        <v>0</v>
      </c>
      <c r="AE164" s="235">
        <f>-((SUM($D$162:AD162)+SUM($D$163:AD163))*((1+((1+((PORTADA!AE159+PORTADA!AE158)*(30/360)))^(365/30)-1))^(1/12)-1))</f>
        <v>0</v>
      </c>
      <c r="AF164" s="235">
        <f>-((SUM($D$162:AE162)+SUM($D$163:AE163))*((1+((1+((PORTADA!AF159+PORTADA!AF158)*(30/360)))^(365/30)-1))^(1/12)-1))</f>
        <v>0</v>
      </c>
      <c r="AG164" s="235">
        <f>-((SUM($D$162:AF162)+SUM($D$163:AF163))*((1+((1+((PORTADA!AG159+PORTADA!AG158)*(30/360)))^(365/30)-1))^(1/12)-1))</f>
        <v>0</v>
      </c>
      <c r="AH164" s="235">
        <f>-((SUM($D$162:AG162)+SUM($D$163:AG163))*((1+((1+((PORTADA!AH159+PORTADA!AH158)*(30/360)))^(365/30)-1))^(1/12)-1))</f>
        <v>0</v>
      </c>
      <c r="AI164" s="235">
        <f>-((SUM($D$162:AH162)+SUM($D$163:AH163))*((1+((1+((PORTADA!AI159+PORTADA!AI158)*(30/360)))^(365/30)-1))^(1/12)-1))</f>
        <v>0</v>
      </c>
      <c r="AJ164" s="235">
        <f>-((SUM($D$162:AI162)+SUM($D$163:AI163))*((1+((1+((PORTADA!AJ159+PORTADA!AJ158)*(30/360)))^(365/30)-1))^(1/12)-1))</f>
        <v>0</v>
      </c>
      <c r="AK164" s="235">
        <f>-((SUM($D$162:AJ162)+SUM($D$163:AJ163))*((1+((1+((PORTADA!AK159+PORTADA!AK158)*(30/360)))^(365/30)-1))^(1/12)-1))</f>
        <v>0</v>
      </c>
      <c r="AL164" s="235">
        <f>-((SUM($D$162:AK162)+SUM($D$163:AK163))*((1+((1+((PORTADA!AL159+PORTADA!AL158)*(30/360)))^(365/30)-1))^(1/12)-1))</f>
        <v>0</v>
      </c>
      <c r="AM164" s="235">
        <f>-((SUM($D$162:AL162)+SUM($D$163:AL163))*((1+((1+((PORTADA!AM159+PORTADA!AM158)*(30/360)))^(365/30)-1))^(1/12)-1))</f>
        <v>0</v>
      </c>
      <c r="XFD164" s="350"/>
    </row>
    <row r="165" spans="1:16384" s="115" customFormat="1" ht="14.5" x14ac:dyDescent="0.3">
      <c r="A165" s="140" t="s">
        <v>17</v>
      </c>
      <c r="B165" s="232">
        <f>IFERROR(C165/C167,0)</f>
        <v>0</v>
      </c>
      <c r="C165" s="123">
        <f>SUM(D165:AM165)</f>
        <v>0</v>
      </c>
      <c r="D165" s="233"/>
      <c r="E165" s="233"/>
      <c r="F165" s="233"/>
      <c r="G165" s="233"/>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c r="AD165" s="233"/>
      <c r="AE165" s="233"/>
      <c r="AF165" s="233"/>
      <c r="AG165" s="233"/>
      <c r="AH165" s="233"/>
      <c r="AI165" s="233"/>
      <c r="AJ165" s="233"/>
      <c r="AK165" s="233"/>
      <c r="AL165" s="233"/>
      <c r="AM165" s="233"/>
      <c r="XFD165" s="349"/>
    </row>
    <row r="166" spans="1:16384" s="115" customFormat="1" ht="14.5" x14ac:dyDescent="0.3">
      <c r="A166" s="140" t="s">
        <v>195</v>
      </c>
      <c r="B166" s="236"/>
      <c r="C166" s="123">
        <f>SUM(D166:AM166)</f>
        <v>0</v>
      </c>
      <c r="D166" s="233"/>
      <c r="E166" s="233"/>
      <c r="F166" s="233"/>
      <c r="G166" s="233"/>
      <c r="H166" s="233"/>
      <c r="I166" s="233"/>
      <c r="J166" s="233"/>
      <c r="K166" s="233"/>
      <c r="L166" s="233"/>
      <c r="M166" s="233"/>
      <c r="N166" s="233"/>
      <c r="O166" s="233"/>
      <c r="P166" s="233"/>
      <c r="Q166" s="233"/>
      <c r="R166" s="233"/>
      <c r="S166" s="233"/>
      <c r="T166" s="233"/>
      <c r="U166" s="233"/>
      <c r="V166" s="233"/>
      <c r="W166" s="233"/>
      <c r="X166" s="233"/>
      <c r="Y166" s="233"/>
      <c r="Z166" s="233"/>
      <c r="AA166" s="233"/>
      <c r="AB166" s="233"/>
      <c r="AC166" s="233"/>
      <c r="AD166" s="233"/>
      <c r="AE166" s="233"/>
      <c r="AF166" s="233"/>
      <c r="AG166" s="233"/>
      <c r="AH166" s="233"/>
      <c r="AI166" s="233"/>
      <c r="AJ166" s="233"/>
      <c r="AK166" s="233"/>
      <c r="AL166" s="233"/>
      <c r="AM166" s="233"/>
      <c r="XFD166" s="349"/>
    </row>
    <row r="167" spans="1:16384" s="113" customFormat="1" ht="14.5" x14ac:dyDescent="0.35">
      <c r="A167" s="112"/>
      <c r="B167" s="107">
        <f>SUM(B162+B165)</f>
        <v>0</v>
      </c>
      <c r="C167" s="128">
        <f>C162+C165</f>
        <v>0</v>
      </c>
      <c r="D167" s="122"/>
      <c r="E167" s="122"/>
      <c r="F167" s="122"/>
      <c r="G167" s="122"/>
      <c r="H167" s="130"/>
      <c r="I167" s="237"/>
      <c r="J167" s="130"/>
      <c r="K167" s="237"/>
      <c r="L167" s="130"/>
      <c r="M167" s="130"/>
      <c r="N167" s="130"/>
      <c r="O167" s="130"/>
      <c r="P167" s="130"/>
      <c r="Q167" s="130"/>
      <c r="R167" s="130"/>
      <c r="S167" s="130"/>
      <c r="T167" s="130"/>
      <c r="U167" s="130"/>
      <c r="V167" s="130"/>
      <c r="W167" s="130"/>
      <c r="X167" s="130"/>
      <c r="Y167" s="130"/>
      <c r="Z167" s="131"/>
      <c r="AA167" s="131"/>
      <c r="AB167" s="131"/>
      <c r="AC167" s="131"/>
      <c r="AD167" s="131"/>
      <c r="AE167" s="131"/>
      <c r="AF167" s="115"/>
      <c r="AG167" s="115"/>
      <c r="AH167" s="115"/>
      <c r="AI167" s="115"/>
      <c r="AJ167" s="115"/>
      <c r="AK167" s="115"/>
      <c r="AL167" s="115"/>
      <c r="AM167" s="115"/>
      <c r="XFD167" s="347"/>
    </row>
    <row r="168" spans="1:16384" s="346" customFormat="1" x14ac:dyDescent="0.3">
      <c r="A168" s="99"/>
      <c r="B168" s="99"/>
      <c r="C168" s="99"/>
      <c r="D168" s="320"/>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c r="AY168" s="99"/>
      <c r="AZ168" s="99"/>
      <c r="BA168" s="99"/>
      <c r="BB168" s="99"/>
      <c r="BC168" s="99"/>
      <c r="BD168" s="99"/>
      <c r="BE168" s="99"/>
      <c r="BF168" s="99"/>
      <c r="BG168" s="99"/>
      <c r="BH168" s="99"/>
      <c r="BI168" s="99"/>
      <c r="BJ168" s="99"/>
      <c r="BK168" s="99"/>
      <c r="BL168" s="99"/>
      <c r="BM168" s="99"/>
      <c r="BN168" s="99"/>
      <c r="BO168" s="99"/>
      <c r="BP168" s="99"/>
      <c r="BQ168" s="99"/>
      <c r="BR168" s="99"/>
      <c r="BS168" s="99"/>
      <c r="BT168" s="99"/>
      <c r="BU168" s="99"/>
      <c r="BV168" s="99"/>
      <c r="BW168" s="99"/>
      <c r="BX168" s="99"/>
      <c r="BY168" s="99"/>
      <c r="BZ168" s="99"/>
      <c r="CA168" s="99"/>
      <c r="CB168" s="99"/>
      <c r="CC168" s="99"/>
      <c r="CD168" s="99"/>
      <c r="CE168" s="99"/>
      <c r="CF168" s="99"/>
      <c r="CG168" s="99"/>
      <c r="CH168" s="99"/>
      <c r="CI168" s="99"/>
      <c r="CJ168" s="99"/>
      <c r="CK168" s="99"/>
      <c r="CL168" s="99"/>
      <c r="CM168" s="99"/>
      <c r="CN168" s="99"/>
      <c r="CO168" s="99"/>
      <c r="CP168" s="99"/>
      <c r="CQ168" s="99"/>
      <c r="CR168" s="99"/>
      <c r="CS168" s="99"/>
      <c r="CT168" s="99"/>
      <c r="CU168" s="99"/>
      <c r="CV168" s="99"/>
      <c r="CW168" s="99"/>
      <c r="CX168" s="99"/>
      <c r="CY168" s="99"/>
      <c r="CZ168" s="99"/>
      <c r="DA168" s="99"/>
      <c r="DB168" s="99"/>
      <c r="DC168" s="99"/>
      <c r="DD168" s="99"/>
      <c r="DE168" s="99"/>
      <c r="DF168" s="99"/>
      <c r="DG168" s="99"/>
      <c r="DH168" s="99"/>
      <c r="DI168" s="99"/>
      <c r="DJ168" s="99"/>
      <c r="DK168" s="99"/>
      <c r="DL168" s="99"/>
      <c r="DM168" s="99"/>
      <c r="DN168" s="99"/>
      <c r="DO168" s="99"/>
      <c r="DP168" s="99"/>
      <c r="DQ168" s="99"/>
      <c r="DR168" s="99"/>
      <c r="DS168" s="99"/>
      <c r="DT168" s="99"/>
      <c r="DU168" s="99"/>
      <c r="DV168" s="99"/>
      <c r="DW168" s="99"/>
      <c r="DX168" s="99"/>
      <c r="DY168" s="99"/>
      <c r="DZ168" s="99"/>
      <c r="EA168" s="99"/>
      <c r="EB168" s="99"/>
      <c r="EC168" s="99"/>
      <c r="ED168" s="99"/>
      <c r="EE168" s="99"/>
      <c r="EF168" s="99"/>
      <c r="EG168" s="99"/>
      <c r="EH168" s="99"/>
      <c r="EI168" s="99"/>
      <c r="EJ168" s="99"/>
      <c r="EK168" s="99"/>
      <c r="EL168" s="99"/>
      <c r="EM168" s="99"/>
      <c r="EN168" s="99"/>
      <c r="EO168" s="99"/>
      <c r="EP168" s="99"/>
      <c r="EQ168" s="99"/>
      <c r="ER168" s="99"/>
      <c r="ES168" s="99"/>
      <c r="ET168" s="99"/>
      <c r="EU168" s="99"/>
      <c r="EV168" s="99"/>
      <c r="EW168" s="99"/>
      <c r="EX168" s="99"/>
      <c r="EY168" s="99"/>
      <c r="EZ168" s="99"/>
      <c r="FA168" s="99"/>
      <c r="FB168" s="99"/>
      <c r="FC168" s="99"/>
      <c r="FD168" s="99"/>
      <c r="FE168" s="99"/>
      <c r="FF168" s="99"/>
      <c r="FG168" s="99"/>
      <c r="FH168" s="99"/>
      <c r="FI168" s="99"/>
      <c r="FJ168" s="99"/>
      <c r="FK168" s="99"/>
      <c r="FL168" s="99"/>
      <c r="FM168" s="99"/>
      <c r="FN168" s="99"/>
      <c r="FO168" s="99"/>
      <c r="FP168" s="99"/>
      <c r="FQ168" s="99"/>
      <c r="FR168" s="99"/>
      <c r="FS168" s="99"/>
      <c r="FT168" s="99"/>
      <c r="FU168" s="99"/>
      <c r="FV168" s="99"/>
      <c r="FW168" s="99"/>
      <c r="FX168" s="99"/>
      <c r="FY168" s="99"/>
      <c r="FZ168" s="99"/>
      <c r="GA168" s="99"/>
      <c r="GB168" s="99"/>
      <c r="GC168" s="99"/>
      <c r="GD168" s="99"/>
      <c r="GE168" s="99"/>
      <c r="GF168" s="99"/>
      <c r="GG168" s="99"/>
      <c r="GH168" s="99"/>
      <c r="GI168" s="99"/>
      <c r="GJ168" s="99"/>
      <c r="GK168" s="99"/>
      <c r="GL168" s="99"/>
      <c r="GM168" s="99"/>
      <c r="GN168" s="99"/>
      <c r="GO168" s="99"/>
      <c r="GP168" s="99"/>
      <c r="GQ168" s="99"/>
      <c r="GR168" s="99"/>
      <c r="GS168" s="99"/>
      <c r="GT168" s="99"/>
      <c r="GU168" s="99"/>
      <c r="GV168" s="99"/>
      <c r="GW168" s="99"/>
      <c r="GX168" s="99"/>
      <c r="GY168" s="99"/>
      <c r="GZ168" s="99"/>
      <c r="HA168" s="99"/>
      <c r="HB168" s="99"/>
      <c r="HC168" s="99"/>
      <c r="HD168" s="99"/>
      <c r="HE168" s="99"/>
      <c r="HF168" s="99"/>
      <c r="HG168" s="99"/>
      <c r="HH168" s="99"/>
      <c r="HI168" s="99"/>
      <c r="HJ168" s="99"/>
      <c r="HK168" s="99"/>
      <c r="HL168" s="99"/>
      <c r="HM168" s="99"/>
      <c r="HN168" s="99"/>
      <c r="HO168" s="99"/>
      <c r="HP168" s="99"/>
      <c r="HQ168" s="99"/>
      <c r="HR168" s="99"/>
      <c r="HS168" s="99"/>
      <c r="HT168" s="99"/>
      <c r="HU168" s="99"/>
      <c r="HV168" s="99"/>
      <c r="HW168" s="99"/>
      <c r="HX168" s="99"/>
      <c r="HY168" s="99"/>
      <c r="HZ168" s="99"/>
      <c r="IA168" s="99"/>
      <c r="IB168" s="99"/>
      <c r="IC168" s="99"/>
      <c r="ID168" s="99"/>
      <c r="IE168" s="99"/>
      <c r="IF168" s="99"/>
      <c r="IG168" s="99"/>
      <c r="IH168" s="99"/>
      <c r="II168" s="99"/>
      <c r="IJ168" s="99"/>
      <c r="IK168" s="99"/>
      <c r="IL168" s="99"/>
      <c r="IM168" s="99"/>
      <c r="IN168" s="99"/>
      <c r="IO168" s="99"/>
      <c r="IP168" s="99"/>
      <c r="IQ168" s="99"/>
      <c r="IR168" s="99"/>
      <c r="IS168" s="99"/>
      <c r="IT168" s="99"/>
      <c r="IU168" s="99"/>
      <c r="IV168" s="99"/>
      <c r="IW168" s="99"/>
      <c r="IX168" s="99"/>
      <c r="IY168" s="99"/>
      <c r="IZ168" s="99"/>
      <c r="JA168" s="99"/>
      <c r="JB168" s="99"/>
      <c r="JC168" s="99"/>
      <c r="JD168" s="99"/>
      <c r="JE168" s="99"/>
      <c r="JF168" s="99"/>
      <c r="JG168" s="99"/>
      <c r="JH168" s="99"/>
      <c r="JI168" s="99"/>
      <c r="JJ168" s="99"/>
      <c r="JK168" s="99"/>
      <c r="JL168" s="99"/>
      <c r="JM168" s="99"/>
      <c r="JN168" s="99"/>
      <c r="JO168" s="99"/>
      <c r="JP168" s="99"/>
      <c r="JQ168" s="99"/>
      <c r="JR168" s="99"/>
      <c r="JS168" s="99"/>
      <c r="JT168" s="99"/>
      <c r="JU168" s="99"/>
      <c r="JV168" s="99"/>
      <c r="JW168" s="99"/>
      <c r="JX168" s="99"/>
      <c r="JY168" s="99"/>
      <c r="JZ168" s="99"/>
      <c r="KA168" s="99"/>
      <c r="KB168" s="99"/>
      <c r="KC168" s="99"/>
      <c r="KD168" s="99"/>
      <c r="KE168" s="99"/>
      <c r="KF168" s="99"/>
      <c r="KG168" s="99"/>
      <c r="KH168" s="99"/>
      <c r="KI168" s="99"/>
      <c r="KJ168" s="99"/>
      <c r="KK168" s="99"/>
      <c r="KL168" s="99"/>
      <c r="KM168" s="99"/>
      <c r="KN168" s="99"/>
      <c r="KO168" s="99"/>
      <c r="KP168" s="99"/>
      <c r="KQ168" s="99"/>
      <c r="KR168" s="99"/>
      <c r="KS168" s="99"/>
      <c r="KT168" s="99"/>
      <c r="KU168" s="99"/>
      <c r="KV168" s="99"/>
      <c r="KW168" s="99"/>
      <c r="KX168" s="99"/>
      <c r="KY168" s="99"/>
      <c r="KZ168" s="99"/>
      <c r="LA168" s="99"/>
      <c r="LB168" s="99"/>
      <c r="LC168" s="99"/>
      <c r="LD168" s="99"/>
      <c r="LE168" s="99"/>
      <c r="LF168" s="99"/>
      <c r="LG168" s="99"/>
      <c r="LH168" s="99"/>
      <c r="LI168" s="99"/>
      <c r="LJ168" s="99"/>
      <c r="LK168" s="99"/>
      <c r="LL168" s="99"/>
      <c r="LM168" s="99"/>
      <c r="LN168" s="99"/>
      <c r="LO168" s="99"/>
      <c r="LP168" s="99"/>
      <c r="LQ168" s="99"/>
      <c r="LR168" s="99"/>
      <c r="LS168" s="99"/>
      <c r="LT168" s="99"/>
      <c r="LU168" s="99"/>
      <c r="LV168" s="99"/>
      <c r="LW168" s="99"/>
      <c r="LX168" s="99"/>
      <c r="LY168" s="99"/>
      <c r="LZ168" s="99"/>
      <c r="MA168" s="99"/>
      <c r="MB168" s="99"/>
      <c r="MC168" s="99"/>
      <c r="MD168" s="99"/>
      <c r="ME168" s="99"/>
      <c r="MF168" s="99"/>
      <c r="MG168" s="99"/>
      <c r="MH168" s="99"/>
      <c r="MI168" s="99"/>
      <c r="MJ168" s="99"/>
      <c r="MK168" s="99"/>
      <c r="ML168" s="99"/>
      <c r="MM168" s="99"/>
      <c r="MN168" s="99"/>
      <c r="MO168" s="99"/>
      <c r="MP168" s="99"/>
      <c r="MQ168" s="99"/>
      <c r="MR168" s="99"/>
      <c r="MS168" s="99"/>
      <c r="MT168" s="99"/>
      <c r="MU168" s="99"/>
      <c r="MV168" s="99"/>
      <c r="MW168" s="99"/>
      <c r="MX168" s="99"/>
      <c r="MY168" s="99"/>
      <c r="MZ168" s="99"/>
      <c r="NA168" s="99"/>
      <c r="NB168" s="99"/>
      <c r="NC168" s="99"/>
      <c r="ND168" s="99"/>
      <c r="NE168" s="99"/>
      <c r="NF168" s="99"/>
      <c r="NG168" s="99"/>
      <c r="NH168" s="99"/>
      <c r="NI168" s="99"/>
      <c r="NJ168" s="99"/>
      <c r="NK168" s="99"/>
      <c r="NL168" s="99"/>
      <c r="NM168" s="99"/>
      <c r="NN168" s="99"/>
      <c r="NO168" s="99"/>
      <c r="NP168" s="99"/>
      <c r="NQ168" s="99"/>
      <c r="NR168" s="99"/>
      <c r="NS168" s="99"/>
      <c r="NT168" s="99"/>
      <c r="NU168" s="99"/>
      <c r="NV168" s="99"/>
      <c r="NW168" s="99"/>
      <c r="NX168" s="99"/>
      <c r="NY168" s="99"/>
      <c r="NZ168" s="99"/>
      <c r="OA168" s="99"/>
      <c r="OB168" s="99"/>
      <c r="OC168" s="99"/>
      <c r="OD168" s="99"/>
      <c r="OE168" s="99"/>
      <c r="OF168" s="99"/>
      <c r="OG168" s="99"/>
      <c r="OH168" s="99"/>
      <c r="OI168" s="99"/>
      <c r="OJ168" s="99"/>
      <c r="OK168" s="99"/>
      <c r="OL168" s="99"/>
      <c r="OM168" s="99"/>
      <c r="ON168" s="99"/>
      <c r="OO168" s="99"/>
      <c r="OP168" s="99"/>
      <c r="OQ168" s="99"/>
      <c r="OR168" s="99"/>
      <c r="OS168" s="99"/>
      <c r="OT168" s="99"/>
      <c r="OU168" s="99"/>
      <c r="OV168" s="99"/>
      <c r="OW168" s="99"/>
      <c r="OX168" s="99"/>
      <c r="OY168" s="99"/>
      <c r="OZ168" s="99"/>
      <c r="PA168" s="99"/>
      <c r="PB168" s="99"/>
      <c r="PC168" s="99"/>
      <c r="PD168" s="99"/>
      <c r="PE168" s="99"/>
      <c r="PF168" s="99"/>
      <c r="PG168" s="99"/>
      <c r="PH168" s="99"/>
      <c r="PI168" s="99"/>
      <c r="PJ168" s="99"/>
      <c r="PK168" s="99"/>
      <c r="PL168" s="99"/>
      <c r="PM168" s="99"/>
      <c r="PN168" s="99"/>
      <c r="PO168" s="99"/>
      <c r="PP168" s="99"/>
      <c r="PQ168" s="99"/>
      <c r="PR168" s="99"/>
      <c r="PS168" s="99"/>
      <c r="PT168" s="99"/>
      <c r="PU168" s="99"/>
      <c r="PV168" s="99"/>
      <c r="PW168" s="99"/>
      <c r="PX168" s="99"/>
      <c r="PY168" s="99"/>
      <c r="PZ168" s="99"/>
      <c r="QA168" s="99"/>
      <c r="QB168" s="99"/>
      <c r="QC168" s="99"/>
      <c r="QD168" s="99"/>
      <c r="QE168" s="99"/>
      <c r="QF168" s="99"/>
      <c r="QG168" s="99"/>
      <c r="QH168" s="99"/>
      <c r="QI168" s="99"/>
      <c r="QJ168" s="99"/>
      <c r="QK168" s="99"/>
      <c r="QL168" s="99"/>
      <c r="QM168" s="99"/>
      <c r="QN168" s="99"/>
      <c r="QO168" s="99"/>
      <c r="QP168" s="99"/>
      <c r="QQ168" s="99"/>
      <c r="QR168" s="99"/>
      <c r="QS168" s="99"/>
      <c r="QT168" s="99"/>
      <c r="QU168" s="99"/>
      <c r="QV168" s="99"/>
      <c r="QW168" s="99"/>
      <c r="QX168" s="99"/>
      <c r="QY168" s="99"/>
      <c r="QZ168" s="99"/>
      <c r="RA168" s="99"/>
      <c r="RB168" s="99"/>
      <c r="RC168" s="99"/>
      <c r="RD168" s="99"/>
      <c r="RE168" s="99"/>
      <c r="RF168" s="99"/>
      <c r="RG168" s="99"/>
      <c r="RH168" s="99"/>
      <c r="RI168" s="99"/>
      <c r="RJ168" s="99"/>
      <c r="RK168" s="99"/>
      <c r="RL168" s="99"/>
      <c r="RM168" s="99"/>
      <c r="RN168" s="99"/>
      <c r="RO168" s="99"/>
      <c r="RP168" s="99"/>
      <c r="RQ168" s="99"/>
      <c r="RR168" s="99"/>
      <c r="RS168" s="99"/>
      <c r="RT168" s="99"/>
      <c r="RU168" s="99"/>
      <c r="RV168" s="99"/>
      <c r="RW168" s="99"/>
      <c r="RX168" s="99"/>
      <c r="RY168" s="99"/>
      <c r="RZ168" s="99"/>
      <c r="SA168" s="99"/>
      <c r="SB168" s="99"/>
      <c r="SC168" s="99"/>
      <c r="SD168" s="99"/>
      <c r="SE168" s="99"/>
      <c r="SF168" s="99"/>
      <c r="SG168" s="99"/>
      <c r="SH168" s="99"/>
      <c r="SI168" s="99"/>
      <c r="SJ168" s="99"/>
      <c r="SK168" s="99"/>
      <c r="SL168" s="99"/>
      <c r="SM168" s="99"/>
      <c r="SN168" s="99"/>
      <c r="SO168" s="99"/>
      <c r="SP168" s="99"/>
      <c r="SQ168" s="99"/>
      <c r="SR168" s="99"/>
      <c r="SS168" s="99"/>
      <c r="ST168" s="99"/>
      <c r="SU168" s="99"/>
      <c r="SV168" s="99"/>
      <c r="SW168" s="99"/>
      <c r="SX168" s="99"/>
      <c r="SY168" s="99"/>
      <c r="SZ168" s="99"/>
      <c r="TA168" s="99"/>
      <c r="TB168" s="99"/>
      <c r="TC168" s="99"/>
      <c r="TD168" s="99"/>
      <c r="TE168" s="99"/>
      <c r="TF168" s="99"/>
      <c r="TG168" s="99"/>
      <c r="TH168" s="99"/>
      <c r="TI168" s="99"/>
      <c r="TJ168" s="99"/>
      <c r="TK168" s="99"/>
      <c r="TL168" s="99"/>
      <c r="TM168" s="99"/>
      <c r="TN168" s="99"/>
      <c r="TO168" s="99"/>
      <c r="TP168" s="99"/>
      <c r="TQ168" s="99"/>
      <c r="TR168" s="99"/>
      <c r="TS168" s="99"/>
      <c r="TT168" s="99"/>
      <c r="TU168" s="99"/>
      <c r="TV168" s="99"/>
      <c r="TW168" s="99"/>
      <c r="TX168" s="99"/>
      <c r="TY168" s="99"/>
      <c r="TZ168" s="99"/>
      <c r="UA168" s="99"/>
      <c r="UB168" s="99"/>
      <c r="UC168" s="99"/>
      <c r="UD168" s="99"/>
      <c r="UE168" s="99"/>
      <c r="UF168" s="99"/>
      <c r="UG168" s="99"/>
      <c r="UH168" s="99"/>
      <c r="UI168" s="99"/>
      <c r="UJ168" s="99"/>
      <c r="UK168" s="99"/>
      <c r="UL168" s="99"/>
      <c r="UM168" s="99"/>
      <c r="UN168" s="99"/>
      <c r="UO168" s="99"/>
      <c r="UP168" s="99"/>
      <c r="UQ168" s="99"/>
      <c r="UR168" s="99"/>
      <c r="US168" s="99"/>
      <c r="UT168" s="99"/>
      <c r="UU168" s="99"/>
      <c r="UV168" s="99"/>
      <c r="UW168" s="99"/>
      <c r="UX168" s="99"/>
      <c r="UY168" s="99"/>
      <c r="UZ168" s="99"/>
      <c r="VA168" s="99"/>
      <c r="VB168" s="99"/>
      <c r="VC168" s="99"/>
      <c r="VD168" s="99"/>
      <c r="VE168" s="99"/>
      <c r="VF168" s="99"/>
      <c r="VG168" s="99"/>
      <c r="VH168" s="99"/>
      <c r="VI168" s="99"/>
      <c r="VJ168" s="99"/>
      <c r="VK168" s="99"/>
      <c r="VL168" s="99"/>
      <c r="VM168" s="99"/>
      <c r="VN168" s="99"/>
      <c r="VO168" s="99"/>
      <c r="VP168" s="99"/>
      <c r="VQ168" s="99"/>
      <c r="VR168" s="99"/>
      <c r="VS168" s="99"/>
      <c r="VT168" s="99"/>
      <c r="VU168" s="99"/>
      <c r="VV168" s="99"/>
      <c r="VW168" s="99"/>
      <c r="VX168" s="99"/>
      <c r="VY168" s="99"/>
      <c r="VZ168" s="99"/>
      <c r="WA168" s="99"/>
      <c r="WB168" s="99"/>
      <c r="WC168" s="99"/>
      <c r="WD168" s="99"/>
      <c r="WE168" s="99"/>
      <c r="WF168" s="99"/>
      <c r="WG168" s="99"/>
      <c r="WH168" s="99"/>
      <c r="WI168" s="99"/>
      <c r="WJ168" s="99"/>
      <c r="WK168" s="99"/>
      <c r="WL168" s="99"/>
      <c r="WM168" s="99"/>
      <c r="WN168" s="99"/>
      <c r="WO168" s="99"/>
      <c r="WP168" s="99"/>
      <c r="WQ168" s="99"/>
      <c r="WR168" s="99"/>
      <c r="WS168" s="99"/>
      <c r="WT168" s="99"/>
      <c r="WU168" s="99"/>
      <c r="WV168" s="99"/>
      <c r="WW168" s="99"/>
      <c r="WX168" s="99"/>
      <c r="WY168" s="99"/>
      <c r="WZ168" s="99"/>
      <c r="XA168" s="99"/>
      <c r="XB168" s="99"/>
      <c r="XC168" s="99"/>
      <c r="XD168" s="99"/>
      <c r="XE168" s="99"/>
      <c r="XF168" s="99"/>
      <c r="XG168" s="99"/>
      <c r="XH168" s="99"/>
      <c r="XI168" s="99"/>
      <c r="XJ168" s="99"/>
      <c r="XK168" s="99"/>
      <c r="XL168" s="99"/>
      <c r="XM168" s="99"/>
      <c r="XN168" s="99"/>
      <c r="XO168" s="99"/>
      <c r="XP168" s="99"/>
      <c r="XQ168" s="99"/>
      <c r="XR168" s="99"/>
      <c r="XS168" s="99"/>
      <c r="XT168" s="99"/>
      <c r="XU168" s="99"/>
      <c r="XV168" s="99"/>
      <c r="XW168" s="99"/>
      <c r="XX168" s="99"/>
      <c r="XY168" s="99"/>
      <c r="XZ168" s="99"/>
      <c r="YA168" s="99"/>
      <c r="YB168" s="99"/>
      <c r="YC168" s="99"/>
      <c r="YD168" s="99"/>
      <c r="YE168" s="99"/>
      <c r="YF168" s="99"/>
      <c r="YG168" s="99"/>
      <c r="YH168" s="99"/>
      <c r="YI168" s="99"/>
      <c r="YJ168" s="99"/>
      <c r="YK168" s="99"/>
      <c r="YL168" s="99"/>
      <c r="YM168" s="99"/>
      <c r="YN168" s="99"/>
      <c r="YO168" s="99"/>
      <c r="YP168" s="99"/>
      <c r="YQ168" s="99"/>
      <c r="YR168" s="99"/>
      <c r="YS168" s="99"/>
      <c r="YT168" s="99"/>
      <c r="YU168" s="99"/>
      <c r="YV168" s="99"/>
      <c r="YW168" s="99"/>
      <c r="YX168" s="99"/>
      <c r="YY168" s="99"/>
      <c r="YZ168" s="99"/>
      <c r="ZA168" s="99"/>
      <c r="ZB168" s="99"/>
      <c r="ZC168" s="99"/>
      <c r="ZD168" s="99"/>
      <c r="ZE168" s="99"/>
      <c r="ZF168" s="99"/>
      <c r="ZG168" s="99"/>
      <c r="ZH168" s="99"/>
      <c r="ZI168" s="99"/>
      <c r="ZJ168" s="99"/>
      <c r="ZK168" s="99"/>
      <c r="ZL168" s="99"/>
      <c r="ZM168" s="99"/>
      <c r="ZN168" s="99"/>
      <c r="ZO168" s="99"/>
      <c r="ZP168" s="99"/>
      <c r="ZQ168" s="99"/>
      <c r="ZR168" s="99"/>
      <c r="ZS168" s="99"/>
      <c r="ZT168" s="99"/>
      <c r="ZU168" s="99"/>
      <c r="ZV168" s="99"/>
      <c r="ZW168" s="99"/>
      <c r="ZX168" s="99"/>
      <c r="ZY168" s="99"/>
      <c r="ZZ168" s="99"/>
      <c r="AAA168" s="99"/>
      <c r="AAB168" s="99"/>
      <c r="AAC168" s="99"/>
      <c r="AAD168" s="99"/>
      <c r="AAE168" s="99"/>
      <c r="AAF168" s="99"/>
      <c r="AAG168" s="99"/>
      <c r="AAH168" s="99"/>
      <c r="AAI168" s="99"/>
      <c r="AAJ168" s="99"/>
      <c r="AAK168" s="99"/>
      <c r="AAL168" s="99"/>
      <c r="AAM168" s="99"/>
      <c r="AAN168" s="99"/>
      <c r="AAO168" s="99"/>
      <c r="AAP168" s="99"/>
      <c r="AAQ168" s="99"/>
      <c r="AAR168" s="99"/>
      <c r="AAS168" s="99"/>
      <c r="AAT168" s="99"/>
      <c r="AAU168" s="99"/>
      <c r="AAV168" s="99"/>
      <c r="AAW168" s="99"/>
      <c r="AAX168" s="99"/>
      <c r="AAY168" s="99"/>
      <c r="AAZ168" s="99"/>
      <c r="ABA168" s="99"/>
      <c r="ABB168" s="99"/>
      <c r="ABC168" s="99"/>
      <c r="ABD168" s="99"/>
      <c r="ABE168" s="99"/>
      <c r="ABF168" s="99"/>
      <c r="ABG168" s="99"/>
      <c r="ABH168" s="99"/>
      <c r="ABI168" s="99"/>
      <c r="ABJ168" s="99"/>
      <c r="ABK168" s="99"/>
      <c r="ABL168" s="99"/>
      <c r="ABM168" s="99"/>
      <c r="ABN168" s="99"/>
      <c r="ABO168" s="99"/>
      <c r="ABP168" s="99"/>
      <c r="ABQ168" s="99"/>
      <c r="ABR168" s="99"/>
      <c r="ABS168" s="99"/>
      <c r="ABT168" s="99"/>
      <c r="ABU168" s="99"/>
      <c r="ABV168" s="99"/>
      <c r="ABW168" s="99"/>
      <c r="ABX168" s="99"/>
      <c r="ABY168" s="99"/>
      <c r="ABZ168" s="99"/>
      <c r="ACA168" s="99"/>
      <c r="ACB168" s="99"/>
      <c r="ACC168" s="99"/>
      <c r="ACD168" s="99"/>
      <c r="ACE168" s="99"/>
      <c r="ACF168" s="99"/>
      <c r="ACG168" s="99"/>
      <c r="ACH168" s="99"/>
      <c r="ACI168" s="99"/>
      <c r="ACJ168" s="99"/>
      <c r="ACK168" s="99"/>
      <c r="ACL168" s="99"/>
      <c r="ACM168" s="99"/>
      <c r="ACN168" s="99"/>
      <c r="ACO168" s="99"/>
      <c r="ACP168" s="99"/>
      <c r="ACQ168" s="99"/>
      <c r="ACR168" s="99"/>
      <c r="ACS168" s="99"/>
      <c r="ACT168" s="99"/>
      <c r="ACU168" s="99"/>
      <c r="ACV168" s="99"/>
      <c r="ACW168" s="99"/>
      <c r="ACX168" s="99"/>
      <c r="ACY168" s="99"/>
      <c r="ACZ168" s="99"/>
      <c r="ADA168" s="99"/>
      <c r="ADB168" s="99"/>
      <c r="ADC168" s="99"/>
      <c r="ADD168" s="99"/>
      <c r="ADE168" s="99"/>
      <c r="ADF168" s="99"/>
      <c r="ADG168" s="99"/>
      <c r="ADH168" s="99"/>
      <c r="ADI168" s="99"/>
      <c r="ADJ168" s="99"/>
      <c r="ADK168" s="99"/>
      <c r="ADL168" s="99"/>
      <c r="ADM168" s="99"/>
      <c r="ADN168" s="99"/>
      <c r="ADO168" s="99"/>
      <c r="ADP168" s="99"/>
      <c r="ADQ168" s="99"/>
      <c r="ADR168" s="99"/>
      <c r="ADS168" s="99"/>
      <c r="ADT168" s="99"/>
      <c r="ADU168" s="99"/>
      <c r="ADV168" s="99"/>
      <c r="ADW168" s="99"/>
      <c r="ADX168" s="99"/>
      <c r="ADY168" s="99"/>
      <c r="ADZ168" s="99"/>
      <c r="AEA168" s="99"/>
      <c r="AEB168" s="99"/>
      <c r="AEC168" s="99"/>
      <c r="AED168" s="99"/>
      <c r="AEE168" s="99"/>
      <c r="AEF168" s="99"/>
      <c r="AEG168" s="99"/>
      <c r="AEH168" s="99"/>
      <c r="AEI168" s="99"/>
      <c r="AEJ168" s="99"/>
      <c r="AEK168" s="99"/>
      <c r="AEL168" s="99"/>
      <c r="AEM168" s="99"/>
      <c r="AEN168" s="99"/>
      <c r="AEO168" s="99"/>
      <c r="AEP168" s="99"/>
      <c r="AEQ168" s="99"/>
      <c r="AER168" s="99"/>
      <c r="AES168" s="99"/>
      <c r="AET168" s="99"/>
      <c r="AEU168" s="99"/>
      <c r="AEV168" s="99"/>
      <c r="AEW168" s="99"/>
      <c r="AEX168" s="99"/>
      <c r="AEY168" s="99"/>
      <c r="AEZ168" s="99"/>
      <c r="AFA168" s="99"/>
      <c r="AFB168" s="99"/>
      <c r="AFC168" s="99"/>
      <c r="AFD168" s="99"/>
      <c r="AFE168" s="99"/>
      <c r="AFF168" s="99"/>
      <c r="AFG168" s="99"/>
      <c r="AFH168" s="99"/>
      <c r="AFI168" s="99"/>
      <c r="AFJ168" s="99"/>
      <c r="AFK168" s="99"/>
      <c r="AFL168" s="99"/>
      <c r="AFM168" s="99"/>
      <c r="AFN168" s="99"/>
      <c r="AFO168" s="99"/>
      <c r="AFP168" s="99"/>
      <c r="AFQ168" s="99"/>
      <c r="AFR168" s="99"/>
      <c r="AFS168" s="99"/>
      <c r="AFT168" s="99"/>
      <c r="AFU168" s="99"/>
      <c r="AFV168" s="99"/>
      <c r="AFW168" s="99"/>
      <c r="AFX168" s="99"/>
      <c r="AFY168" s="99"/>
      <c r="AFZ168" s="99"/>
      <c r="AGA168" s="99"/>
      <c r="AGB168" s="99"/>
      <c r="AGC168" s="99"/>
      <c r="AGD168" s="99"/>
      <c r="AGE168" s="99"/>
      <c r="AGF168" s="99"/>
      <c r="AGG168" s="99"/>
      <c r="AGH168" s="99"/>
      <c r="AGI168" s="99"/>
      <c r="AGJ168" s="99"/>
      <c r="AGK168" s="99"/>
      <c r="AGL168" s="99"/>
      <c r="AGM168" s="99"/>
      <c r="AGN168" s="99"/>
      <c r="AGO168" s="99"/>
      <c r="AGP168" s="99"/>
      <c r="AGQ168" s="99"/>
      <c r="AGR168" s="99"/>
      <c r="AGS168" s="99"/>
      <c r="AGT168" s="99"/>
      <c r="AGU168" s="99"/>
      <c r="AGV168" s="99"/>
      <c r="AGW168" s="99"/>
      <c r="AGX168" s="99"/>
      <c r="AGY168" s="99"/>
      <c r="AGZ168" s="99"/>
      <c r="AHA168" s="99"/>
      <c r="AHB168" s="99"/>
      <c r="AHC168" s="99"/>
      <c r="AHD168" s="99"/>
      <c r="AHE168" s="99"/>
      <c r="AHF168" s="99"/>
      <c r="AHG168" s="99"/>
      <c r="AHH168" s="99"/>
      <c r="AHI168" s="99"/>
      <c r="AHJ168" s="99"/>
      <c r="AHK168" s="99"/>
      <c r="AHL168" s="99"/>
      <c r="AHM168" s="99"/>
      <c r="AHN168" s="99"/>
      <c r="AHO168" s="99"/>
      <c r="AHP168" s="99"/>
      <c r="AHQ168" s="99"/>
      <c r="AHR168" s="99"/>
      <c r="AHS168" s="99"/>
      <c r="AHT168" s="99"/>
      <c r="AHU168" s="99"/>
      <c r="AHV168" s="99"/>
      <c r="AHW168" s="99"/>
      <c r="AHX168" s="99"/>
      <c r="AHY168" s="99"/>
      <c r="AHZ168" s="99"/>
      <c r="AIA168" s="99"/>
      <c r="AIB168" s="99"/>
      <c r="AIC168" s="99"/>
      <c r="AID168" s="99"/>
      <c r="AIE168" s="99"/>
      <c r="AIF168" s="99"/>
      <c r="AIG168" s="99"/>
      <c r="AIH168" s="99"/>
      <c r="AII168" s="99"/>
      <c r="AIJ168" s="99"/>
      <c r="AIK168" s="99"/>
      <c r="AIL168" s="99"/>
      <c r="AIM168" s="99"/>
      <c r="AIN168" s="99"/>
      <c r="AIO168" s="99"/>
      <c r="AIP168" s="99"/>
      <c r="AIQ168" s="99"/>
      <c r="AIR168" s="99"/>
      <c r="AIS168" s="99"/>
      <c r="AIT168" s="99"/>
      <c r="AIU168" s="99"/>
      <c r="AIV168" s="99"/>
      <c r="AIW168" s="99"/>
      <c r="AIX168" s="99"/>
      <c r="AIY168" s="99"/>
      <c r="AIZ168" s="99"/>
      <c r="AJA168" s="99"/>
      <c r="AJB168" s="99"/>
      <c r="AJC168" s="99"/>
      <c r="AJD168" s="99"/>
      <c r="AJE168" s="99"/>
      <c r="AJF168" s="99"/>
      <c r="AJG168" s="99"/>
      <c r="AJH168" s="99"/>
      <c r="AJI168" s="99"/>
      <c r="AJJ168" s="99"/>
      <c r="AJK168" s="99"/>
      <c r="AJL168" s="99"/>
      <c r="AJM168" s="99"/>
      <c r="AJN168" s="99"/>
      <c r="AJO168" s="99"/>
      <c r="AJP168" s="99"/>
      <c r="AJQ168" s="99"/>
      <c r="AJR168" s="99"/>
      <c r="AJS168" s="99"/>
      <c r="AJT168" s="99"/>
      <c r="AJU168" s="99"/>
      <c r="AJV168" s="99"/>
      <c r="AJW168" s="99"/>
      <c r="AJX168" s="99"/>
      <c r="AJY168" s="99"/>
      <c r="AJZ168" s="99"/>
      <c r="AKA168" s="99"/>
      <c r="AKB168" s="99"/>
      <c r="AKC168" s="99"/>
      <c r="AKD168" s="99"/>
      <c r="AKE168" s="99"/>
      <c r="AKF168" s="99"/>
      <c r="AKG168" s="99"/>
      <c r="AKH168" s="99"/>
      <c r="AKI168" s="99"/>
      <c r="AKJ168" s="99"/>
      <c r="AKK168" s="99"/>
      <c r="AKL168" s="99"/>
      <c r="AKM168" s="99"/>
      <c r="AKN168" s="99"/>
      <c r="AKO168" s="99"/>
      <c r="AKP168" s="99"/>
      <c r="AKQ168" s="99"/>
      <c r="AKR168" s="99"/>
      <c r="AKS168" s="99"/>
      <c r="AKT168" s="99"/>
      <c r="AKU168" s="99"/>
      <c r="AKV168" s="99"/>
      <c r="AKW168" s="99"/>
      <c r="AKX168" s="99"/>
      <c r="AKY168" s="99"/>
      <c r="AKZ168" s="99"/>
      <c r="ALA168" s="99"/>
      <c r="ALB168" s="99"/>
      <c r="ALC168" s="99"/>
      <c r="ALD168" s="99"/>
      <c r="ALE168" s="99"/>
      <c r="ALF168" s="99"/>
      <c r="ALG168" s="99"/>
      <c r="ALH168" s="99"/>
      <c r="ALI168" s="99"/>
      <c r="ALJ168" s="99"/>
      <c r="ALK168" s="99"/>
      <c r="ALL168" s="99"/>
      <c r="ALM168" s="99"/>
      <c r="ALN168" s="99"/>
      <c r="ALO168" s="99"/>
      <c r="ALP168" s="99"/>
      <c r="ALQ168" s="99"/>
      <c r="ALR168" s="99"/>
      <c r="ALS168" s="99"/>
      <c r="ALT168" s="99"/>
      <c r="ALU168" s="99"/>
      <c r="ALV168" s="99"/>
      <c r="ALW168" s="99"/>
      <c r="ALX168" s="99"/>
      <c r="ALY168" s="99"/>
      <c r="ALZ168" s="99"/>
      <c r="AMA168" s="99"/>
      <c r="AMB168" s="99"/>
      <c r="AMC168" s="99"/>
      <c r="AMD168" s="99"/>
      <c r="AME168" s="99"/>
      <c r="AMF168" s="99"/>
      <c r="AMG168" s="99"/>
      <c r="AMH168" s="99"/>
      <c r="AMI168" s="99"/>
      <c r="AMJ168" s="99"/>
      <c r="AMK168" s="99"/>
      <c r="AML168" s="99"/>
      <c r="AMM168" s="99"/>
      <c r="AMN168" s="99"/>
      <c r="AMO168" s="99"/>
      <c r="AMP168" s="99"/>
      <c r="AMQ168" s="99"/>
      <c r="AMR168" s="99"/>
      <c r="AMS168" s="99"/>
      <c r="AMT168" s="99"/>
      <c r="AMU168" s="99"/>
      <c r="AMV168" s="99"/>
      <c r="AMW168" s="99"/>
      <c r="AMX168" s="99"/>
      <c r="AMY168" s="99"/>
      <c r="AMZ168" s="99"/>
      <c r="ANA168" s="99"/>
      <c r="ANB168" s="99"/>
      <c r="ANC168" s="99"/>
      <c r="AND168" s="99"/>
      <c r="ANE168" s="99"/>
      <c r="ANF168" s="99"/>
      <c r="ANG168" s="99"/>
      <c r="ANH168" s="99"/>
      <c r="ANI168" s="99"/>
      <c r="ANJ168" s="99"/>
      <c r="ANK168" s="99"/>
      <c r="ANL168" s="99"/>
      <c r="ANM168" s="99"/>
      <c r="ANN168" s="99"/>
      <c r="ANO168" s="99"/>
      <c r="ANP168" s="99"/>
      <c r="ANQ168" s="99"/>
      <c r="ANR168" s="99"/>
      <c r="ANS168" s="99"/>
      <c r="ANT168" s="99"/>
      <c r="ANU168" s="99"/>
      <c r="ANV168" s="99"/>
      <c r="ANW168" s="99"/>
      <c r="ANX168" s="99"/>
      <c r="ANY168" s="99"/>
      <c r="ANZ168" s="99"/>
      <c r="AOA168" s="99"/>
      <c r="AOB168" s="99"/>
      <c r="AOC168" s="99"/>
      <c r="AOD168" s="99"/>
      <c r="AOE168" s="99"/>
      <c r="AOF168" s="99"/>
      <c r="AOG168" s="99"/>
      <c r="AOH168" s="99"/>
      <c r="AOI168" s="99"/>
      <c r="AOJ168" s="99"/>
      <c r="AOK168" s="99"/>
      <c r="AOL168" s="99"/>
      <c r="AOM168" s="99"/>
      <c r="AON168" s="99"/>
      <c r="AOO168" s="99"/>
      <c r="AOP168" s="99"/>
      <c r="AOQ168" s="99"/>
      <c r="AOR168" s="99"/>
      <c r="AOS168" s="99"/>
      <c r="AOT168" s="99"/>
      <c r="AOU168" s="99"/>
      <c r="AOV168" s="99"/>
      <c r="AOW168" s="99"/>
      <c r="AOX168" s="99"/>
      <c r="AOY168" s="99"/>
      <c r="AOZ168" s="99"/>
      <c r="APA168" s="99"/>
      <c r="APB168" s="99"/>
      <c r="APC168" s="99"/>
      <c r="APD168" s="99"/>
      <c r="APE168" s="99"/>
      <c r="APF168" s="99"/>
      <c r="APG168" s="99"/>
      <c r="APH168" s="99"/>
      <c r="API168" s="99"/>
      <c r="APJ168" s="99"/>
      <c r="APK168" s="99"/>
      <c r="APL168" s="99"/>
      <c r="APM168" s="99"/>
      <c r="APN168" s="99"/>
      <c r="APO168" s="99"/>
      <c r="APP168" s="99"/>
      <c r="APQ168" s="99"/>
      <c r="APR168" s="99"/>
      <c r="APS168" s="99"/>
      <c r="APT168" s="99"/>
      <c r="APU168" s="99"/>
      <c r="APV168" s="99"/>
      <c r="APW168" s="99"/>
      <c r="APX168" s="99"/>
      <c r="APY168" s="99"/>
      <c r="APZ168" s="99"/>
      <c r="AQA168" s="99"/>
      <c r="AQB168" s="99"/>
      <c r="AQC168" s="99"/>
      <c r="AQD168" s="99"/>
      <c r="AQE168" s="99"/>
      <c r="AQF168" s="99"/>
      <c r="AQG168" s="99"/>
      <c r="AQH168" s="99"/>
      <c r="AQI168" s="99"/>
      <c r="AQJ168" s="99"/>
      <c r="AQK168" s="99"/>
      <c r="AQL168" s="99"/>
      <c r="AQM168" s="99"/>
      <c r="AQN168" s="99"/>
      <c r="AQO168" s="99"/>
      <c r="AQP168" s="99"/>
      <c r="AQQ168" s="99"/>
      <c r="AQR168" s="99"/>
      <c r="AQS168" s="99"/>
      <c r="AQT168" s="99"/>
      <c r="AQU168" s="99"/>
      <c r="AQV168" s="99"/>
      <c r="AQW168" s="99"/>
      <c r="AQX168" s="99"/>
      <c r="AQY168" s="99"/>
      <c r="AQZ168" s="99"/>
      <c r="ARA168" s="99"/>
      <c r="ARB168" s="99"/>
      <c r="ARC168" s="99"/>
      <c r="ARD168" s="99"/>
      <c r="ARE168" s="99"/>
      <c r="ARF168" s="99"/>
      <c r="ARG168" s="99"/>
      <c r="ARH168" s="99"/>
      <c r="ARI168" s="99"/>
      <c r="ARJ168" s="99"/>
      <c r="ARK168" s="99"/>
      <c r="ARL168" s="99"/>
      <c r="ARM168" s="99"/>
      <c r="ARN168" s="99"/>
      <c r="ARO168" s="99"/>
      <c r="ARP168" s="99"/>
      <c r="ARQ168" s="99"/>
      <c r="ARR168" s="99"/>
      <c r="ARS168" s="99"/>
      <c r="ART168" s="99"/>
      <c r="ARU168" s="99"/>
      <c r="ARV168" s="99"/>
      <c r="ARW168" s="99"/>
      <c r="ARX168" s="99"/>
      <c r="ARY168" s="99"/>
      <c r="ARZ168" s="99"/>
      <c r="ASA168" s="99"/>
      <c r="ASB168" s="99"/>
      <c r="ASC168" s="99"/>
      <c r="ASD168" s="99"/>
      <c r="ASE168" s="99"/>
      <c r="ASF168" s="99"/>
      <c r="ASG168" s="99"/>
      <c r="ASH168" s="99"/>
      <c r="ASI168" s="99"/>
      <c r="ASJ168" s="99"/>
      <c r="ASK168" s="99"/>
      <c r="ASL168" s="99"/>
      <c r="ASM168" s="99"/>
      <c r="ASN168" s="99"/>
      <c r="ASO168" s="99"/>
      <c r="ASP168" s="99"/>
      <c r="ASQ168" s="99"/>
      <c r="ASR168" s="99"/>
      <c r="ASS168" s="99"/>
      <c r="AST168" s="99"/>
      <c r="ASU168" s="99"/>
      <c r="ASV168" s="99"/>
      <c r="ASW168" s="99"/>
      <c r="ASX168" s="99"/>
      <c r="ASY168" s="99"/>
      <c r="ASZ168" s="99"/>
      <c r="ATA168" s="99"/>
      <c r="ATB168" s="99"/>
      <c r="ATC168" s="99"/>
      <c r="ATD168" s="99"/>
      <c r="ATE168" s="99"/>
      <c r="ATF168" s="99"/>
      <c r="ATG168" s="99"/>
      <c r="ATH168" s="99"/>
      <c r="ATI168" s="99"/>
      <c r="ATJ168" s="99"/>
      <c r="ATK168" s="99"/>
      <c r="ATL168" s="99"/>
      <c r="ATM168" s="99"/>
      <c r="ATN168" s="99"/>
      <c r="ATO168" s="99"/>
      <c r="ATP168" s="99"/>
      <c r="ATQ168" s="99"/>
      <c r="ATR168" s="99"/>
      <c r="ATS168" s="99"/>
      <c r="ATT168" s="99"/>
      <c r="ATU168" s="99"/>
      <c r="ATV168" s="99"/>
      <c r="ATW168" s="99"/>
      <c r="ATX168" s="99"/>
      <c r="ATY168" s="99"/>
      <c r="ATZ168" s="99"/>
      <c r="AUA168" s="99"/>
      <c r="AUB168" s="99"/>
      <c r="AUC168" s="99"/>
      <c r="AUD168" s="99"/>
      <c r="AUE168" s="99"/>
      <c r="AUF168" s="99"/>
      <c r="AUG168" s="99"/>
      <c r="AUH168" s="99"/>
      <c r="AUI168" s="99"/>
      <c r="AUJ168" s="99"/>
      <c r="AUK168" s="99"/>
      <c r="AUL168" s="99"/>
      <c r="AUM168" s="99"/>
      <c r="AUN168" s="99"/>
      <c r="AUO168" s="99"/>
      <c r="AUP168" s="99"/>
      <c r="AUQ168" s="99"/>
      <c r="AUR168" s="99"/>
      <c r="AUS168" s="99"/>
      <c r="AUT168" s="99"/>
      <c r="AUU168" s="99"/>
      <c r="AUV168" s="99"/>
      <c r="AUW168" s="99"/>
      <c r="AUX168" s="99"/>
      <c r="AUY168" s="99"/>
      <c r="AUZ168" s="99"/>
      <c r="AVA168" s="99"/>
      <c r="AVB168" s="99"/>
      <c r="AVC168" s="99"/>
      <c r="AVD168" s="99"/>
      <c r="AVE168" s="99"/>
      <c r="AVF168" s="99"/>
      <c r="AVG168" s="99"/>
      <c r="AVH168" s="99"/>
      <c r="AVI168" s="99"/>
      <c r="AVJ168" s="99"/>
      <c r="AVK168" s="99"/>
      <c r="AVL168" s="99"/>
      <c r="AVM168" s="99"/>
      <c r="AVN168" s="99"/>
      <c r="AVO168" s="99"/>
      <c r="AVP168" s="99"/>
      <c r="AVQ168" s="99"/>
      <c r="AVR168" s="99"/>
      <c r="AVS168" s="99"/>
      <c r="AVT168" s="99"/>
      <c r="AVU168" s="99"/>
      <c r="AVV168" s="99"/>
      <c r="AVW168" s="99"/>
      <c r="AVX168" s="99"/>
      <c r="AVY168" s="99"/>
      <c r="AVZ168" s="99"/>
      <c r="AWA168" s="99"/>
      <c r="AWB168" s="99"/>
      <c r="AWC168" s="99"/>
      <c r="AWD168" s="99"/>
      <c r="AWE168" s="99"/>
      <c r="AWF168" s="99"/>
      <c r="AWG168" s="99"/>
      <c r="AWH168" s="99"/>
      <c r="AWI168" s="99"/>
      <c r="AWJ168" s="99"/>
      <c r="AWK168" s="99"/>
      <c r="AWL168" s="99"/>
      <c r="AWM168" s="99"/>
      <c r="AWN168" s="99"/>
      <c r="AWO168" s="99"/>
      <c r="AWP168" s="99"/>
      <c r="AWQ168" s="99"/>
      <c r="AWR168" s="99"/>
      <c r="AWS168" s="99"/>
      <c r="AWT168" s="99"/>
      <c r="AWU168" s="99"/>
      <c r="AWV168" s="99"/>
      <c r="AWW168" s="99"/>
      <c r="AWX168" s="99"/>
      <c r="AWY168" s="99"/>
      <c r="AWZ168" s="99"/>
      <c r="AXA168" s="99"/>
      <c r="AXB168" s="99"/>
      <c r="AXC168" s="99"/>
      <c r="AXD168" s="99"/>
      <c r="AXE168" s="99"/>
      <c r="AXF168" s="99"/>
      <c r="AXG168" s="99"/>
      <c r="AXH168" s="99"/>
      <c r="AXI168" s="99"/>
      <c r="AXJ168" s="99"/>
      <c r="AXK168" s="99"/>
      <c r="AXL168" s="99"/>
      <c r="AXM168" s="99"/>
      <c r="AXN168" s="99"/>
      <c r="AXO168" s="99"/>
      <c r="AXP168" s="99"/>
      <c r="AXQ168" s="99"/>
      <c r="AXR168" s="99"/>
      <c r="AXS168" s="99"/>
      <c r="AXT168" s="99"/>
      <c r="AXU168" s="99"/>
      <c r="AXV168" s="99"/>
      <c r="AXW168" s="99"/>
      <c r="AXX168" s="99"/>
      <c r="AXY168" s="99"/>
      <c r="AXZ168" s="99"/>
      <c r="AYA168" s="99"/>
      <c r="AYB168" s="99"/>
      <c r="AYC168" s="99"/>
      <c r="AYD168" s="99"/>
      <c r="AYE168" s="99"/>
      <c r="AYF168" s="99"/>
      <c r="AYG168" s="99"/>
      <c r="AYH168" s="99"/>
      <c r="AYI168" s="99"/>
      <c r="AYJ168" s="99"/>
      <c r="AYK168" s="99"/>
      <c r="AYL168" s="99"/>
      <c r="AYM168" s="99"/>
      <c r="AYN168" s="99"/>
      <c r="AYO168" s="99"/>
      <c r="AYP168" s="99"/>
      <c r="AYQ168" s="99"/>
      <c r="AYR168" s="99"/>
      <c r="AYS168" s="99"/>
      <c r="AYT168" s="99"/>
      <c r="AYU168" s="99"/>
      <c r="AYV168" s="99"/>
      <c r="AYW168" s="99"/>
      <c r="AYX168" s="99"/>
      <c r="AYY168" s="99"/>
      <c r="AYZ168" s="99"/>
      <c r="AZA168" s="99"/>
      <c r="AZB168" s="99"/>
      <c r="AZC168" s="99"/>
      <c r="AZD168" s="99"/>
      <c r="AZE168" s="99"/>
      <c r="AZF168" s="99"/>
      <c r="AZG168" s="99"/>
      <c r="AZH168" s="99"/>
      <c r="AZI168" s="99"/>
      <c r="AZJ168" s="99"/>
      <c r="AZK168" s="99"/>
      <c r="AZL168" s="99"/>
      <c r="AZM168" s="99"/>
      <c r="AZN168" s="99"/>
      <c r="AZO168" s="99"/>
      <c r="AZP168" s="99"/>
      <c r="AZQ168" s="99"/>
      <c r="AZR168" s="99"/>
      <c r="AZS168" s="99"/>
      <c r="AZT168" s="99"/>
      <c r="AZU168" s="99"/>
      <c r="AZV168" s="99"/>
      <c r="AZW168" s="99"/>
      <c r="AZX168" s="99"/>
      <c r="AZY168" s="99"/>
      <c r="AZZ168" s="99"/>
      <c r="BAA168" s="99"/>
      <c r="BAB168" s="99"/>
      <c r="BAC168" s="99"/>
      <c r="BAD168" s="99"/>
      <c r="BAE168" s="99"/>
      <c r="BAF168" s="99"/>
      <c r="BAG168" s="99"/>
      <c r="BAH168" s="99"/>
      <c r="BAI168" s="99"/>
      <c r="BAJ168" s="99"/>
      <c r="BAK168" s="99"/>
      <c r="BAL168" s="99"/>
      <c r="BAM168" s="99"/>
      <c r="BAN168" s="99"/>
      <c r="BAO168" s="99"/>
      <c r="BAP168" s="99"/>
      <c r="BAQ168" s="99"/>
      <c r="BAR168" s="99"/>
      <c r="BAS168" s="99"/>
      <c r="BAT168" s="99"/>
      <c r="BAU168" s="99"/>
      <c r="BAV168" s="99"/>
      <c r="BAW168" s="99"/>
      <c r="BAX168" s="99"/>
      <c r="BAY168" s="99"/>
      <c r="BAZ168" s="99"/>
      <c r="BBA168" s="99"/>
      <c r="BBB168" s="99"/>
      <c r="BBC168" s="99"/>
      <c r="BBD168" s="99"/>
      <c r="BBE168" s="99"/>
      <c r="BBF168" s="99"/>
      <c r="BBG168" s="99"/>
      <c r="BBH168" s="99"/>
      <c r="BBI168" s="99"/>
      <c r="BBJ168" s="99"/>
      <c r="BBK168" s="99"/>
      <c r="BBL168" s="99"/>
      <c r="BBM168" s="99"/>
      <c r="BBN168" s="99"/>
      <c r="BBO168" s="99"/>
      <c r="BBP168" s="99"/>
      <c r="BBQ168" s="99"/>
      <c r="BBR168" s="99"/>
      <c r="BBS168" s="99"/>
      <c r="BBT168" s="99"/>
      <c r="BBU168" s="99"/>
      <c r="BBV168" s="99"/>
      <c r="BBW168" s="99"/>
      <c r="BBX168" s="99"/>
      <c r="BBY168" s="99"/>
      <c r="BBZ168" s="99"/>
      <c r="BCA168" s="99"/>
      <c r="BCB168" s="99"/>
      <c r="BCC168" s="99"/>
      <c r="BCD168" s="99"/>
      <c r="BCE168" s="99"/>
      <c r="BCF168" s="99"/>
      <c r="BCG168" s="99"/>
      <c r="BCH168" s="99"/>
      <c r="BCI168" s="99"/>
      <c r="BCJ168" s="99"/>
      <c r="BCK168" s="99"/>
      <c r="BCL168" s="99"/>
      <c r="BCM168" s="99"/>
      <c r="BCN168" s="99"/>
      <c r="BCO168" s="99"/>
      <c r="BCP168" s="99"/>
      <c r="BCQ168" s="99"/>
      <c r="BCR168" s="99"/>
      <c r="BCS168" s="99"/>
      <c r="BCT168" s="99"/>
      <c r="BCU168" s="99"/>
      <c r="BCV168" s="99"/>
      <c r="BCW168" s="99"/>
      <c r="BCX168" s="99"/>
      <c r="BCY168" s="99"/>
      <c r="BCZ168" s="99"/>
      <c r="BDA168" s="99"/>
      <c r="BDB168" s="99"/>
      <c r="BDC168" s="99"/>
      <c r="BDD168" s="99"/>
      <c r="BDE168" s="99"/>
      <c r="BDF168" s="99"/>
      <c r="BDG168" s="99"/>
      <c r="BDH168" s="99"/>
      <c r="BDI168" s="99"/>
      <c r="BDJ168" s="99"/>
      <c r="BDK168" s="99"/>
      <c r="BDL168" s="99"/>
      <c r="BDM168" s="99"/>
      <c r="BDN168" s="99"/>
      <c r="BDO168" s="99"/>
      <c r="BDP168" s="99"/>
      <c r="BDQ168" s="99"/>
      <c r="BDR168" s="99"/>
      <c r="BDS168" s="99"/>
      <c r="BDT168" s="99"/>
      <c r="BDU168" s="99"/>
      <c r="BDV168" s="99"/>
      <c r="BDW168" s="99"/>
      <c r="BDX168" s="99"/>
      <c r="BDY168" s="99"/>
      <c r="BDZ168" s="99"/>
      <c r="BEA168" s="99"/>
      <c r="BEB168" s="99"/>
      <c r="BEC168" s="99"/>
      <c r="BED168" s="99"/>
      <c r="BEE168" s="99"/>
      <c r="BEF168" s="99"/>
      <c r="BEG168" s="99"/>
      <c r="BEH168" s="99"/>
      <c r="BEI168" s="99"/>
      <c r="BEJ168" s="99"/>
      <c r="BEK168" s="99"/>
      <c r="BEL168" s="99"/>
      <c r="BEM168" s="99"/>
      <c r="BEN168" s="99"/>
      <c r="BEO168" s="99"/>
      <c r="BEP168" s="99"/>
      <c r="BEQ168" s="99"/>
      <c r="BER168" s="99"/>
      <c r="BES168" s="99"/>
      <c r="BET168" s="99"/>
      <c r="BEU168" s="99"/>
      <c r="BEV168" s="99"/>
      <c r="BEW168" s="99"/>
      <c r="BEX168" s="99"/>
      <c r="BEY168" s="99"/>
      <c r="BEZ168" s="99"/>
      <c r="BFA168" s="99"/>
      <c r="BFB168" s="99"/>
      <c r="BFC168" s="99"/>
      <c r="BFD168" s="99"/>
      <c r="BFE168" s="99"/>
      <c r="BFF168" s="99"/>
      <c r="BFG168" s="99"/>
      <c r="BFH168" s="99"/>
      <c r="BFI168" s="99"/>
      <c r="BFJ168" s="99"/>
      <c r="BFK168" s="99"/>
      <c r="BFL168" s="99"/>
      <c r="BFM168" s="99"/>
      <c r="BFN168" s="99"/>
      <c r="BFO168" s="99"/>
      <c r="BFP168" s="99"/>
      <c r="BFQ168" s="99"/>
      <c r="BFR168" s="99"/>
      <c r="BFS168" s="99"/>
      <c r="BFT168" s="99"/>
      <c r="BFU168" s="99"/>
      <c r="BFV168" s="99"/>
      <c r="BFW168" s="99"/>
      <c r="BFX168" s="99"/>
      <c r="BFY168" s="99"/>
      <c r="BFZ168" s="99"/>
      <c r="BGA168" s="99"/>
      <c r="BGB168" s="99"/>
      <c r="BGC168" s="99"/>
      <c r="BGD168" s="99"/>
      <c r="BGE168" s="99"/>
      <c r="BGF168" s="99"/>
      <c r="BGG168" s="99"/>
      <c r="BGH168" s="99"/>
      <c r="BGI168" s="99"/>
      <c r="BGJ168" s="99"/>
      <c r="BGK168" s="99"/>
      <c r="BGL168" s="99"/>
      <c r="BGM168" s="99"/>
      <c r="BGN168" s="99"/>
      <c r="BGO168" s="99"/>
      <c r="BGP168" s="99"/>
      <c r="BGQ168" s="99"/>
      <c r="BGR168" s="99"/>
      <c r="BGS168" s="99"/>
      <c r="BGT168" s="99"/>
      <c r="BGU168" s="99"/>
      <c r="BGV168" s="99"/>
      <c r="BGW168" s="99"/>
      <c r="BGX168" s="99"/>
      <c r="BGY168" s="99"/>
      <c r="BGZ168" s="99"/>
      <c r="BHA168" s="99"/>
      <c r="BHB168" s="99"/>
      <c r="BHC168" s="99"/>
      <c r="BHD168" s="99"/>
      <c r="BHE168" s="99"/>
      <c r="BHF168" s="99"/>
      <c r="BHG168" s="99"/>
      <c r="BHH168" s="99"/>
      <c r="BHI168" s="99"/>
      <c r="BHJ168" s="99"/>
      <c r="BHK168" s="99"/>
      <c r="BHL168" s="99"/>
      <c r="BHM168" s="99"/>
      <c r="BHN168" s="99"/>
      <c r="BHO168" s="99"/>
      <c r="BHP168" s="99"/>
      <c r="BHQ168" s="99"/>
      <c r="BHR168" s="99"/>
      <c r="BHS168" s="99"/>
      <c r="BHT168" s="99"/>
      <c r="BHU168" s="99"/>
      <c r="BHV168" s="99"/>
      <c r="BHW168" s="99"/>
      <c r="BHX168" s="99"/>
      <c r="BHY168" s="99"/>
      <c r="BHZ168" s="99"/>
      <c r="BIA168" s="99"/>
      <c r="BIB168" s="99"/>
      <c r="BIC168" s="99"/>
      <c r="BID168" s="99"/>
      <c r="BIE168" s="99"/>
      <c r="BIF168" s="99"/>
      <c r="BIG168" s="99"/>
      <c r="BIH168" s="99"/>
      <c r="BII168" s="99"/>
      <c r="BIJ168" s="99"/>
      <c r="BIK168" s="99"/>
      <c r="BIL168" s="99"/>
      <c r="BIM168" s="99"/>
      <c r="BIN168" s="99"/>
      <c r="BIO168" s="99"/>
      <c r="BIP168" s="99"/>
      <c r="BIQ168" s="99"/>
      <c r="BIR168" s="99"/>
      <c r="BIS168" s="99"/>
      <c r="BIT168" s="99"/>
      <c r="BIU168" s="99"/>
      <c r="BIV168" s="99"/>
      <c r="BIW168" s="99"/>
      <c r="BIX168" s="99"/>
      <c r="BIY168" s="99"/>
      <c r="BIZ168" s="99"/>
      <c r="BJA168" s="99"/>
      <c r="BJB168" s="99"/>
      <c r="BJC168" s="99"/>
      <c r="BJD168" s="99"/>
      <c r="BJE168" s="99"/>
      <c r="BJF168" s="99"/>
      <c r="BJG168" s="99"/>
      <c r="BJH168" s="99"/>
      <c r="BJI168" s="99"/>
      <c r="BJJ168" s="99"/>
      <c r="BJK168" s="99"/>
      <c r="BJL168" s="99"/>
      <c r="BJM168" s="99"/>
      <c r="BJN168" s="99"/>
      <c r="BJO168" s="99"/>
      <c r="BJP168" s="99"/>
      <c r="BJQ168" s="99"/>
      <c r="BJR168" s="99"/>
      <c r="BJS168" s="99"/>
      <c r="BJT168" s="99"/>
      <c r="BJU168" s="99"/>
      <c r="BJV168" s="99"/>
      <c r="BJW168" s="99"/>
      <c r="BJX168" s="99"/>
      <c r="BJY168" s="99"/>
      <c r="BJZ168" s="99"/>
      <c r="BKA168" s="99"/>
      <c r="BKB168" s="99"/>
      <c r="BKC168" s="99"/>
      <c r="BKD168" s="99"/>
      <c r="BKE168" s="99"/>
      <c r="BKF168" s="99"/>
      <c r="BKG168" s="99"/>
      <c r="BKH168" s="99"/>
      <c r="BKI168" s="99"/>
      <c r="BKJ168" s="99"/>
      <c r="BKK168" s="99"/>
      <c r="BKL168" s="99"/>
      <c r="BKM168" s="99"/>
      <c r="BKN168" s="99"/>
      <c r="BKO168" s="99"/>
      <c r="BKP168" s="99"/>
      <c r="BKQ168" s="99"/>
      <c r="BKR168" s="99"/>
      <c r="BKS168" s="99"/>
      <c r="BKT168" s="99"/>
      <c r="BKU168" s="99"/>
      <c r="BKV168" s="99"/>
      <c r="BKW168" s="99"/>
      <c r="BKX168" s="99"/>
      <c r="BKY168" s="99"/>
      <c r="BKZ168" s="99"/>
      <c r="BLA168" s="99"/>
      <c r="BLB168" s="99"/>
      <c r="BLC168" s="99"/>
      <c r="BLD168" s="99"/>
      <c r="BLE168" s="99"/>
      <c r="BLF168" s="99"/>
      <c r="BLG168" s="99"/>
      <c r="BLH168" s="99"/>
      <c r="BLI168" s="99"/>
      <c r="BLJ168" s="99"/>
      <c r="BLK168" s="99"/>
      <c r="BLL168" s="99"/>
      <c r="BLM168" s="99"/>
      <c r="BLN168" s="99"/>
      <c r="BLO168" s="99"/>
      <c r="BLP168" s="99"/>
      <c r="BLQ168" s="99"/>
      <c r="BLR168" s="99"/>
      <c r="BLS168" s="99"/>
      <c r="BLT168" s="99"/>
      <c r="BLU168" s="99"/>
      <c r="BLV168" s="99"/>
      <c r="BLW168" s="99"/>
      <c r="BLX168" s="99"/>
      <c r="BLY168" s="99"/>
      <c r="BLZ168" s="99"/>
      <c r="BMA168" s="99"/>
      <c r="BMB168" s="99"/>
      <c r="BMC168" s="99"/>
      <c r="BMD168" s="99"/>
      <c r="BME168" s="99"/>
      <c r="BMF168" s="99"/>
      <c r="BMG168" s="99"/>
      <c r="BMH168" s="99"/>
      <c r="BMI168" s="99"/>
      <c r="BMJ168" s="99"/>
      <c r="BMK168" s="99"/>
      <c r="BML168" s="99"/>
      <c r="BMM168" s="99"/>
      <c r="BMN168" s="99"/>
      <c r="BMO168" s="99"/>
      <c r="BMP168" s="99"/>
      <c r="BMQ168" s="99"/>
      <c r="BMR168" s="99"/>
      <c r="BMS168" s="99"/>
      <c r="BMT168" s="99"/>
      <c r="BMU168" s="99"/>
      <c r="BMV168" s="99"/>
      <c r="BMW168" s="99"/>
      <c r="BMX168" s="99"/>
      <c r="BMY168" s="99"/>
      <c r="BMZ168" s="99"/>
      <c r="BNA168" s="99"/>
      <c r="BNB168" s="99"/>
      <c r="BNC168" s="99"/>
      <c r="BND168" s="99"/>
      <c r="BNE168" s="99"/>
      <c r="BNF168" s="99"/>
      <c r="BNG168" s="99"/>
      <c r="BNH168" s="99"/>
      <c r="BNI168" s="99"/>
      <c r="BNJ168" s="99"/>
      <c r="BNK168" s="99"/>
      <c r="BNL168" s="99"/>
      <c r="BNM168" s="99"/>
      <c r="BNN168" s="99"/>
      <c r="BNO168" s="99"/>
      <c r="BNP168" s="99"/>
      <c r="BNQ168" s="99"/>
      <c r="BNR168" s="99"/>
      <c r="BNS168" s="99"/>
      <c r="BNT168" s="99"/>
      <c r="BNU168" s="99"/>
      <c r="BNV168" s="99"/>
      <c r="BNW168" s="99"/>
      <c r="BNX168" s="99"/>
      <c r="BNY168" s="99"/>
      <c r="BNZ168" s="99"/>
      <c r="BOA168" s="99"/>
      <c r="BOB168" s="99"/>
      <c r="BOC168" s="99"/>
      <c r="BOD168" s="99"/>
      <c r="BOE168" s="99"/>
      <c r="BOF168" s="99"/>
      <c r="BOG168" s="99"/>
      <c r="BOH168" s="99"/>
      <c r="BOI168" s="99"/>
      <c r="BOJ168" s="99"/>
      <c r="BOK168" s="99"/>
      <c r="BOL168" s="99"/>
      <c r="BOM168" s="99"/>
      <c r="BON168" s="99"/>
      <c r="BOO168" s="99"/>
      <c r="BOP168" s="99"/>
      <c r="BOQ168" s="99"/>
      <c r="BOR168" s="99"/>
      <c r="BOS168" s="99"/>
      <c r="BOT168" s="99"/>
      <c r="BOU168" s="99"/>
      <c r="BOV168" s="99"/>
      <c r="BOW168" s="99"/>
      <c r="BOX168" s="99"/>
      <c r="BOY168" s="99"/>
      <c r="BOZ168" s="99"/>
      <c r="BPA168" s="99"/>
      <c r="BPB168" s="99"/>
      <c r="BPC168" s="99"/>
      <c r="BPD168" s="99"/>
      <c r="BPE168" s="99"/>
      <c r="BPF168" s="99"/>
      <c r="BPG168" s="99"/>
      <c r="BPH168" s="99"/>
      <c r="BPI168" s="99"/>
      <c r="BPJ168" s="99"/>
      <c r="BPK168" s="99"/>
      <c r="BPL168" s="99"/>
      <c r="BPM168" s="99"/>
      <c r="BPN168" s="99"/>
      <c r="BPO168" s="99"/>
      <c r="BPP168" s="99"/>
      <c r="BPQ168" s="99"/>
      <c r="BPR168" s="99"/>
      <c r="BPS168" s="99"/>
      <c r="BPT168" s="99"/>
      <c r="BPU168" s="99"/>
      <c r="BPV168" s="99"/>
      <c r="BPW168" s="99"/>
      <c r="BPX168" s="99"/>
      <c r="BPY168" s="99"/>
      <c r="BPZ168" s="99"/>
      <c r="BQA168" s="99"/>
      <c r="BQB168" s="99"/>
      <c r="BQC168" s="99"/>
      <c r="BQD168" s="99"/>
      <c r="BQE168" s="99"/>
      <c r="BQF168" s="99"/>
      <c r="BQG168" s="99"/>
      <c r="BQH168" s="99"/>
      <c r="BQI168" s="99"/>
      <c r="BQJ168" s="99"/>
      <c r="BQK168" s="99"/>
      <c r="BQL168" s="99"/>
      <c r="BQM168" s="99"/>
      <c r="BQN168" s="99"/>
      <c r="BQO168" s="99"/>
      <c r="BQP168" s="99"/>
      <c r="BQQ168" s="99"/>
      <c r="BQR168" s="99"/>
      <c r="BQS168" s="99"/>
      <c r="BQT168" s="99"/>
      <c r="BQU168" s="99"/>
      <c r="BQV168" s="99"/>
      <c r="BQW168" s="99"/>
      <c r="BQX168" s="99"/>
      <c r="BQY168" s="99"/>
      <c r="BQZ168" s="99"/>
      <c r="BRA168" s="99"/>
      <c r="BRB168" s="99"/>
      <c r="BRC168" s="99"/>
      <c r="BRD168" s="99"/>
      <c r="BRE168" s="99"/>
      <c r="BRF168" s="99"/>
      <c r="BRG168" s="99"/>
      <c r="BRH168" s="99"/>
      <c r="BRI168" s="99"/>
      <c r="BRJ168" s="99"/>
      <c r="BRK168" s="99"/>
      <c r="BRL168" s="99"/>
      <c r="BRM168" s="99"/>
      <c r="BRN168" s="99"/>
      <c r="BRO168" s="99"/>
      <c r="BRP168" s="99"/>
      <c r="BRQ168" s="99"/>
      <c r="BRR168" s="99"/>
      <c r="BRS168" s="99"/>
      <c r="BRT168" s="99"/>
      <c r="BRU168" s="99"/>
      <c r="BRV168" s="99"/>
      <c r="BRW168" s="99"/>
      <c r="BRX168" s="99"/>
      <c r="BRY168" s="99"/>
      <c r="BRZ168" s="99"/>
      <c r="BSA168" s="99"/>
      <c r="BSB168" s="99"/>
      <c r="BSC168" s="99"/>
      <c r="BSD168" s="99"/>
      <c r="BSE168" s="99"/>
      <c r="BSF168" s="99"/>
      <c r="BSG168" s="99"/>
      <c r="BSH168" s="99"/>
      <c r="BSI168" s="99"/>
      <c r="BSJ168" s="99"/>
      <c r="BSK168" s="99"/>
      <c r="BSL168" s="99"/>
      <c r="BSM168" s="99"/>
      <c r="BSN168" s="99"/>
      <c r="BSO168" s="99"/>
      <c r="BSP168" s="99"/>
      <c r="BSQ168" s="99"/>
      <c r="BSR168" s="99"/>
      <c r="BSS168" s="99"/>
      <c r="BST168" s="99"/>
      <c r="BSU168" s="99"/>
      <c r="BSV168" s="99"/>
      <c r="BSW168" s="99"/>
      <c r="BSX168" s="99"/>
      <c r="BSY168" s="99"/>
      <c r="BSZ168" s="99"/>
      <c r="BTA168" s="99"/>
      <c r="BTB168" s="99"/>
      <c r="BTC168" s="99"/>
      <c r="BTD168" s="99"/>
      <c r="BTE168" s="99"/>
      <c r="BTF168" s="99"/>
      <c r="BTG168" s="99"/>
      <c r="BTH168" s="99"/>
      <c r="BTI168" s="99"/>
      <c r="BTJ168" s="99"/>
      <c r="BTK168" s="99"/>
      <c r="BTL168" s="99"/>
      <c r="BTM168" s="99"/>
      <c r="BTN168" s="99"/>
      <c r="BTO168" s="99"/>
      <c r="BTP168" s="99"/>
      <c r="BTQ168" s="99"/>
      <c r="BTR168" s="99"/>
      <c r="BTS168" s="99"/>
      <c r="BTT168" s="99"/>
      <c r="BTU168" s="99"/>
      <c r="BTV168" s="99"/>
      <c r="BTW168" s="99"/>
      <c r="BTX168" s="99"/>
      <c r="BTY168" s="99"/>
      <c r="BTZ168" s="99"/>
      <c r="BUA168" s="99"/>
      <c r="BUB168" s="99"/>
      <c r="BUC168" s="99"/>
      <c r="BUD168" s="99"/>
      <c r="BUE168" s="99"/>
      <c r="BUF168" s="99"/>
      <c r="BUG168" s="99"/>
      <c r="BUH168" s="99"/>
      <c r="BUI168" s="99"/>
      <c r="BUJ168" s="99"/>
      <c r="BUK168" s="99"/>
      <c r="BUL168" s="99"/>
      <c r="BUM168" s="99"/>
      <c r="BUN168" s="99"/>
      <c r="BUO168" s="99"/>
      <c r="BUP168" s="99"/>
      <c r="BUQ168" s="99"/>
      <c r="BUR168" s="99"/>
      <c r="BUS168" s="99"/>
      <c r="BUT168" s="99"/>
      <c r="BUU168" s="99"/>
      <c r="BUV168" s="99"/>
      <c r="BUW168" s="99"/>
      <c r="BUX168" s="99"/>
      <c r="BUY168" s="99"/>
      <c r="BUZ168" s="99"/>
      <c r="BVA168" s="99"/>
      <c r="BVB168" s="99"/>
      <c r="BVC168" s="99"/>
      <c r="BVD168" s="99"/>
      <c r="BVE168" s="99"/>
      <c r="BVF168" s="99"/>
      <c r="BVG168" s="99"/>
      <c r="BVH168" s="99"/>
      <c r="BVI168" s="99"/>
      <c r="BVJ168" s="99"/>
      <c r="BVK168" s="99"/>
      <c r="BVL168" s="99"/>
      <c r="BVM168" s="99"/>
      <c r="BVN168" s="99"/>
      <c r="BVO168" s="99"/>
      <c r="BVP168" s="99"/>
      <c r="BVQ168" s="99"/>
      <c r="BVR168" s="99"/>
      <c r="BVS168" s="99"/>
      <c r="BVT168" s="99"/>
      <c r="BVU168" s="99"/>
      <c r="BVV168" s="99"/>
      <c r="BVW168" s="99"/>
      <c r="BVX168" s="99"/>
      <c r="BVY168" s="99"/>
      <c r="BVZ168" s="99"/>
      <c r="BWA168" s="99"/>
      <c r="BWB168" s="99"/>
      <c r="BWC168" s="99"/>
      <c r="BWD168" s="99"/>
      <c r="BWE168" s="99"/>
      <c r="BWF168" s="99"/>
      <c r="BWG168" s="99"/>
      <c r="BWH168" s="99"/>
      <c r="BWI168" s="99"/>
      <c r="BWJ168" s="99"/>
      <c r="BWK168" s="99"/>
      <c r="BWL168" s="99"/>
      <c r="BWM168" s="99"/>
      <c r="BWN168" s="99"/>
      <c r="BWO168" s="99"/>
      <c r="BWP168" s="99"/>
      <c r="BWQ168" s="99"/>
      <c r="BWR168" s="99"/>
      <c r="BWS168" s="99"/>
      <c r="BWT168" s="99"/>
      <c r="BWU168" s="99"/>
      <c r="BWV168" s="99"/>
      <c r="BWW168" s="99"/>
      <c r="BWX168" s="99"/>
      <c r="BWY168" s="99"/>
      <c r="BWZ168" s="99"/>
      <c r="BXA168" s="99"/>
      <c r="BXB168" s="99"/>
      <c r="BXC168" s="99"/>
      <c r="BXD168" s="99"/>
      <c r="BXE168" s="99"/>
      <c r="BXF168" s="99"/>
      <c r="BXG168" s="99"/>
      <c r="BXH168" s="99"/>
      <c r="BXI168" s="99"/>
      <c r="BXJ168" s="99"/>
      <c r="BXK168" s="99"/>
      <c r="BXL168" s="99"/>
      <c r="BXM168" s="99"/>
      <c r="BXN168" s="99"/>
      <c r="BXO168" s="99"/>
      <c r="BXP168" s="99"/>
      <c r="BXQ168" s="99"/>
      <c r="BXR168" s="99"/>
      <c r="BXS168" s="99"/>
      <c r="BXT168" s="99"/>
      <c r="BXU168" s="99"/>
      <c r="BXV168" s="99"/>
      <c r="BXW168" s="99"/>
      <c r="BXX168" s="99"/>
      <c r="BXY168" s="99"/>
      <c r="BXZ168" s="99"/>
      <c r="BYA168" s="99"/>
      <c r="BYB168" s="99"/>
      <c r="BYC168" s="99"/>
      <c r="BYD168" s="99"/>
      <c r="BYE168" s="99"/>
      <c r="BYF168" s="99"/>
      <c r="BYG168" s="99"/>
      <c r="BYH168" s="99"/>
      <c r="BYI168" s="99"/>
      <c r="BYJ168" s="99"/>
      <c r="BYK168" s="99"/>
      <c r="BYL168" s="99"/>
      <c r="BYM168" s="99"/>
      <c r="BYN168" s="99"/>
      <c r="BYO168" s="99"/>
      <c r="BYP168" s="99"/>
      <c r="BYQ168" s="99"/>
      <c r="BYR168" s="99"/>
      <c r="BYS168" s="99"/>
      <c r="BYT168" s="99"/>
      <c r="BYU168" s="99"/>
      <c r="BYV168" s="99"/>
      <c r="BYW168" s="99"/>
      <c r="BYX168" s="99"/>
      <c r="BYY168" s="99"/>
      <c r="BYZ168" s="99"/>
      <c r="BZA168" s="99"/>
      <c r="BZB168" s="99"/>
      <c r="BZC168" s="99"/>
      <c r="BZD168" s="99"/>
      <c r="BZE168" s="99"/>
      <c r="BZF168" s="99"/>
      <c r="BZG168" s="99"/>
      <c r="BZH168" s="99"/>
      <c r="BZI168" s="99"/>
      <c r="BZJ168" s="99"/>
      <c r="BZK168" s="99"/>
      <c r="BZL168" s="99"/>
      <c r="BZM168" s="99"/>
      <c r="BZN168" s="99"/>
      <c r="BZO168" s="99"/>
      <c r="BZP168" s="99"/>
      <c r="BZQ168" s="99"/>
      <c r="BZR168" s="99"/>
      <c r="BZS168" s="99"/>
      <c r="BZT168" s="99"/>
      <c r="BZU168" s="99"/>
      <c r="BZV168" s="99"/>
      <c r="BZW168" s="99"/>
      <c r="BZX168" s="99"/>
      <c r="BZY168" s="99"/>
      <c r="BZZ168" s="99"/>
      <c r="CAA168" s="99"/>
      <c r="CAB168" s="99"/>
      <c r="CAC168" s="99"/>
      <c r="CAD168" s="99"/>
      <c r="CAE168" s="99"/>
      <c r="CAF168" s="99"/>
      <c r="CAG168" s="99"/>
      <c r="CAH168" s="99"/>
      <c r="CAI168" s="99"/>
      <c r="CAJ168" s="99"/>
      <c r="CAK168" s="99"/>
      <c r="CAL168" s="99"/>
      <c r="CAM168" s="99"/>
      <c r="CAN168" s="99"/>
      <c r="CAO168" s="99"/>
      <c r="CAP168" s="99"/>
      <c r="CAQ168" s="99"/>
      <c r="CAR168" s="99"/>
      <c r="CAS168" s="99"/>
      <c r="CAT168" s="99"/>
      <c r="CAU168" s="99"/>
      <c r="CAV168" s="99"/>
      <c r="CAW168" s="99"/>
      <c r="CAX168" s="99"/>
      <c r="CAY168" s="99"/>
      <c r="CAZ168" s="99"/>
      <c r="CBA168" s="99"/>
      <c r="CBB168" s="99"/>
      <c r="CBC168" s="99"/>
      <c r="CBD168" s="99"/>
      <c r="CBE168" s="99"/>
      <c r="CBF168" s="99"/>
      <c r="CBG168" s="99"/>
      <c r="CBH168" s="99"/>
      <c r="CBI168" s="99"/>
      <c r="CBJ168" s="99"/>
      <c r="CBK168" s="99"/>
      <c r="CBL168" s="99"/>
      <c r="CBM168" s="99"/>
      <c r="CBN168" s="99"/>
      <c r="CBO168" s="99"/>
      <c r="CBP168" s="99"/>
      <c r="CBQ168" s="99"/>
      <c r="CBR168" s="99"/>
      <c r="CBS168" s="99"/>
      <c r="CBT168" s="99"/>
      <c r="CBU168" s="99"/>
      <c r="CBV168" s="99"/>
      <c r="CBW168" s="99"/>
      <c r="CBX168" s="99"/>
      <c r="CBY168" s="99"/>
      <c r="CBZ168" s="99"/>
      <c r="CCA168" s="99"/>
      <c r="CCB168" s="99"/>
      <c r="CCC168" s="99"/>
      <c r="CCD168" s="99"/>
      <c r="CCE168" s="99"/>
      <c r="CCF168" s="99"/>
      <c r="CCG168" s="99"/>
      <c r="CCH168" s="99"/>
      <c r="CCI168" s="99"/>
      <c r="CCJ168" s="99"/>
      <c r="CCK168" s="99"/>
      <c r="CCL168" s="99"/>
      <c r="CCM168" s="99"/>
      <c r="CCN168" s="99"/>
      <c r="CCO168" s="99"/>
      <c r="CCP168" s="99"/>
      <c r="CCQ168" s="99"/>
      <c r="CCR168" s="99"/>
      <c r="CCS168" s="99"/>
      <c r="CCT168" s="99"/>
      <c r="CCU168" s="99"/>
      <c r="CCV168" s="99"/>
      <c r="CCW168" s="99"/>
      <c r="CCX168" s="99"/>
      <c r="CCY168" s="99"/>
      <c r="CCZ168" s="99"/>
      <c r="CDA168" s="99"/>
      <c r="CDB168" s="99"/>
      <c r="CDC168" s="99"/>
      <c r="CDD168" s="99"/>
      <c r="CDE168" s="99"/>
      <c r="CDF168" s="99"/>
      <c r="CDG168" s="99"/>
      <c r="CDH168" s="99"/>
      <c r="CDI168" s="99"/>
      <c r="CDJ168" s="99"/>
      <c r="CDK168" s="99"/>
      <c r="CDL168" s="99"/>
      <c r="CDM168" s="99"/>
      <c r="CDN168" s="99"/>
      <c r="CDO168" s="99"/>
      <c r="CDP168" s="99"/>
      <c r="CDQ168" s="99"/>
      <c r="CDR168" s="99"/>
      <c r="CDS168" s="99"/>
      <c r="CDT168" s="99"/>
      <c r="CDU168" s="99"/>
      <c r="CDV168" s="99"/>
      <c r="CDW168" s="99"/>
      <c r="CDX168" s="99"/>
      <c r="CDY168" s="99"/>
      <c r="CDZ168" s="99"/>
      <c r="CEA168" s="99"/>
      <c r="CEB168" s="99"/>
      <c r="CEC168" s="99"/>
      <c r="CED168" s="99"/>
      <c r="CEE168" s="99"/>
      <c r="CEF168" s="99"/>
      <c r="CEG168" s="99"/>
      <c r="CEH168" s="99"/>
      <c r="CEI168" s="99"/>
      <c r="CEJ168" s="99"/>
      <c r="CEK168" s="99"/>
      <c r="CEL168" s="99"/>
      <c r="CEM168" s="99"/>
      <c r="CEN168" s="99"/>
      <c r="CEO168" s="99"/>
      <c r="CEP168" s="99"/>
      <c r="CEQ168" s="99"/>
      <c r="CER168" s="99"/>
      <c r="CES168" s="99"/>
      <c r="CET168" s="99"/>
      <c r="CEU168" s="99"/>
      <c r="CEV168" s="99"/>
      <c r="CEW168" s="99"/>
      <c r="CEX168" s="99"/>
      <c r="CEY168" s="99"/>
      <c r="CEZ168" s="99"/>
      <c r="CFA168" s="99"/>
      <c r="CFB168" s="99"/>
      <c r="CFC168" s="99"/>
      <c r="CFD168" s="99"/>
      <c r="CFE168" s="99"/>
      <c r="CFF168" s="99"/>
      <c r="CFG168" s="99"/>
      <c r="CFH168" s="99"/>
      <c r="CFI168" s="99"/>
      <c r="CFJ168" s="99"/>
      <c r="CFK168" s="99"/>
      <c r="CFL168" s="99"/>
      <c r="CFM168" s="99"/>
      <c r="CFN168" s="99"/>
      <c r="CFO168" s="99"/>
      <c r="CFP168" s="99"/>
      <c r="CFQ168" s="99"/>
      <c r="CFR168" s="99"/>
      <c r="CFS168" s="99"/>
      <c r="CFT168" s="99"/>
      <c r="CFU168" s="99"/>
      <c r="CFV168" s="99"/>
      <c r="CFW168" s="99"/>
      <c r="CFX168" s="99"/>
      <c r="CFY168" s="99"/>
      <c r="CFZ168" s="99"/>
      <c r="CGA168" s="99"/>
      <c r="CGB168" s="99"/>
      <c r="CGC168" s="99"/>
      <c r="CGD168" s="99"/>
      <c r="CGE168" s="99"/>
      <c r="CGF168" s="99"/>
      <c r="CGG168" s="99"/>
      <c r="CGH168" s="99"/>
      <c r="CGI168" s="99"/>
      <c r="CGJ168" s="99"/>
      <c r="CGK168" s="99"/>
      <c r="CGL168" s="99"/>
      <c r="CGM168" s="99"/>
      <c r="CGN168" s="99"/>
      <c r="CGO168" s="99"/>
      <c r="CGP168" s="99"/>
      <c r="CGQ168" s="99"/>
      <c r="CGR168" s="99"/>
      <c r="CGS168" s="99"/>
      <c r="CGT168" s="99"/>
      <c r="CGU168" s="99"/>
      <c r="CGV168" s="99"/>
      <c r="CGW168" s="99"/>
      <c r="CGX168" s="99"/>
      <c r="CGY168" s="99"/>
      <c r="CGZ168" s="99"/>
      <c r="CHA168" s="99"/>
      <c r="CHB168" s="99"/>
      <c r="CHC168" s="99"/>
      <c r="CHD168" s="99"/>
      <c r="CHE168" s="99"/>
      <c r="CHF168" s="99"/>
      <c r="CHG168" s="99"/>
      <c r="CHH168" s="99"/>
      <c r="CHI168" s="99"/>
      <c r="CHJ168" s="99"/>
      <c r="CHK168" s="99"/>
      <c r="CHL168" s="99"/>
      <c r="CHM168" s="99"/>
      <c r="CHN168" s="99"/>
      <c r="CHO168" s="99"/>
      <c r="CHP168" s="99"/>
      <c r="CHQ168" s="99"/>
      <c r="CHR168" s="99"/>
      <c r="CHS168" s="99"/>
      <c r="CHT168" s="99"/>
      <c r="CHU168" s="99"/>
      <c r="CHV168" s="99"/>
      <c r="CHW168" s="99"/>
      <c r="CHX168" s="99"/>
      <c r="CHY168" s="99"/>
      <c r="CHZ168" s="99"/>
      <c r="CIA168" s="99"/>
      <c r="CIB168" s="99"/>
      <c r="CIC168" s="99"/>
      <c r="CID168" s="99"/>
      <c r="CIE168" s="99"/>
      <c r="CIF168" s="99"/>
      <c r="CIG168" s="99"/>
      <c r="CIH168" s="99"/>
      <c r="CII168" s="99"/>
      <c r="CIJ168" s="99"/>
      <c r="CIK168" s="99"/>
      <c r="CIL168" s="99"/>
      <c r="CIM168" s="99"/>
      <c r="CIN168" s="99"/>
      <c r="CIO168" s="99"/>
      <c r="CIP168" s="99"/>
      <c r="CIQ168" s="99"/>
      <c r="CIR168" s="99"/>
      <c r="CIS168" s="99"/>
      <c r="CIT168" s="99"/>
      <c r="CIU168" s="99"/>
      <c r="CIV168" s="99"/>
      <c r="CIW168" s="99"/>
      <c r="CIX168" s="99"/>
      <c r="CIY168" s="99"/>
      <c r="CIZ168" s="99"/>
      <c r="CJA168" s="99"/>
      <c r="CJB168" s="99"/>
      <c r="CJC168" s="99"/>
      <c r="CJD168" s="99"/>
      <c r="CJE168" s="99"/>
      <c r="CJF168" s="99"/>
      <c r="CJG168" s="99"/>
      <c r="CJH168" s="99"/>
      <c r="CJI168" s="99"/>
      <c r="CJJ168" s="99"/>
      <c r="CJK168" s="99"/>
      <c r="CJL168" s="99"/>
      <c r="CJM168" s="99"/>
      <c r="CJN168" s="99"/>
      <c r="CJO168" s="99"/>
      <c r="CJP168" s="99"/>
      <c r="CJQ168" s="99"/>
      <c r="CJR168" s="99"/>
      <c r="CJS168" s="99"/>
      <c r="CJT168" s="99"/>
      <c r="CJU168" s="99"/>
      <c r="CJV168" s="99"/>
      <c r="CJW168" s="99"/>
      <c r="CJX168" s="99"/>
      <c r="CJY168" s="99"/>
      <c r="CJZ168" s="99"/>
      <c r="CKA168" s="99"/>
      <c r="CKB168" s="99"/>
      <c r="CKC168" s="99"/>
      <c r="CKD168" s="99"/>
      <c r="CKE168" s="99"/>
      <c r="CKF168" s="99"/>
      <c r="CKG168" s="99"/>
      <c r="CKH168" s="99"/>
      <c r="CKI168" s="99"/>
      <c r="CKJ168" s="99"/>
      <c r="CKK168" s="99"/>
      <c r="CKL168" s="99"/>
      <c r="CKM168" s="99"/>
      <c r="CKN168" s="99"/>
      <c r="CKO168" s="99"/>
      <c r="CKP168" s="99"/>
      <c r="CKQ168" s="99"/>
      <c r="CKR168" s="99"/>
      <c r="CKS168" s="99"/>
      <c r="CKT168" s="99"/>
      <c r="CKU168" s="99"/>
      <c r="CKV168" s="99"/>
      <c r="CKW168" s="99"/>
      <c r="CKX168" s="99"/>
      <c r="CKY168" s="99"/>
      <c r="CKZ168" s="99"/>
      <c r="CLA168" s="99"/>
      <c r="CLB168" s="99"/>
      <c r="CLC168" s="99"/>
      <c r="CLD168" s="99"/>
      <c r="CLE168" s="99"/>
      <c r="CLF168" s="99"/>
      <c r="CLG168" s="99"/>
      <c r="CLH168" s="99"/>
      <c r="CLI168" s="99"/>
      <c r="CLJ168" s="99"/>
      <c r="CLK168" s="99"/>
      <c r="CLL168" s="99"/>
      <c r="CLM168" s="99"/>
      <c r="CLN168" s="99"/>
      <c r="CLO168" s="99"/>
      <c r="CLP168" s="99"/>
      <c r="CLQ168" s="99"/>
      <c r="CLR168" s="99"/>
      <c r="CLS168" s="99"/>
      <c r="CLT168" s="99"/>
      <c r="CLU168" s="99"/>
      <c r="CLV168" s="99"/>
      <c r="CLW168" s="99"/>
      <c r="CLX168" s="99"/>
      <c r="CLY168" s="99"/>
      <c r="CLZ168" s="99"/>
      <c r="CMA168" s="99"/>
      <c r="CMB168" s="99"/>
      <c r="CMC168" s="99"/>
      <c r="CMD168" s="99"/>
      <c r="CME168" s="99"/>
      <c r="CMF168" s="99"/>
      <c r="CMG168" s="99"/>
      <c r="CMH168" s="99"/>
      <c r="CMI168" s="99"/>
      <c r="CMJ168" s="99"/>
      <c r="CMK168" s="99"/>
      <c r="CML168" s="99"/>
      <c r="CMM168" s="99"/>
      <c r="CMN168" s="99"/>
      <c r="CMO168" s="99"/>
      <c r="CMP168" s="99"/>
      <c r="CMQ168" s="99"/>
      <c r="CMR168" s="99"/>
      <c r="CMS168" s="99"/>
      <c r="CMT168" s="99"/>
      <c r="CMU168" s="99"/>
      <c r="CMV168" s="99"/>
      <c r="CMW168" s="99"/>
      <c r="CMX168" s="99"/>
      <c r="CMY168" s="99"/>
      <c r="CMZ168" s="99"/>
      <c r="CNA168" s="99"/>
      <c r="CNB168" s="99"/>
      <c r="CNC168" s="99"/>
      <c r="CND168" s="99"/>
      <c r="CNE168" s="99"/>
      <c r="CNF168" s="99"/>
      <c r="CNG168" s="99"/>
      <c r="CNH168" s="99"/>
      <c r="CNI168" s="99"/>
      <c r="CNJ168" s="99"/>
      <c r="CNK168" s="99"/>
      <c r="CNL168" s="99"/>
      <c r="CNM168" s="99"/>
      <c r="CNN168" s="99"/>
      <c r="CNO168" s="99"/>
      <c r="CNP168" s="99"/>
      <c r="CNQ168" s="99"/>
      <c r="CNR168" s="99"/>
      <c r="CNS168" s="99"/>
      <c r="CNT168" s="99"/>
      <c r="CNU168" s="99"/>
      <c r="CNV168" s="99"/>
      <c r="CNW168" s="99"/>
      <c r="CNX168" s="99"/>
      <c r="CNY168" s="99"/>
      <c r="CNZ168" s="99"/>
      <c r="COA168" s="99"/>
      <c r="COB168" s="99"/>
      <c r="COC168" s="99"/>
      <c r="COD168" s="99"/>
      <c r="COE168" s="99"/>
      <c r="COF168" s="99"/>
      <c r="COG168" s="99"/>
      <c r="COH168" s="99"/>
      <c r="COI168" s="99"/>
      <c r="COJ168" s="99"/>
      <c r="COK168" s="99"/>
      <c r="COL168" s="99"/>
      <c r="COM168" s="99"/>
      <c r="CON168" s="99"/>
      <c r="COO168" s="99"/>
      <c r="COP168" s="99"/>
      <c r="COQ168" s="99"/>
      <c r="COR168" s="99"/>
      <c r="COS168" s="99"/>
      <c r="COT168" s="99"/>
      <c r="COU168" s="99"/>
      <c r="COV168" s="99"/>
      <c r="COW168" s="99"/>
      <c r="COX168" s="99"/>
      <c r="COY168" s="99"/>
      <c r="COZ168" s="99"/>
      <c r="CPA168" s="99"/>
      <c r="CPB168" s="99"/>
      <c r="CPC168" s="99"/>
      <c r="CPD168" s="99"/>
      <c r="CPE168" s="99"/>
      <c r="CPF168" s="99"/>
      <c r="CPG168" s="99"/>
      <c r="CPH168" s="99"/>
      <c r="CPI168" s="99"/>
      <c r="CPJ168" s="99"/>
      <c r="CPK168" s="99"/>
      <c r="CPL168" s="99"/>
      <c r="CPM168" s="99"/>
      <c r="CPN168" s="99"/>
      <c r="CPO168" s="99"/>
      <c r="CPP168" s="99"/>
      <c r="CPQ168" s="99"/>
      <c r="CPR168" s="99"/>
      <c r="CPS168" s="99"/>
      <c r="CPT168" s="99"/>
      <c r="CPU168" s="99"/>
      <c r="CPV168" s="99"/>
      <c r="CPW168" s="99"/>
      <c r="CPX168" s="99"/>
      <c r="CPY168" s="99"/>
      <c r="CPZ168" s="99"/>
      <c r="CQA168" s="99"/>
      <c r="CQB168" s="99"/>
      <c r="CQC168" s="99"/>
      <c r="CQD168" s="99"/>
      <c r="CQE168" s="99"/>
      <c r="CQF168" s="99"/>
      <c r="CQG168" s="99"/>
      <c r="CQH168" s="99"/>
      <c r="CQI168" s="99"/>
      <c r="CQJ168" s="99"/>
      <c r="CQK168" s="99"/>
      <c r="CQL168" s="99"/>
      <c r="CQM168" s="99"/>
      <c r="CQN168" s="99"/>
      <c r="CQO168" s="99"/>
      <c r="CQP168" s="99"/>
      <c r="CQQ168" s="99"/>
      <c r="CQR168" s="99"/>
      <c r="CQS168" s="99"/>
      <c r="CQT168" s="99"/>
      <c r="CQU168" s="99"/>
      <c r="CQV168" s="99"/>
      <c r="CQW168" s="99"/>
      <c r="CQX168" s="99"/>
      <c r="CQY168" s="99"/>
      <c r="CQZ168" s="99"/>
      <c r="CRA168" s="99"/>
      <c r="CRB168" s="99"/>
      <c r="CRC168" s="99"/>
      <c r="CRD168" s="99"/>
      <c r="CRE168" s="99"/>
      <c r="CRF168" s="99"/>
      <c r="CRG168" s="99"/>
      <c r="CRH168" s="99"/>
      <c r="CRI168" s="99"/>
      <c r="CRJ168" s="99"/>
      <c r="CRK168" s="99"/>
      <c r="CRL168" s="99"/>
      <c r="CRM168" s="99"/>
      <c r="CRN168" s="99"/>
      <c r="CRO168" s="99"/>
      <c r="CRP168" s="99"/>
      <c r="CRQ168" s="99"/>
      <c r="CRR168" s="99"/>
      <c r="CRS168" s="99"/>
      <c r="CRT168" s="99"/>
      <c r="CRU168" s="99"/>
      <c r="CRV168" s="99"/>
      <c r="CRW168" s="99"/>
      <c r="CRX168" s="99"/>
      <c r="CRY168" s="99"/>
      <c r="CRZ168" s="99"/>
      <c r="CSA168" s="99"/>
      <c r="CSB168" s="99"/>
      <c r="CSC168" s="99"/>
      <c r="CSD168" s="99"/>
      <c r="CSE168" s="99"/>
      <c r="CSF168" s="99"/>
      <c r="CSG168" s="99"/>
      <c r="CSH168" s="99"/>
      <c r="CSI168" s="99"/>
      <c r="CSJ168" s="99"/>
      <c r="CSK168" s="99"/>
      <c r="CSL168" s="99"/>
      <c r="CSM168" s="99"/>
      <c r="CSN168" s="99"/>
      <c r="CSO168" s="99"/>
      <c r="CSP168" s="99"/>
      <c r="CSQ168" s="99"/>
      <c r="CSR168" s="99"/>
      <c r="CSS168" s="99"/>
      <c r="CST168" s="99"/>
      <c r="CSU168" s="99"/>
      <c r="CSV168" s="99"/>
      <c r="CSW168" s="99"/>
      <c r="CSX168" s="99"/>
      <c r="CSY168" s="99"/>
      <c r="CSZ168" s="99"/>
      <c r="CTA168" s="99"/>
      <c r="CTB168" s="99"/>
      <c r="CTC168" s="99"/>
      <c r="CTD168" s="99"/>
      <c r="CTE168" s="99"/>
      <c r="CTF168" s="99"/>
      <c r="CTG168" s="99"/>
      <c r="CTH168" s="99"/>
      <c r="CTI168" s="99"/>
      <c r="CTJ168" s="99"/>
      <c r="CTK168" s="99"/>
      <c r="CTL168" s="99"/>
      <c r="CTM168" s="99"/>
      <c r="CTN168" s="99"/>
      <c r="CTO168" s="99"/>
      <c r="CTP168" s="99"/>
      <c r="CTQ168" s="99"/>
      <c r="CTR168" s="99"/>
      <c r="CTS168" s="99"/>
      <c r="CTT168" s="99"/>
      <c r="CTU168" s="99"/>
      <c r="CTV168" s="99"/>
      <c r="CTW168" s="99"/>
      <c r="CTX168" s="99"/>
      <c r="CTY168" s="99"/>
      <c r="CTZ168" s="99"/>
      <c r="CUA168" s="99"/>
      <c r="CUB168" s="99"/>
      <c r="CUC168" s="99"/>
      <c r="CUD168" s="99"/>
      <c r="CUE168" s="99"/>
      <c r="CUF168" s="99"/>
      <c r="CUG168" s="99"/>
      <c r="CUH168" s="99"/>
      <c r="CUI168" s="99"/>
      <c r="CUJ168" s="99"/>
      <c r="CUK168" s="99"/>
      <c r="CUL168" s="99"/>
      <c r="CUM168" s="99"/>
      <c r="CUN168" s="99"/>
      <c r="CUO168" s="99"/>
      <c r="CUP168" s="99"/>
      <c r="CUQ168" s="99"/>
      <c r="CUR168" s="99"/>
      <c r="CUS168" s="99"/>
      <c r="CUT168" s="99"/>
      <c r="CUU168" s="99"/>
      <c r="CUV168" s="99"/>
      <c r="CUW168" s="99"/>
      <c r="CUX168" s="99"/>
      <c r="CUY168" s="99"/>
      <c r="CUZ168" s="99"/>
      <c r="CVA168" s="99"/>
      <c r="CVB168" s="99"/>
      <c r="CVC168" s="99"/>
      <c r="CVD168" s="99"/>
      <c r="CVE168" s="99"/>
      <c r="CVF168" s="99"/>
      <c r="CVG168" s="99"/>
      <c r="CVH168" s="99"/>
      <c r="CVI168" s="99"/>
      <c r="CVJ168" s="99"/>
      <c r="CVK168" s="99"/>
      <c r="CVL168" s="99"/>
      <c r="CVM168" s="99"/>
      <c r="CVN168" s="99"/>
      <c r="CVO168" s="99"/>
      <c r="CVP168" s="99"/>
      <c r="CVQ168" s="99"/>
      <c r="CVR168" s="99"/>
      <c r="CVS168" s="99"/>
      <c r="CVT168" s="99"/>
      <c r="CVU168" s="99"/>
      <c r="CVV168" s="99"/>
      <c r="CVW168" s="99"/>
      <c r="CVX168" s="99"/>
      <c r="CVY168" s="99"/>
      <c r="CVZ168" s="99"/>
      <c r="CWA168" s="99"/>
      <c r="CWB168" s="99"/>
      <c r="CWC168" s="99"/>
      <c r="CWD168" s="99"/>
      <c r="CWE168" s="99"/>
      <c r="CWF168" s="99"/>
      <c r="CWG168" s="99"/>
      <c r="CWH168" s="99"/>
      <c r="CWI168" s="99"/>
      <c r="CWJ168" s="99"/>
      <c r="CWK168" s="99"/>
      <c r="CWL168" s="99"/>
      <c r="CWM168" s="99"/>
      <c r="CWN168" s="99"/>
      <c r="CWO168" s="99"/>
      <c r="CWP168" s="99"/>
      <c r="CWQ168" s="99"/>
      <c r="CWR168" s="99"/>
      <c r="CWS168" s="99"/>
      <c r="CWT168" s="99"/>
      <c r="CWU168" s="99"/>
      <c r="CWV168" s="99"/>
      <c r="CWW168" s="99"/>
      <c r="CWX168" s="99"/>
      <c r="CWY168" s="99"/>
      <c r="CWZ168" s="99"/>
      <c r="CXA168" s="99"/>
      <c r="CXB168" s="99"/>
      <c r="CXC168" s="99"/>
      <c r="CXD168" s="99"/>
      <c r="CXE168" s="99"/>
      <c r="CXF168" s="99"/>
      <c r="CXG168" s="99"/>
      <c r="CXH168" s="99"/>
      <c r="CXI168" s="99"/>
      <c r="CXJ168" s="99"/>
      <c r="CXK168" s="99"/>
      <c r="CXL168" s="99"/>
      <c r="CXM168" s="99"/>
      <c r="CXN168" s="99"/>
      <c r="CXO168" s="99"/>
      <c r="CXP168" s="99"/>
      <c r="CXQ168" s="99"/>
      <c r="CXR168" s="99"/>
      <c r="CXS168" s="99"/>
      <c r="CXT168" s="99"/>
      <c r="CXU168" s="99"/>
      <c r="CXV168" s="99"/>
      <c r="CXW168" s="99"/>
      <c r="CXX168" s="99"/>
      <c r="CXY168" s="99"/>
      <c r="CXZ168" s="99"/>
      <c r="CYA168" s="99"/>
      <c r="CYB168" s="99"/>
      <c r="CYC168" s="99"/>
      <c r="CYD168" s="99"/>
      <c r="CYE168" s="99"/>
      <c r="CYF168" s="99"/>
      <c r="CYG168" s="99"/>
      <c r="CYH168" s="99"/>
      <c r="CYI168" s="99"/>
      <c r="CYJ168" s="99"/>
      <c r="CYK168" s="99"/>
      <c r="CYL168" s="99"/>
      <c r="CYM168" s="99"/>
      <c r="CYN168" s="99"/>
      <c r="CYO168" s="99"/>
      <c r="CYP168" s="99"/>
      <c r="CYQ168" s="99"/>
      <c r="CYR168" s="99"/>
      <c r="CYS168" s="99"/>
      <c r="CYT168" s="99"/>
      <c r="CYU168" s="99"/>
      <c r="CYV168" s="99"/>
      <c r="CYW168" s="99"/>
      <c r="CYX168" s="99"/>
      <c r="CYY168" s="99"/>
      <c r="CYZ168" s="99"/>
      <c r="CZA168" s="99"/>
      <c r="CZB168" s="99"/>
      <c r="CZC168" s="99"/>
      <c r="CZD168" s="99"/>
      <c r="CZE168" s="99"/>
      <c r="CZF168" s="99"/>
      <c r="CZG168" s="99"/>
      <c r="CZH168" s="99"/>
      <c r="CZI168" s="99"/>
      <c r="CZJ168" s="99"/>
      <c r="CZK168" s="99"/>
      <c r="CZL168" s="99"/>
      <c r="CZM168" s="99"/>
      <c r="CZN168" s="99"/>
      <c r="CZO168" s="99"/>
      <c r="CZP168" s="99"/>
      <c r="CZQ168" s="99"/>
      <c r="CZR168" s="99"/>
      <c r="CZS168" s="99"/>
      <c r="CZT168" s="99"/>
      <c r="CZU168" s="99"/>
      <c r="CZV168" s="99"/>
      <c r="CZW168" s="99"/>
      <c r="CZX168" s="99"/>
      <c r="CZY168" s="99"/>
      <c r="CZZ168" s="99"/>
      <c r="DAA168" s="99"/>
      <c r="DAB168" s="99"/>
      <c r="DAC168" s="99"/>
      <c r="DAD168" s="99"/>
      <c r="DAE168" s="99"/>
      <c r="DAF168" s="99"/>
      <c r="DAG168" s="99"/>
      <c r="DAH168" s="99"/>
      <c r="DAI168" s="99"/>
      <c r="DAJ168" s="99"/>
      <c r="DAK168" s="99"/>
      <c r="DAL168" s="99"/>
      <c r="DAM168" s="99"/>
      <c r="DAN168" s="99"/>
      <c r="DAO168" s="99"/>
      <c r="DAP168" s="99"/>
      <c r="DAQ168" s="99"/>
      <c r="DAR168" s="99"/>
      <c r="DAS168" s="99"/>
      <c r="DAT168" s="99"/>
      <c r="DAU168" s="99"/>
      <c r="DAV168" s="99"/>
      <c r="DAW168" s="99"/>
      <c r="DAX168" s="99"/>
      <c r="DAY168" s="99"/>
      <c r="DAZ168" s="99"/>
      <c r="DBA168" s="99"/>
      <c r="DBB168" s="99"/>
      <c r="DBC168" s="99"/>
      <c r="DBD168" s="99"/>
      <c r="DBE168" s="99"/>
      <c r="DBF168" s="99"/>
      <c r="DBG168" s="99"/>
      <c r="DBH168" s="99"/>
      <c r="DBI168" s="99"/>
      <c r="DBJ168" s="99"/>
      <c r="DBK168" s="99"/>
      <c r="DBL168" s="99"/>
      <c r="DBM168" s="99"/>
      <c r="DBN168" s="99"/>
      <c r="DBO168" s="99"/>
      <c r="DBP168" s="99"/>
      <c r="DBQ168" s="99"/>
      <c r="DBR168" s="99"/>
      <c r="DBS168" s="99"/>
      <c r="DBT168" s="99"/>
      <c r="DBU168" s="99"/>
      <c r="DBV168" s="99"/>
      <c r="DBW168" s="99"/>
      <c r="DBX168" s="99"/>
      <c r="DBY168" s="99"/>
      <c r="DBZ168" s="99"/>
      <c r="DCA168" s="99"/>
      <c r="DCB168" s="99"/>
      <c r="DCC168" s="99"/>
      <c r="DCD168" s="99"/>
      <c r="DCE168" s="99"/>
      <c r="DCF168" s="99"/>
      <c r="DCG168" s="99"/>
      <c r="DCH168" s="99"/>
      <c r="DCI168" s="99"/>
      <c r="DCJ168" s="99"/>
      <c r="DCK168" s="99"/>
      <c r="DCL168" s="99"/>
      <c r="DCM168" s="99"/>
      <c r="DCN168" s="99"/>
      <c r="DCO168" s="99"/>
      <c r="DCP168" s="99"/>
      <c r="DCQ168" s="99"/>
      <c r="DCR168" s="99"/>
      <c r="DCS168" s="99"/>
      <c r="DCT168" s="99"/>
      <c r="DCU168" s="99"/>
      <c r="DCV168" s="99"/>
      <c r="DCW168" s="99"/>
      <c r="DCX168" s="99"/>
      <c r="DCY168" s="99"/>
      <c r="DCZ168" s="99"/>
      <c r="DDA168" s="99"/>
      <c r="DDB168" s="99"/>
      <c r="DDC168" s="99"/>
      <c r="DDD168" s="99"/>
      <c r="DDE168" s="99"/>
      <c r="DDF168" s="99"/>
      <c r="DDG168" s="99"/>
      <c r="DDH168" s="99"/>
      <c r="DDI168" s="99"/>
      <c r="DDJ168" s="99"/>
      <c r="DDK168" s="99"/>
      <c r="DDL168" s="99"/>
      <c r="DDM168" s="99"/>
      <c r="DDN168" s="99"/>
      <c r="DDO168" s="99"/>
      <c r="DDP168" s="99"/>
      <c r="DDQ168" s="99"/>
      <c r="DDR168" s="99"/>
      <c r="DDS168" s="99"/>
      <c r="DDT168" s="99"/>
      <c r="DDU168" s="99"/>
      <c r="DDV168" s="99"/>
      <c r="DDW168" s="99"/>
      <c r="DDX168" s="99"/>
      <c r="DDY168" s="99"/>
      <c r="DDZ168" s="99"/>
      <c r="DEA168" s="99"/>
      <c r="DEB168" s="99"/>
      <c r="DEC168" s="99"/>
      <c r="DED168" s="99"/>
      <c r="DEE168" s="99"/>
      <c r="DEF168" s="99"/>
      <c r="DEG168" s="99"/>
      <c r="DEH168" s="99"/>
      <c r="DEI168" s="99"/>
      <c r="DEJ168" s="99"/>
      <c r="DEK168" s="99"/>
      <c r="DEL168" s="99"/>
      <c r="DEM168" s="99"/>
      <c r="DEN168" s="99"/>
      <c r="DEO168" s="99"/>
      <c r="DEP168" s="99"/>
      <c r="DEQ168" s="99"/>
      <c r="DER168" s="99"/>
      <c r="DES168" s="99"/>
      <c r="DET168" s="99"/>
      <c r="DEU168" s="99"/>
      <c r="DEV168" s="99"/>
      <c r="DEW168" s="99"/>
      <c r="DEX168" s="99"/>
      <c r="DEY168" s="99"/>
      <c r="DEZ168" s="99"/>
      <c r="DFA168" s="99"/>
      <c r="DFB168" s="99"/>
      <c r="DFC168" s="99"/>
      <c r="DFD168" s="99"/>
      <c r="DFE168" s="99"/>
      <c r="DFF168" s="99"/>
      <c r="DFG168" s="99"/>
      <c r="DFH168" s="99"/>
      <c r="DFI168" s="99"/>
      <c r="DFJ168" s="99"/>
      <c r="DFK168" s="99"/>
      <c r="DFL168" s="99"/>
      <c r="DFM168" s="99"/>
      <c r="DFN168" s="99"/>
      <c r="DFO168" s="99"/>
      <c r="DFP168" s="99"/>
      <c r="DFQ168" s="99"/>
      <c r="DFR168" s="99"/>
      <c r="DFS168" s="99"/>
      <c r="DFT168" s="99"/>
      <c r="DFU168" s="99"/>
      <c r="DFV168" s="99"/>
      <c r="DFW168" s="99"/>
      <c r="DFX168" s="99"/>
      <c r="DFY168" s="99"/>
      <c r="DFZ168" s="99"/>
      <c r="DGA168" s="99"/>
      <c r="DGB168" s="99"/>
      <c r="DGC168" s="99"/>
      <c r="DGD168" s="99"/>
      <c r="DGE168" s="99"/>
      <c r="DGF168" s="99"/>
      <c r="DGG168" s="99"/>
      <c r="DGH168" s="99"/>
      <c r="DGI168" s="99"/>
      <c r="DGJ168" s="99"/>
      <c r="DGK168" s="99"/>
      <c r="DGL168" s="99"/>
      <c r="DGM168" s="99"/>
      <c r="DGN168" s="99"/>
      <c r="DGO168" s="99"/>
      <c r="DGP168" s="99"/>
      <c r="DGQ168" s="99"/>
      <c r="DGR168" s="99"/>
      <c r="DGS168" s="99"/>
      <c r="DGT168" s="99"/>
      <c r="DGU168" s="99"/>
      <c r="DGV168" s="99"/>
      <c r="DGW168" s="99"/>
      <c r="DGX168" s="99"/>
      <c r="DGY168" s="99"/>
      <c r="DGZ168" s="99"/>
      <c r="DHA168" s="99"/>
      <c r="DHB168" s="99"/>
      <c r="DHC168" s="99"/>
      <c r="DHD168" s="99"/>
      <c r="DHE168" s="99"/>
      <c r="DHF168" s="99"/>
      <c r="DHG168" s="99"/>
      <c r="DHH168" s="99"/>
      <c r="DHI168" s="99"/>
      <c r="DHJ168" s="99"/>
      <c r="DHK168" s="99"/>
      <c r="DHL168" s="99"/>
      <c r="DHM168" s="99"/>
      <c r="DHN168" s="99"/>
      <c r="DHO168" s="99"/>
      <c r="DHP168" s="99"/>
      <c r="DHQ168" s="99"/>
      <c r="DHR168" s="99"/>
      <c r="DHS168" s="99"/>
      <c r="DHT168" s="99"/>
      <c r="DHU168" s="99"/>
      <c r="DHV168" s="99"/>
      <c r="DHW168" s="99"/>
      <c r="DHX168" s="99"/>
      <c r="DHY168" s="99"/>
      <c r="DHZ168" s="99"/>
      <c r="DIA168" s="99"/>
      <c r="DIB168" s="99"/>
      <c r="DIC168" s="99"/>
      <c r="DID168" s="99"/>
      <c r="DIE168" s="99"/>
      <c r="DIF168" s="99"/>
      <c r="DIG168" s="99"/>
      <c r="DIH168" s="99"/>
      <c r="DII168" s="99"/>
      <c r="DIJ168" s="99"/>
      <c r="DIK168" s="99"/>
      <c r="DIL168" s="99"/>
      <c r="DIM168" s="99"/>
      <c r="DIN168" s="99"/>
      <c r="DIO168" s="99"/>
      <c r="DIP168" s="99"/>
      <c r="DIQ168" s="99"/>
      <c r="DIR168" s="99"/>
      <c r="DIS168" s="99"/>
      <c r="DIT168" s="99"/>
      <c r="DIU168" s="99"/>
      <c r="DIV168" s="99"/>
      <c r="DIW168" s="99"/>
      <c r="DIX168" s="99"/>
      <c r="DIY168" s="99"/>
      <c r="DIZ168" s="99"/>
      <c r="DJA168" s="99"/>
      <c r="DJB168" s="99"/>
      <c r="DJC168" s="99"/>
      <c r="DJD168" s="99"/>
      <c r="DJE168" s="99"/>
      <c r="DJF168" s="99"/>
      <c r="DJG168" s="99"/>
      <c r="DJH168" s="99"/>
      <c r="DJI168" s="99"/>
      <c r="DJJ168" s="99"/>
      <c r="DJK168" s="99"/>
      <c r="DJL168" s="99"/>
      <c r="DJM168" s="99"/>
      <c r="DJN168" s="99"/>
      <c r="DJO168" s="99"/>
      <c r="DJP168" s="99"/>
      <c r="DJQ168" s="99"/>
      <c r="DJR168" s="99"/>
      <c r="DJS168" s="99"/>
      <c r="DJT168" s="99"/>
      <c r="DJU168" s="99"/>
      <c r="DJV168" s="99"/>
      <c r="DJW168" s="99"/>
      <c r="DJX168" s="99"/>
      <c r="DJY168" s="99"/>
      <c r="DJZ168" s="99"/>
      <c r="DKA168" s="99"/>
      <c r="DKB168" s="99"/>
      <c r="DKC168" s="99"/>
      <c r="DKD168" s="99"/>
      <c r="DKE168" s="99"/>
      <c r="DKF168" s="99"/>
      <c r="DKG168" s="99"/>
      <c r="DKH168" s="99"/>
      <c r="DKI168" s="99"/>
      <c r="DKJ168" s="99"/>
      <c r="DKK168" s="99"/>
      <c r="DKL168" s="99"/>
      <c r="DKM168" s="99"/>
      <c r="DKN168" s="99"/>
      <c r="DKO168" s="99"/>
      <c r="DKP168" s="99"/>
      <c r="DKQ168" s="99"/>
      <c r="DKR168" s="99"/>
      <c r="DKS168" s="99"/>
      <c r="DKT168" s="99"/>
      <c r="DKU168" s="99"/>
      <c r="DKV168" s="99"/>
      <c r="DKW168" s="99"/>
      <c r="DKX168" s="99"/>
      <c r="DKY168" s="99"/>
      <c r="DKZ168" s="99"/>
      <c r="DLA168" s="99"/>
      <c r="DLB168" s="99"/>
      <c r="DLC168" s="99"/>
      <c r="DLD168" s="99"/>
      <c r="DLE168" s="99"/>
      <c r="DLF168" s="99"/>
      <c r="DLG168" s="99"/>
      <c r="DLH168" s="99"/>
      <c r="DLI168" s="99"/>
      <c r="DLJ168" s="99"/>
      <c r="DLK168" s="99"/>
      <c r="DLL168" s="99"/>
      <c r="DLM168" s="99"/>
      <c r="DLN168" s="99"/>
      <c r="DLO168" s="99"/>
      <c r="DLP168" s="99"/>
      <c r="DLQ168" s="99"/>
      <c r="DLR168" s="99"/>
      <c r="DLS168" s="99"/>
      <c r="DLT168" s="99"/>
      <c r="DLU168" s="99"/>
      <c r="DLV168" s="99"/>
      <c r="DLW168" s="99"/>
      <c r="DLX168" s="99"/>
      <c r="DLY168" s="99"/>
      <c r="DLZ168" s="99"/>
      <c r="DMA168" s="99"/>
      <c r="DMB168" s="99"/>
      <c r="DMC168" s="99"/>
      <c r="DMD168" s="99"/>
      <c r="DME168" s="99"/>
      <c r="DMF168" s="99"/>
      <c r="DMG168" s="99"/>
      <c r="DMH168" s="99"/>
      <c r="DMI168" s="99"/>
      <c r="DMJ168" s="99"/>
      <c r="DMK168" s="99"/>
      <c r="DML168" s="99"/>
      <c r="DMM168" s="99"/>
      <c r="DMN168" s="99"/>
      <c r="DMO168" s="99"/>
      <c r="DMP168" s="99"/>
      <c r="DMQ168" s="99"/>
      <c r="DMR168" s="99"/>
      <c r="DMS168" s="99"/>
      <c r="DMT168" s="99"/>
      <c r="DMU168" s="99"/>
      <c r="DMV168" s="99"/>
      <c r="DMW168" s="99"/>
      <c r="DMX168" s="99"/>
      <c r="DMY168" s="99"/>
      <c r="DMZ168" s="99"/>
      <c r="DNA168" s="99"/>
      <c r="DNB168" s="99"/>
      <c r="DNC168" s="99"/>
      <c r="DND168" s="99"/>
      <c r="DNE168" s="99"/>
      <c r="DNF168" s="99"/>
      <c r="DNG168" s="99"/>
      <c r="DNH168" s="99"/>
      <c r="DNI168" s="99"/>
      <c r="DNJ168" s="99"/>
      <c r="DNK168" s="99"/>
      <c r="DNL168" s="99"/>
      <c r="DNM168" s="99"/>
      <c r="DNN168" s="99"/>
      <c r="DNO168" s="99"/>
      <c r="DNP168" s="99"/>
      <c r="DNQ168" s="99"/>
      <c r="DNR168" s="99"/>
      <c r="DNS168" s="99"/>
      <c r="DNT168" s="99"/>
      <c r="DNU168" s="99"/>
      <c r="DNV168" s="99"/>
      <c r="DNW168" s="99"/>
      <c r="DNX168" s="99"/>
      <c r="DNY168" s="99"/>
      <c r="DNZ168" s="99"/>
      <c r="DOA168" s="99"/>
      <c r="DOB168" s="99"/>
      <c r="DOC168" s="99"/>
      <c r="DOD168" s="99"/>
      <c r="DOE168" s="99"/>
      <c r="DOF168" s="99"/>
      <c r="DOG168" s="99"/>
      <c r="DOH168" s="99"/>
      <c r="DOI168" s="99"/>
      <c r="DOJ168" s="99"/>
      <c r="DOK168" s="99"/>
      <c r="DOL168" s="99"/>
      <c r="DOM168" s="99"/>
      <c r="DON168" s="99"/>
      <c r="DOO168" s="99"/>
      <c r="DOP168" s="99"/>
      <c r="DOQ168" s="99"/>
      <c r="DOR168" s="99"/>
      <c r="DOS168" s="99"/>
      <c r="DOT168" s="99"/>
      <c r="DOU168" s="99"/>
      <c r="DOV168" s="99"/>
      <c r="DOW168" s="99"/>
      <c r="DOX168" s="99"/>
      <c r="DOY168" s="99"/>
      <c r="DOZ168" s="99"/>
      <c r="DPA168" s="99"/>
      <c r="DPB168" s="99"/>
      <c r="DPC168" s="99"/>
      <c r="DPD168" s="99"/>
      <c r="DPE168" s="99"/>
      <c r="DPF168" s="99"/>
      <c r="DPG168" s="99"/>
      <c r="DPH168" s="99"/>
      <c r="DPI168" s="99"/>
      <c r="DPJ168" s="99"/>
      <c r="DPK168" s="99"/>
      <c r="DPL168" s="99"/>
      <c r="DPM168" s="99"/>
      <c r="DPN168" s="99"/>
      <c r="DPO168" s="99"/>
      <c r="DPP168" s="99"/>
      <c r="DPQ168" s="99"/>
      <c r="DPR168" s="99"/>
      <c r="DPS168" s="99"/>
      <c r="DPT168" s="99"/>
      <c r="DPU168" s="99"/>
      <c r="DPV168" s="99"/>
      <c r="DPW168" s="99"/>
      <c r="DPX168" s="99"/>
      <c r="DPY168" s="99"/>
      <c r="DPZ168" s="99"/>
      <c r="DQA168" s="99"/>
      <c r="DQB168" s="99"/>
      <c r="DQC168" s="99"/>
      <c r="DQD168" s="99"/>
      <c r="DQE168" s="99"/>
      <c r="DQF168" s="99"/>
      <c r="DQG168" s="99"/>
      <c r="DQH168" s="99"/>
      <c r="DQI168" s="99"/>
      <c r="DQJ168" s="99"/>
      <c r="DQK168" s="99"/>
      <c r="DQL168" s="99"/>
      <c r="DQM168" s="99"/>
      <c r="DQN168" s="99"/>
      <c r="DQO168" s="99"/>
      <c r="DQP168" s="99"/>
      <c r="DQQ168" s="99"/>
      <c r="DQR168" s="99"/>
      <c r="DQS168" s="99"/>
      <c r="DQT168" s="99"/>
      <c r="DQU168" s="99"/>
      <c r="DQV168" s="99"/>
      <c r="DQW168" s="99"/>
      <c r="DQX168" s="99"/>
      <c r="DQY168" s="99"/>
      <c r="DQZ168" s="99"/>
      <c r="DRA168" s="99"/>
      <c r="DRB168" s="99"/>
      <c r="DRC168" s="99"/>
      <c r="DRD168" s="99"/>
      <c r="DRE168" s="99"/>
      <c r="DRF168" s="99"/>
      <c r="DRG168" s="99"/>
      <c r="DRH168" s="99"/>
      <c r="DRI168" s="99"/>
      <c r="DRJ168" s="99"/>
      <c r="DRK168" s="99"/>
      <c r="DRL168" s="99"/>
      <c r="DRM168" s="99"/>
      <c r="DRN168" s="99"/>
      <c r="DRO168" s="99"/>
      <c r="DRP168" s="99"/>
      <c r="DRQ168" s="99"/>
      <c r="DRR168" s="99"/>
      <c r="DRS168" s="99"/>
      <c r="DRT168" s="99"/>
      <c r="DRU168" s="99"/>
      <c r="DRV168" s="99"/>
      <c r="DRW168" s="99"/>
      <c r="DRX168" s="99"/>
      <c r="DRY168" s="99"/>
      <c r="DRZ168" s="99"/>
      <c r="DSA168" s="99"/>
      <c r="DSB168" s="99"/>
      <c r="DSC168" s="99"/>
      <c r="DSD168" s="99"/>
      <c r="DSE168" s="99"/>
      <c r="DSF168" s="99"/>
      <c r="DSG168" s="99"/>
      <c r="DSH168" s="99"/>
      <c r="DSI168" s="99"/>
      <c r="DSJ168" s="99"/>
      <c r="DSK168" s="99"/>
      <c r="DSL168" s="99"/>
      <c r="DSM168" s="99"/>
      <c r="DSN168" s="99"/>
      <c r="DSO168" s="99"/>
      <c r="DSP168" s="99"/>
      <c r="DSQ168" s="99"/>
      <c r="DSR168" s="99"/>
      <c r="DSS168" s="99"/>
      <c r="DST168" s="99"/>
      <c r="DSU168" s="99"/>
      <c r="DSV168" s="99"/>
      <c r="DSW168" s="99"/>
      <c r="DSX168" s="99"/>
      <c r="DSY168" s="99"/>
      <c r="DSZ168" s="99"/>
      <c r="DTA168" s="99"/>
      <c r="DTB168" s="99"/>
      <c r="DTC168" s="99"/>
      <c r="DTD168" s="99"/>
      <c r="DTE168" s="99"/>
      <c r="DTF168" s="99"/>
      <c r="DTG168" s="99"/>
      <c r="DTH168" s="99"/>
      <c r="DTI168" s="99"/>
      <c r="DTJ168" s="99"/>
      <c r="DTK168" s="99"/>
      <c r="DTL168" s="99"/>
      <c r="DTM168" s="99"/>
      <c r="DTN168" s="99"/>
      <c r="DTO168" s="99"/>
      <c r="DTP168" s="99"/>
      <c r="DTQ168" s="99"/>
      <c r="DTR168" s="99"/>
      <c r="DTS168" s="99"/>
      <c r="DTT168" s="99"/>
      <c r="DTU168" s="99"/>
      <c r="DTV168" s="99"/>
      <c r="DTW168" s="99"/>
      <c r="DTX168" s="99"/>
      <c r="DTY168" s="99"/>
      <c r="DTZ168" s="99"/>
      <c r="DUA168" s="99"/>
      <c r="DUB168" s="99"/>
      <c r="DUC168" s="99"/>
      <c r="DUD168" s="99"/>
      <c r="DUE168" s="99"/>
      <c r="DUF168" s="99"/>
      <c r="DUG168" s="99"/>
      <c r="DUH168" s="99"/>
      <c r="DUI168" s="99"/>
      <c r="DUJ168" s="99"/>
      <c r="DUK168" s="99"/>
      <c r="DUL168" s="99"/>
      <c r="DUM168" s="99"/>
      <c r="DUN168" s="99"/>
      <c r="DUO168" s="99"/>
      <c r="DUP168" s="99"/>
      <c r="DUQ168" s="99"/>
      <c r="DUR168" s="99"/>
      <c r="DUS168" s="99"/>
      <c r="DUT168" s="99"/>
      <c r="DUU168" s="99"/>
      <c r="DUV168" s="99"/>
      <c r="DUW168" s="99"/>
      <c r="DUX168" s="99"/>
      <c r="DUY168" s="99"/>
      <c r="DUZ168" s="99"/>
      <c r="DVA168" s="99"/>
      <c r="DVB168" s="99"/>
      <c r="DVC168" s="99"/>
      <c r="DVD168" s="99"/>
      <c r="DVE168" s="99"/>
      <c r="DVF168" s="99"/>
      <c r="DVG168" s="99"/>
      <c r="DVH168" s="99"/>
      <c r="DVI168" s="99"/>
      <c r="DVJ168" s="99"/>
      <c r="DVK168" s="99"/>
      <c r="DVL168" s="99"/>
      <c r="DVM168" s="99"/>
      <c r="DVN168" s="99"/>
      <c r="DVO168" s="99"/>
      <c r="DVP168" s="99"/>
      <c r="DVQ168" s="99"/>
      <c r="DVR168" s="99"/>
      <c r="DVS168" s="99"/>
      <c r="DVT168" s="99"/>
      <c r="DVU168" s="99"/>
      <c r="DVV168" s="99"/>
      <c r="DVW168" s="99"/>
      <c r="DVX168" s="99"/>
      <c r="DVY168" s="99"/>
      <c r="DVZ168" s="99"/>
      <c r="DWA168" s="99"/>
      <c r="DWB168" s="99"/>
      <c r="DWC168" s="99"/>
      <c r="DWD168" s="99"/>
      <c r="DWE168" s="99"/>
      <c r="DWF168" s="99"/>
      <c r="DWG168" s="99"/>
      <c r="DWH168" s="99"/>
      <c r="DWI168" s="99"/>
      <c r="DWJ168" s="99"/>
      <c r="DWK168" s="99"/>
      <c r="DWL168" s="99"/>
      <c r="DWM168" s="99"/>
      <c r="DWN168" s="99"/>
      <c r="DWO168" s="99"/>
      <c r="DWP168" s="99"/>
      <c r="DWQ168" s="99"/>
      <c r="DWR168" s="99"/>
      <c r="DWS168" s="99"/>
      <c r="DWT168" s="99"/>
      <c r="DWU168" s="99"/>
      <c r="DWV168" s="99"/>
      <c r="DWW168" s="99"/>
      <c r="DWX168" s="99"/>
      <c r="DWY168" s="99"/>
      <c r="DWZ168" s="99"/>
      <c r="DXA168" s="99"/>
      <c r="DXB168" s="99"/>
      <c r="DXC168" s="99"/>
      <c r="DXD168" s="99"/>
      <c r="DXE168" s="99"/>
      <c r="DXF168" s="99"/>
      <c r="DXG168" s="99"/>
      <c r="DXH168" s="99"/>
      <c r="DXI168" s="99"/>
      <c r="DXJ168" s="99"/>
      <c r="DXK168" s="99"/>
      <c r="DXL168" s="99"/>
      <c r="DXM168" s="99"/>
      <c r="DXN168" s="99"/>
      <c r="DXO168" s="99"/>
      <c r="DXP168" s="99"/>
      <c r="DXQ168" s="99"/>
      <c r="DXR168" s="99"/>
      <c r="DXS168" s="99"/>
      <c r="DXT168" s="99"/>
      <c r="DXU168" s="99"/>
      <c r="DXV168" s="99"/>
      <c r="DXW168" s="99"/>
      <c r="DXX168" s="99"/>
      <c r="DXY168" s="99"/>
      <c r="DXZ168" s="99"/>
      <c r="DYA168" s="99"/>
      <c r="DYB168" s="99"/>
      <c r="DYC168" s="99"/>
      <c r="DYD168" s="99"/>
      <c r="DYE168" s="99"/>
      <c r="DYF168" s="99"/>
      <c r="DYG168" s="99"/>
      <c r="DYH168" s="99"/>
      <c r="DYI168" s="99"/>
      <c r="DYJ168" s="99"/>
      <c r="DYK168" s="99"/>
      <c r="DYL168" s="99"/>
      <c r="DYM168" s="99"/>
      <c r="DYN168" s="99"/>
      <c r="DYO168" s="99"/>
      <c r="DYP168" s="99"/>
      <c r="DYQ168" s="99"/>
      <c r="DYR168" s="99"/>
      <c r="DYS168" s="99"/>
      <c r="DYT168" s="99"/>
      <c r="DYU168" s="99"/>
      <c r="DYV168" s="99"/>
      <c r="DYW168" s="99"/>
      <c r="DYX168" s="99"/>
      <c r="DYY168" s="99"/>
      <c r="DYZ168" s="99"/>
      <c r="DZA168" s="99"/>
      <c r="DZB168" s="99"/>
      <c r="DZC168" s="99"/>
      <c r="DZD168" s="99"/>
      <c r="DZE168" s="99"/>
      <c r="DZF168" s="99"/>
      <c r="DZG168" s="99"/>
      <c r="DZH168" s="99"/>
      <c r="DZI168" s="99"/>
      <c r="DZJ168" s="99"/>
      <c r="DZK168" s="99"/>
      <c r="DZL168" s="99"/>
      <c r="DZM168" s="99"/>
      <c r="DZN168" s="99"/>
      <c r="DZO168" s="99"/>
      <c r="DZP168" s="99"/>
      <c r="DZQ168" s="99"/>
      <c r="DZR168" s="99"/>
      <c r="DZS168" s="99"/>
      <c r="DZT168" s="99"/>
      <c r="DZU168" s="99"/>
      <c r="DZV168" s="99"/>
      <c r="DZW168" s="99"/>
      <c r="DZX168" s="99"/>
      <c r="DZY168" s="99"/>
      <c r="DZZ168" s="99"/>
      <c r="EAA168" s="99"/>
      <c r="EAB168" s="99"/>
      <c r="EAC168" s="99"/>
      <c r="EAD168" s="99"/>
      <c r="EAE168" s="99"/>
      <c r="EAF168" s="99"/>
      <c r="EAG168" s="99"/>
      <c r="EAH168" s="99"/>
      <c r="EAI168" s="99"/>
      <c r="EAJ168" s="99"/>
      <c r="EAK168" s="99"/>
      <c r="EAL168" s="99"/>
      <c r="EAM168" s="99"/>
      <c r="EAN168" s="99"/>
      <c r="EAO168" s="99"/>
      <c r="EAP168" s="99"/>
      <c r="EAQ168" s="99"/>
      <c r="EAR168" s="99"/>
      <c r="EAS168" s="99"/>
      <c r="EAT168" s="99"/>
      <c r="EAU168" s="99"/>
      <c r="EAV168" s="99"/>
      <c r="EAW168" s="99"/>
      <c r="EAX168" s="99"/>
      <c r="EAY168" s="99"/>
      <c r="EAZ168" s="99"/>
      <c r="EBA168" s="99"/>
      <c r="EBB168" s="99"/>
      <c r="EBC168" s="99"/>
      <c r="EBD168" s="99"/>
      <c r="EBE168" s="99"/>
      <c r="EBF168" s="99"/>
      <c r="EBG168" s="99"/>
      <c r="EBH168" s="99"/>
      <c r="EBI168" s="99"/>
      <c r="EBJ168" s="99"/>
      <c r="EBK168" s="99"/>
      <c r="EBL168" s="99"/>
      <c r="EBM168" s="99"/>
      <c r="EBN168" s="99"/>
      <c r="EBO168" s="99"/>
      <c r="EBP168" s="99"/>
      <c r="EBQ168" s="99"/>
      <c r="EBR168" s="99"/>
      <c r="EBS168" s="99"/>
      <c r="EBT168" s="99"/>
      <c r="EBU168" s="99"/>
      <c r="EBV168" s="99"/>
      <c r="EBW168" s="99"/>
      <c r="EBX168" s="99"/>
      <c r="EBY168" s="99"/>
      <c r="EBZ168" s="99"/>
      <c r="ECA168" s="99"/>
      <c r="ECB168" s="99"/>
      <c r="ECC168" s="99"/>
      <c r="ECD168" s="99"/>
      <c r="ECE168" s="99"/>
      <c r="ECF168" s="99"/>
      <c r="ECG168" s="99"/>
      <c r="ECH168" s="99"/>
      <c r="ECI168" s="99"/>
      <c r="ECJ168" s="99"/>
      <c r="ECK168" s="99"/>
      <c r="ECL168" s="99"/>
      <c r="ECM168" s="99"/>
      <c r="ECN168" s="99"/>
      <c r="ECO168" s="99"/>
      <c r="ECP168" s="99"/>
      <c r="ECQ168" s="99"/>
      <c r="ECR168" s="99"/>
      <c r="ECS168" s="99"/>
      <c r="ECT168" s="99"/>
      <c r="ECU168" s="99"/>
      <c r="ECV168" s="99"/>
      <c r="ECW168" s="99"/>
      <c r="ECX168" s="99"/>
      <c r="ECY168" s="99"/>
      <c r="ECZ168" s="99"/>
      <c r="EDA168" s="99"/>
      <c r="EDB168" s="99"/>
      <c r="EDC168" s="99"/>
      <c r="EDD168" s="99"/>
      <c r="EDE168" s="99"/>
      <c r="EDF168" s="99"/>
      <c r="EDG168" s="99"/>
      <c r="EDH168" s="99"/>
      <c r="EDI168" s="99"/>
      <c r="EDJ168" s="99"/>
      <c r="EDK168" s="99"/>
      <c r="EDL168" s="99"/>
      <c r="EDM168" s="99"/>
      <c r="EDN168" s="99"/>
      <c r="EDO168" s="99"/>
      <c r="EDP168" s="99"/>
      <c r="EDQ168" s="99"/>
      <c r="EDR168" s="99"/>
      <c r="EDS168" s="99"/>
      <c r="EDT168" s="99"/>
      <c r="EDU168" s="99"/>
      <c r="EDV168" s="99"/>
      <c r="EDW168" s="99"/>
      <c r="EDX168" s="99"/>
      <c r="EDY168" s="99"/>
      <c r="EDZ168" s="99"/>
      <c r="EEA168" s="99"/>
      <c r="EEB168" s="99"/>
      <c r="EEC168" s="99"/>
      <c r="EED168" s="99"/>
      <c r="EEE168" s="99"/>
      <c r="EEF168" s="99"/>
      <c r="EEG168" s="99"/>
      <c r="EEH168" s="99"/>
      <c r="EEI168" s="99"/>
      <c r="EEJ168" s="99"/>
      <c r="EEK168" s="99"/>
      <c r="EEL168" s="99"/>
      <c r="EEM168" s="99"/>
      <c r="EEN168" s="99"/>
      <c r="EEO168" s="99"/>
      <c r="EEP168" s="99"/>
      <c r="EEQ168" s="99"/>
      <c r="EER168" s="99"/>
      <c r="EES168" s="99"/>
      <c r="EET168" s="99"/>
      <c r="EEU168" s="99"/>
      <c r="EEV168" s="99"/>
      <c r="EEW168" s="99"/>
      <c r="EEX168" s="99"/>
      <c r="EEY168" s="99"/>
      <c r="EEZ168" s="99"/>
      <c r="EFA168" s="99"/>
      <c r="EFB168" s="99"/>
      <c r="EFC168" s="99"/>
      <c r="EFD168" s="99"/>
      <c r="EFE168" s="99"/>
      <c r="EFF168" s="99"/>
      <c r="EFG168" s="99"/>
      <c r="EFH168" s="99"/>
      <c r="EFI168" s="99"/>
      <c r="EFJ168" s="99"/>
      <c r="EFK168" s="99"/>
      <c r="EFL168" s="99"/>
      <c r="EFM168" s="99"/>
      <c r="EFN168" s="99"/>
      <c r="EFO168" s="99"/>
      <c r="EFP168" s="99"/>
      <c r="EFQ168" s="99"/>
      <c r="EFR168" s="99"/>
      <c r="EFS168" s="99"/>
      <c r="EFT168" s="99"/>
      <c r="EFU168" s="99"/>
      <c r="EFV168" s="99"/>
      <c r="EFW168" s="99"/>
      <c r="EFX168" s="99"/>
      <c r="EFY168" s="99"/>
      <c r="EFZ168" s="99"/>
      <c r="EGA168" s="99"/>
      <c r="EGB168" s="99"/>
      <c r="EGC168" s="99"/>
      <c r="EGD168" s="99"/>
      <c r="EGE168" s="99"/>
      <c r="EGF168" s="99"/>
      <c r="EGG168" s="99"/>
      <c r="EGH168" s="99"/>
      <c r="EGI168" s="99"/>
      <c r="EGJ168" s="99"/>
      <c r="EGK168" s="99"/>
      <c r="EGL168" s="99"/>
      <c r="EGM168" s="99"/>
      <c r="EGN168" s="99"/>
      <c r="EGO168" s="99"/>
      <c r="EGP168" s="99"/>
      <c r="EGQ168" s="99"/>
      <c r="EGR168" s="99"/>
      <c r="EGS168" s="99"/>
      <c r="EGT168" s="99"/>
      <c r="EGU168" s="99"/>
      <c r="EGV168" s="99"/>
      <c r="EGW168" s="99"/>
      <c r="EGX168" s="99"/>
      <c r="EGY168" s="99"/>
      <c r="EGZ168" s="99"/>
      <c r="EHA168" s="99"/>
      <c r="EHB168" s="99"/>
      <c r="EHC168" s="99"/>
      <c r="EHD168" s="99"/>
      <c r="EHE168" s="99"/>
      <c r="EHF168" s="99"/>
      <c r="EHG168" s="99"/>
      <c r="EHH168" s="99"/>
      <c r="EHI168" s="99"/>
      <c r="EHJ168" s="99"/>
      <c r="EHK168" s="99"/>
      <c r="EHL168" s="99"/>
      <c r="EHM168" s="99"/>
      <c r="EHN168" s="99"/>
      <c r="EHO168" s="99"/>
      <c r="EHP168" s="99"/>
      <c r="EHQ168" s="99"/>
      <c r="EHR168" s="99"/>
      <c r="EHS168" s="99"/>
      <c r="EHT168" s="99"/>
      <c r="EHU168" s="99"/>
      <c r="EHV168" s="99"/>
      <c r="EHW168" s="99"/>
      <c r="EHX168" s="99"/>
      <c r="EHY168" s="99"/>
      <c r="EHZ168" s="99"/>
      <c r="EIA168" s="99"/>
      <c r="EIB168" s="99"/>
      <c r="EIC168" s="99"/>
      <c r="EID168" s="99"/>
      <c r="EIE168" s="99"/>
      <c r="EIF168" s="99"/>
      <c r="EIG168" s="99"/>
      <c r="EIH168" s="99"/>
      <c r="EII168" s="99"/>
      <c r="EIJ168" s="99"/>
      <c r="EIK168" s="99"/>
      <c r="EIL168" s="99"/>
      <c r="EIM168" s="99"/>
      <c r="EIN168" s="99"/>
      <c r="EIO168" s="99"/>
      <c r="EIP168" s="99"/>
      <c r="EIQ168" s="99"/>
      <c r="EIR168" s="99"/>
      <c r="EIS168" s="99"/>
      <c r="EIT168" s="99"/>
      <c r="EIU168" s="99"/>
      <c r="EIV168" s="99"/>
      <c r="EIW168" s="99"/>
      <c r="EIX168" s="99"/>
      <c r="EIY168" s="99"/>
      <c r="EIZ168" s="99"/>
      <c r="EJA168" s="99"/>
      <c r="EJB168" s="99"/>
      <c r="EJC168" s="99"/>
      <c r="EJD168" s="99"/>
      <c r="EJE168" s="99"/>
      <c r="EJF168" s="99"/>
      <c r="EJG168" s="99"/>
      <c r="EJH168" s="99"/>
      <c r="EJI168" s="99"/>
      <c r="EJJ168" s="99"/>
      <c r="EJK168" s="99"/>
      <c r="EJL168" s="99"/>
      <c r="EJM168" s="99"/>
      <c r="EJN168" s="99"/>
      <c r="EJO168" s="99"/>
      <c r="EJP168" s="99"/>
      <c r="EJQ168" s="99"/>
      <c r="EJR168" s="99"/>
      <c r="EJS168" s="99"/>
      <c r="EJT168" s="99"/>
      <c r="EJU168" s="99"/>
      <c r="EJV168" s="99"/>
      <c r="EJW168" s="99"/>
      <c r="EJX168" s="99"/>
      <c r="EJY168" s="99"/>
      <c r="EJZ168" s="99"/>
      <c r="EKA168" s="99"/>
      <c r="EKB168" s="99"/>
      <c r="EKC168" s="99"/>
      <c r="EKD168" s="99"/>
      <c r="EKE168" s="99"/>
      <c r="EKF168" s="99"/>
      <c r="EKG168" s="99"/>
      <c r="EKH168" s="99"/>
      <c r="EKI168" s="99"/>
      <c r="EKJ168" s="99"/>
      <c r="EKK168" s="99"/>
      <c r="EKL168" s="99"/>
      <c r="EKM168" s="99"/>
      <c r="EKN168" s="99"/>
      <c r="EKO168" s="99"/>
      <c r="EKP168" s="99"/>
      <c r="EKQ168" s="99"/>
      <c r="EKR168" s="99"/>
      <c r="EKS168" s="99"/>
      <c r="EKT168" s="99"/>
      <c r="EKU168" s="99"/>
      <c r="EKV168" s="99"/>
      <c r="EKW168" s="99"/>
      <c r="EKX168" s="99"/>
      <c r="EKY168" s="99"/>
      <c r="EKZ168" s="99"/>
      <c r="ELA168" s="99"/>
      <c r="ELB168" s="99"/>
      <c r="ELC168" s="99"/>
      <c r="ELD168" s="99"/>
      <c r="ELE168" s="99"/>
      <c r="ELF168" s="99"/>
      <c r="ELG168" s="99"/>
      <c r="ELH168" s="99"/>
      <c r="ELI168" s="99"/>
      <c r="ELJ168" s="99"/>
      <c r="ELK168" s="99"/>
      <c r="ELL168" s="99"/>
      <c r="ELM168" s="99"/>
      <c r="ELN168" s="99"/>
      <c r="ELO168" s="99"/>
      <c r="ELP168" s="99"/>
      <c r="ELQ168" s="99"/>
      <c r="ELR168" s="99"/>
      <c r="ELS168" s="99"/>
      <c r="ELT168" s="99"/>
      <c r="ELU168" s="99"/>
      <c r="ELV168" s="99"/>
      <c r="ELW168" s="99"/>
      <c r="ELX168" s="99"/>
      <c r="ELY168" s="99"/>
      <c r="ELZ168" s="99"/>
      <c r="EMA168" s="99"/>
      <c r="EMB168" s="99"/>
      <c r="EMC168" s="99"/>
      <c r="EMD168" s="99"/>
      <c r="EME168" s="99"/>
      <c r="EMF168" s="99"/>
      <c r="EMG168" s="99"/>
      <c r="EMH168" s="99"/>
      <c r="EMI168" s="99"/>
      <c r="EMJ168" s="99"/>
      <c r="EMK168" s="99"/>
      <c r="EML168" s="99"/>
      <c r="EMM168" s="99"/>
      <c r="EMN168" s="99"/>
      <c r="EMO168" s="99"/>
      <c r="EMP168" s="99"/>
      <c r="EMQ168" s="99"/>
      <c r="EMR168" s="99"/>
      <c r="EMS168" s="99"/>
      <c r="EMT168" s="99"/>
      <c r="EMU168" s="99"/>
      <c r="EMV168" s="99"/>
      <c r="EMW168" s="99"/>
      <c r="EMX168" s="99"/>
      <c r="EMY168" s="99"/>
      <c r="EMZ168" s="99"/>
      <c r="ENA168" s="99"/>
      <c r="ENB168" s="99"/>
      <c r="ENC168" s="99"/>
      <c r="END168" s="99"/>
      <c r="ENE168" s="99"/>
      <c r="ENF168" s="99"/>
      <c r="ENG168" s="99"/>
      <c r="ENH168" s="99"/>
      <c r="ENI168" s="99"/>
      <c r="ENJ168" s="99"/>
      <c r="ENK168" s="99"/>
      <c r="ENL168" s="99"/>
      <c r="ENM168" s="99"/>
      <c r="ENN168" s="99"/>
      <c r="ENO168" s="99"/>
      <c r="ENP168" s="99"/>
      <c r="ENQ168" s="99"/>
      <c r="ENR168" s="99"/>
      <c r="ENS168" s="99"/>
      <c r="ENT168" s="99"/>
      <c r="ENU168" s="99"/>
      <c r="ENV168" s="99"/>
      <c r="ENW168" s="99"/>
      <c r="ENX168" s="99"/>
      <c r="ENY168" s="99"/>
      <c r="ENZ168" s="99"/>
      <c r="EOA168" s="99"/>
      <c r="EOB168" s="99"/>
      <c r="EOC168" s="99"/>
      <c r="EOD168" s="99"/>
      <c r="EOE168" s="99"/>
      <c r="EOF168" s="99"/>
      <c r="EOG168" s="99"/>
      <c r="EOH168" s="99"/>
      <c r="EOI168" s="99"/>
      <c r="EOJ168" s="99"/>
      <c r="EOK168" s="99"/>
      <c r="EOL168" s="99"/>
      <c r="EOM168" s="99"/>
      <c r="EON168" s="99"/>
      <c r="EOO168" s="99"/>
      <c r="EOP168" s="99"/>
      <c r="EOQ168" s="99"/>
      <c r="EOR168" s="99"/>
      <c r="EOS168" s="99"/>
      <c r="EOT168" s="99"/>
      <c r="EOU168" s="99"/>
      <c r="EOV168" s="99"/>
      <c r="EOW168" s="99"/>
      <c r="EOX168" s="99"/>
      <c r="EOY168" s="99"/>
      <c r="EOZ168" s="99"/>
      <c r="EPA168" s="99"/>
      <c r="EPB168" s="99"/>
      <c r="EPC168" s="99"/>
      <c r="EPD168" s="99"/>
      <c r="EPE168" s="99"/>
      <c r="EPF168" s="99"/>
      <c r="EPG168" s="99"/>
      <c r="EPH168" s="99"/>
      <c r="EPI168" s="99"/>
      <c r="EPJ168" s="99"/>
      <c r="EPK168" s="99"/>
      <c r="EPL168" s="99"/>
      <c r="EPM168" s="99"/>
      <c r="EPN168" s="99"/>
      <c r="EPO168" s="99"/>
      <c r="EPP168" s="99"/>
      <c r="EPQ168" s="99"/>
      <c r="EPR168" s="99"/>
      <c r="EPS168" s="99"/>
      <c r="EPT168" s="99"/>
      <c r="EPU168" s="99"/>
      <c r="EPV168" s="99"/>
      <c r="EPW168" s="99"/>
      <c r="EPX168" s="99"/>
      <c r="EPY168" s="99"/>
      <c r="EPZ168" s="99"/>
      <c r="EQA168" s="99"/>
      <c r="EQB168" s="99"/>
      <c r="EQC168" s="99"/>
      <c r="EQD168" s="99"/>
      <c r="EQE168" s="99"/>
      <c r="EQF168" s="99"/>
      <c r="EQG168" s="99"/>
      <c r="EQH168" s="99"/>
      <c r="EQI168" s="99"/>
      <c r="EQJ168" s="99"/>
      <c r="EQK168" s="99"/>
      <c r="EQL168" s="99"/>
      <c r="EQM168" s="99"/>
      <c r="EQN168" s="99"/>
      <c r="EQO168" s="99"/>
      <c r="EQP168" s="99"/>
      <c r="EQQ168" s="99"/>
      <c r="EQR168" s="99"/>
      <c r="EQS168" s="99"/>
      <c r="EQT168" s="99"/>
      <c r="EQU168" s="99"/>
      <c r="EQV168" s="99"/>
      <c r="EQW168" s="99"/>
      <c r="EQX168" s="99"/>
      <c r="EQY168" s="99"/>
      <c r="EQZ168" s="99"/>
      <c r="ERA168" s="99"/>
      <c r="ERB168" s="99"/>
      <c r="ERC168" s="99"/>
      <c r="ERD168" s="99"/>
      <c r="ERE168" s="99"/>
      <c r="ERF168" s="99"/>
      <c r="ERG168" s="99"/>
      <c r="ERH168" s="99"/>
      <c r="ERI168" s="99"/>
      <c r="ERJ168" s="99"/>
      <c r="ERK168" s="99"/>
      <c r="ERL168" s="99"/>
      <c r="ERM168" s="99"/>
      <c r="ERN168" s="99"/>
      <c r="ERO168" s="99"/>
      <c r="ERP168" s="99"/>
      <c r="ERQ168" s="99"/>
      <c r="ERR168" s="99"/>
      <c r="ERS168" s="99"/>
      <c r="ERT168" s="99"/>
      <c r="ERU168" s="99"/>
      <c r="ERV168" s="99"/>
      <c r="ERW168" s="99"/>
      <c r="ERX168" s="99"/>
      <c r="ERY168" s="99"/>
      <c r="ERZ168" s="99"/>
      <c r="ESA168" s="99"/>
      <c r="ESB168" s="99"/>
      <c r="ESC168" s="99"/>
      <c r="ESD168" s="99"/>
      <c r="ESE168" s="99"/>
      <c r="ESF168" s="99"/>
      <c r="ESG168" s="99"/>
      <c r="ESH168" s="99"/>
      <c r="ESI168" s="99"/>
      <c r="ESJ168" s="99"/>
      <c r="ESK168" s="99"/>
      <c r="ESL168" s="99"/>
      <c r="ESM168" s="99"/>
      <c r="ESN168" s="99"/>
      <c r="ESO168" s="99"/>
      <c r="ESP168" s="99"/>
      <c r="ESQ168" s="99"/>
      <c r="ESR168" s="99"/>
      <c r="ESS168" s="99"/>
      <c r="EST168" s="99"/>
      <c r="ESU168" s="99"/>
      <c r="ESV168" s="99"/>
      <c r="ESW168" s="99"/>
      <c r="ESX168" s="99"/>
      <c r="ESY168" s="99"/>
      <c r="ESZ168" s="99"/>
      <c r="ETA168" s="99"/>
      <c r="ETB168" s="99"/>
      <c r="ETC168" s="99"/>
      <c r="ETD168" s="99"/>
      <c r="ETE168" s="99"/>
      <c r="ETF168" s="99"/>
      <c r="ETG168" s="99"/>
      <c r="ETH168" s="99"/>
      <c r="ETI168" s="99"/>
      <c r="ETJ168" s="99"/>
      <c r="ETK168" s="99"/>
      <c r="ETL168" s="99"/>
      <c r="ETM168" s="99"/>
      <c r="ETN168" s="99"/>
      <c r="ETO168" s="99"/>
      <c r="ETP168" s="99"/>
      <c r="ETQ168" s="99"/>
      <c r="ETR168" s="99"/>
      <c r="ETS168" s="99"/>
      <c r="ETT168" s="99"/>
      <c r="ETU168" s="99"/>
      <c r="ETV168" s="99"/>
      <c r="ETW168" s="99"/>
      <c r="ETX168" s="99"/>
      <c r="ETY168" s="99"/>
      <c r="ETZ168" s="99"/>
      <c r="EUA168" s="99"/>
      <c r="EUB168" s="99"/>
      <c r="EUC168" s="99"/>
      <c r="EUD168" s="99"/>
      <c r="EUE168" s="99"/>
      <c r="EUF168" s="99"/>
      <c r="EUG168" s="99"/>
      <c r="EUH168" s="99"/>
      <c r="EUI168" s="99"/>
      <c r="EUJ168" s="99"/>
      <c r="EUK168" s="99"/>
      <c r="EUL168" s="99"/>
      <c r="EUM168" s="99"/>
      <c r="EUN168" s="99"/>
      <c r="EUO168" s="99"/>
      <c r="EUP168" s="99"/>
      <c r="EUQ168" s="99"/>
      <c r="EUR168" s="99"/>
      <c r="EUS168" s="99"/>
      <c r="EUT168" s="99"/>
      <c r="EUU168" s="99"/>
      <c r="EUV168" s="99"/>
      <c r="EUW168" s="99"/>
      <c r="EUX168" s="99"/>
      <c r="EUY168" s="99"/>
      <c r="EUZ168" s="99"/>
      <c r="EVA168" s="99"/>
      <c r="EVB168" s="99"/>
      <c r="EVC168" s="99"/>
      <c r="EVD168" s="99"/>
      <c r="EVE168" s="99"/>
      <c r="EVF168" s="99"/>
      <c r="EVG168" s="99"/>
      <c r="EVH168" s="99"/>
      <c r="EVI168" s="99"/>
      <c r="EVJ168" s="99"/>
      <c r="EVK168" s="99"/>
      <c r="EVL168" s="99"/>
      <c r="EVM168" s="99"/>
      <c r="EVN168" s="99"/>
      <c r="EVO168" s="99"/>
      <c r="EVP168" s="99"/>
      <c r="EVQ168" s="99"/>
      <c r="EVR168" s="99"/>
      <c r="EVS168" s="99"/>
      <c r="EVT168" s="99"/>
      <c r="EVU168" s="99"/>
      <c r="EVV168" s="99"/>
      <c r="EVW168" s="99"/>
      <c r="EVX168" s="99"/>
      <c r="EVY168" s="99"/>
      <c r="EVZ168" s="99"/>
      <c r="EWA168" s="99"/>
      <c r="EWB168" s="99"/>
      <c r="EWC168" s="99"/>
      <c r="EWD168" s="99"/>
      <c r="EWE168" s="99"/>
      <c r="EWF168" s="99"/>
      <c r="EWG168" s="99"/>
      <c r="EWH168" s="99"/>
      <c r="EWI168" s="99"/>
      <c r="EWJ168" s="99"/>
      <c r="EWK168" s="99"/>
      <c r="EWL168" s="99"/>
      <c r="EWM168" s="99"/>
      <c r="EWN168" s="99"/>
      <c r="EWO168" s="99"/>
      <c r="EWP168" s="99"/>
      <c r="EWQ168" s="99"/>
      <c r="EWR168" s="99"/>
      <c r="EWS168" s="99"/>
      <c r="EWT168" s="99"/>
      <c r="EWU168" s="99"/>
      <c r="EWV168" s="99"/>
      <c r="EWW168" s="99"/>
      <c r="EWX168" s="99"/>
      <c r="EWY168" s="99"/>
      <c r="EWZ168" s="99"/>
      <c r="EXA168" s="99"/>
      <c r="EXB168" s="99"/>
      <c r="EXC168" s="99"/>
      <c r="EXD168" s="99"/>
      <c r="EXE168" s="99"/>
      <c r="EXF168" s="99"/>
      <c r="EXG168" s="99"/>
      <c r="EXH168" s="99"/>
      <c r="EXI168" s="99"/>
      <c r="EXJ168" s="99"/>
      <c r="EXK168" s="99"/>
      <c r="EXL168" s="99"/>
      <c r="EXM168" s="99"/>
      <c r="EXN168" s="99"/>
      <c r="EXO168" s="99"/>
      <c r="EXP168" s="99"/>
      <c r="EXQ168" s="99"/>
      <c r="EXR168" s="99"/>
      <c r="EXS168" s="99"/>
      <c r="EXT168" s="99"/>
      <c r="EXU168" s="99"/>
      <c r="EXV168" s="99"/>
      <c r="EXW168" s="99"/>
      <c r="EXX168" s="99"/>
      <c r="EXY168" s="99"/>
      <c r="EXZ168" s="99"/>
      <c r="EYA168" s="99"/>
      <c r="EYB168" s="99"/>
      <c r="EYC168" s="99"/>
      <c r="EYD168" s="99"/>
      <c r="EYE168" s="99"/>
      <c r="EYF168" s="99"/>
      <c r="EYG168" s="99"/>
      <c r="EYH168" s="99"/>
      <c r="EYI168" s="99"/>
      <c r="EYJ168" s="99"/>
      <c r="EYK168" s="99"/>
      <c r="EYL168" s="99"/>
      <c r="EYM168" s="99"/>
      <c r="EYN168" s="99"/>
      <c r="EYO168" s="99"/>
      <c r="EYP168" s="99"/>
      <c r="EYQ168" s="99"/>
      <c r="EYR168" s="99"/>
      <c r="EYS168" s="99"/>
      <c r="EYT168" s="99"/>
      <c r="EYU168" s="99"/>
      <c r="EYV168" s="99"/>
      <c r="EYW168" s="99"/>
      <c r="EYX168" s="99"/>
      <c r="EYY168" s="99"/>
      <c r="EYZ168" s="99"/>
      <c r="EZA168" s="99"/>
      <c r="EZB168" s="99"/>
      <c r="EZC168" s="99"/>
      <c r="EZD168" s="99"/>
      <c r="EZE168" s="99"/>
      <c r="EZF168" s="99"/>
      <c r="EZG168" s="99"/>
      <c r="EZH168" s="99"/>
      <c r="EZI168" s="99"/>
      <c r="EZJ168" s="99"/>
      <c r="EZK168" s="99"/>
      <c r="EZL168" s="99"/>
      <c r="EZM168" s="99"/>
      <c r="EZN168" s="99"/>
      <c r="EZO168" s="99"/>
      <c r="EZP168" s="99"/>
      <c r="EZQ168" s="99"/>
      <c r="EZR168" s="99"/>
      <c r="EZS168" s="99"/>
      <c r="EZT168" s="99"/>
      <c r="EZU168" s="99"/>
      <c r="EZV168" s="99"/>
      <c r="EZW168" s="99"/>
      <c r="EZX168" s="99"/>
      <c r="EZY168" s="99"/>
      <c r="EZZ168" s="99"/>
      <c r="FAA168" s="99"/>
      <c r="FAB168" s="99"/>
      <c r="FAC168" s="99"/>
      <c r="FAD168" s="99"/>
      <c r="FAE168" s="99"/>
      <c r="FAF168" s="99"/>
      <c r="FAG168" s="99"/>
      <c r="FAH168" s="99"/>
      <c r="FAI168" s="99"/>
      <c r="FAJ168" s="99"/>
      <c r="FAK168" s="99"/>
      <c r="FAL168" s="99"/>
      <c r="FAM168" s="99"/>
      <c r="FAN168" s="99"/>
      <c r="FAO168" s="99"/>
      <c r="FAP168" s="99"/>
      <c r="FAQ168" s="99"/>
      <c r="FAR168" s="99"/>
      <c r="FAS168" s="99"/>
      <c r="FAT168" s="99"/>
      <c r="FAU168" s="99"/>
      <c r="FAV168" s="99"/>
      <c r="FAW168" s="99"/>
      <c r="FAX168" s="99"/>
      <c r="FAY168" s="99"/>
      <c r="FAZ168" s="99"/>
      <c r="FBA168" s="99"/>
      <c r="FBB168" s="99"/>
      <c r="FBC168" s="99"/>
      <c r="FBD168" s="99"/>
      <c r="FBE168" s="99"/>
      <c r="FBF168" s="99"/>
      <c r="FBG168" s="99"/>
      <c r="FBH168" s="99"/>
      <c r="FBI168" s="99"/>
      <c r="FBJ168" s="99"/>
      <c r="FBK168" s="99"/>
      <c r="FBL168" s="99"/>
      <c r="FBM168" s="99"/>
      <c r="FBN168" s="99"/>
      <c r="FBO168" s="99"/>
      <c r="FBP168" s="99"/>
      <c r="FBQ168" s="99"/>
      <c r="FBR168" s="99"/>
      <c r="FBS168" s="99"/>
      <c r="FBT168" s="99"/>
      <c r="FBU168" s="99"/>
      <c r="FBV168" s="99"/>
      <c r="FBW168" s="99"/>
      <c r="FBX168" s="99"/>
      <c r="FBY168" s="99"/>
      <c r="FBZ168" s="99"/>
      <c r="FCA168" s="99"/>
      <c r="FCB168" s="99"/>
      <c r="FCC168" s="99"/>
      <c r="FCD168" s="99"/>
      <c r="FCE168" s="99"/>
      <c r="FCF168" s="99"/>
      <c r="FCG168" s="99"/>
      <c r="FCH168" s="99"/>
      <c r="FCI168" s="99"/>
      <c r="FCJ168" s="99"/>
      <c r="FCK168" s="99"/>
      <c r="FCL168" s="99"/>
      <c r="FCM168" s="99"/>
      <c r="FCN168" s="99"/>
      <c r="FCO168" s="99"/>
      <c r="FCP168" s="99"/>
      <c r="FCQ168" s="99"/>
      <c r="FCR168" s="99"/>
      <c r="FCS168" s="99"/>
      <c r="FCT168" s="99"/>
      <c r="FCU168" s="99"/>
      <c r="FCV168" s="99"/>
      <c r="FCW168" s="99"/>
      <c r="FCX168" s="99"/>
      <c r="FCY168" s="99"/>
      <c r="FCZ168" s="99"/>
      <c r="FDA168" s="99"/>
      <c r="FDB168" s="99"/>
      <c r="FDC168" s="99"/>
      <c r="FDD168" s="99"/>
      <c r="FDE168" s="99"/>
      <c r="FDF168" s="99"/>
      <c r="FDG168" s="99"/>
      <c r="FDH168" s="99"/>
      <c r="FDI168" s="99"/>
      <c r="FDJ168" s="99"/>
      <c r="FDK168" s="99"/>
      <c r="FDL168" s="99"/>
      <c r="FDM168" s="99"/>
      <c r="FDN168" s="99"/>
      <c r="FDO168" s="99"/>
      <c r="FDP168" s="99"/>
      <c r="FDQ168" s="99"/>
      <c r="FDR168" s="99"/>
      <c r="FDS168" s="99"/>
      <c r="FDT168" s="99"/>
      <c r="FDU168" s="99"/>
      <c r="FDV168" s="99"/>
      <c r="FDW168" s="99"/>
      <c r="FDX168" s="99"/>
      <c r="FDY168" s="99"/>
      <c r="FDZ168" s="99"/>
      <c r="FEA168" s="99"/>
      <c r="FEB168" s="99"/>
      <c r="FEC168" s="99"/>
      <c r="FED168" s="99"/>
      <c r="FEE168" s="99"/>
      <c r="FEF168" s="99"/>
      <c r="FEG168" s="99"/>
      <c r="FEH168" s="99"/>
      <c r="FEI168" s="99"/>
      <c r="FEJ168" s="99"/>
      <c r="FEK168" s="99"/>
      <c r="FEL168" s="99"/>
      <c r="FEM168" s="99"/>
      <c r="FEN168" s="99"/>
      <c r="FEO168" s="99"/>
      <c r="FEP168" s="99"/>
      <c r="FEQ168" s="99"/>
      <c r="FER168" s="99"/>
      <c r="FES168" s="99"/>
      <c r="FET168" s="99"/>
      <c r="FEU168" s="99"/>
      <c r="FEV168" s="99"/>
      <c r="FEW168" s="99"/>
      <c r="FEX168" s="99"/>
      <c r="FEY168" s="99"/>
      <c r="FEZ168" s="99"/>
      <c r="FFA168" s="99"/>
      <c r="FFB168" s="99"/>
      <c r="FFC168" s="99"/>
      <c r="FFD168" s="99"/>
      <c r="FFE168" s="99"/>
      <c r="FFF168" s="99"/>
      <c r="FFG168" s="99"/>
      <c r="FFH168" s="99"/>
      <c r="FFI168" s="99"/>
      <c r="FFJ168" s="99"/>
      <c r="FFK168" s="99"/>
      <c r="FFL168" s="99"/>
      <c r="FFM168" s="99"/>
      <c r="FFN168" s="99"/>
      <c r="FFO168" s="99"/>
      <c r="FFP168" s="99"/>
      <c r="FFQ168" s="99"/>
      <c r="FFR168" s="99"/>
      <c r="FFS168" s="99"/>
      <c r="FFT168" s="99"/>
      <c r="FFU168" s="99"/>
      <c r="FFV168" s="99"/>
      <c r="FFW168" s="99"/>
      <c r="FFX168" s="99"/>
      <c r="FFY168" s="99"/>
      <c r="FFZ168" s="99"/>
      <c r="FGA168" s="99"/>
      <c r="FGB168" s="99"/>
      <c r="FGC168" s="99"/>
      <c r="FGD168" s="99"/>
      <c r="FGE168" s="99"/>
      <c r="FGF168" s="99"/>
      <c r="FGG168" s="99"/>
      <c r="FGH168" s="99"/>
      <c r="FGI168" s="99"/>
      <c r="FGJ168" s="99"/>
      <c r="FGK168" s="99"/>
      <c r="FGL168" s="99"/>
      <c r="FGM168" s="99"/>
      <c r="FGN168" s="99"/>
      <c r="FGO168" s="99"/>
      <c r="FGP168" s="99"/>
      <c r="FGQ168" s="99"/>
      <c r="FGR168" s="99"/>
      <c r="FGS168" s="99"/>
      <c r="FGT168" s="99"/>
      <c r="FGU168" s="99"/>
      <c r="FGV168" s="99"/>
      <c r="FGW168" s="99"/>
      <c r="FGX168" s="99"/>
      <c r="FGY168" s="99"/>
      <c r="FGZ168" s="99"/>
      <c r="FHA168" s="99"/>
      <c r="FHB168" s="99"/>
      <c r="FHC168" s="99"/>
      <c r="FHD168" s="99"/>
      <c r="FHE168" s="99"/>
      <c r="FHF168" s="99"/>
      <c r="FHG168" s="99"/>
      <c r="FHH168" s="99"/>
      <c r="FHI168" s="99"/>
      <c r="FHJ168" s="99"/>
      <c r="FHK168" s="99"/>
      <c r="FHL168" s="99"/>
      <c r="FHM168" s="99"/>
      <c r="FHN168" s="99"/>
      <c r="FHO168" s="99"/>
      <c r="FHP168" s="99"/>
      <c r="FHQ168" s="99"/>
      <c r="FHR168" s="99"/>
      <c r="FHS168" s="99"/>
      <c r="FHT168" s="99"/>
      <c r="FHU168" s="99"/>
      <c r="FHV168" s="99"/>
      <c r="FHW168" s="99"/>
      <c r="FHX168" s="99"/>
      <c r="FHY168" s="99"/>
      <c r="FHZ168" s="99"/>
      <c r="FIA168" s="99"/>
      <c r="FIB168" s="99"/>
      <c r="FIC168" s="99"/>
      <c r="FID168" s="99"/>
      <c r="FIE168" s="99"/>
      <c r="FIF168" s="99"/>
      <c r="FIG168" s="99"/>
      <c r="FIH168" s="99"/>
      <c r="FII168" s="99"/>
      <c r="FIJ168" s="99"/>
      <c r="FIK168" s="99"/>
      <c r="FIL168" s="99"/>
      <c r="FIM168" s="99"/>
      <c r="FIN168" s="99"/>
      <c r="FIO168" s="99"/>
      <c r="FIP168" s="99"/>
      <c r="FIQ168" s="99"/>
      <c r="FIR168" s="99"/>
      <c r="FIS168" s="99"/>
      <c r="FIT168" s="99"/>
      <c r="FIU168" s="99"/>
      <c r="FIV168" s="99"/>
      <c r="FIW168" s="99"/>
      <c r="FIX168" s="99"/>
      <c r="FIY168" s="99"/>
      <c r="FIZ168" s="99"/>
      <c r="FJA168" s="99"/>
      <c r="FJB168" s="99"/>
      <c r="FJC168" s="99"/>
      <c r="FJD168" s="99"/>
      <c r="FJE168" s="99"/>
      <c r="FJF168" s="99"/>
      <c r="FJG168" s="99"/>
      <c r="FJH168" s="99"/>
      <c r="FJI168" s="99"/>
      <c r="FJJ168" s="99"/>
      <c r="FJK168" s="99"/>
      <c r="FJL168" s="99"/>
      <c r="FJM168" s="99"/>
      <c r="FJN168" s="99"/>
      <c r="FJO168" s="99"/>
      <c r="FJP168" s="99"/>
      <c r="FJQ168" s="99"/>
      <c r="FJR168" s="99"/>
      <c r="FJS168" s="99"/>
      <c r="FJT168" s="99"/>
      <c r="FJU168" s="99"/>
      <c r="FJV168" s="99"/>
      <c r="FJW168" s="99"/>
      <c r="FJX168" s="99"/>
      <c r="FJY168" s="99"/>
      <c r="FJZ168" s="99"/>
      <c r="FKA168" s="99"/>
      <c r="FKB168" s="99"/>
      <c r="FKC168" s="99"/>
      <c r="FKD168" s="99"/>
      <c r="FKE168" s="99"/>
      <c r="FKF168" s="99"/>
      <c r="FKG168" s="99"/>
      <c r="FKH168" s="99"/>
      <c r="FKI168" s="99"/>
      <c r="FKJ168" s="99"/>
      <c r="FKK168" s="99"/>
      <c r="FKL168" s="99"/>
      <c r="FKM168" s="99"/>
      <c r="FKN168" s="99"/>
      <c r="FKO168" s="99"/>
      <c r="FKP168" s="99"/>
      <c r="FKQ168" s="99"/>
      <c r="FKR168" s="99"/>
      <c r="FKS168" s="99"/>
      <c r="FKT168" s="99"/>
      <c r="FKU168" s="99"/>
      <c r="FKV168" s="99"/>
      <c r="FKW168" s="99"/>
      <c r="FKX168" s="99"/>
      <c r="FKY168" s="99"/>
      <c r="FKZ168" s="99"/>
      <c r="FLA168" s="99"/>
      <c r="FLB168" s="99"/>
      <c r="FLC168" s="99"/>
      <c r="FLD168" s="99"/>
      <c r="FLE168" s="99"/>
      <c r="FLF168" s="99"/>
      <c r="FLG168" s="99"/>
      <c r="FLH168" s="99"/>
      <c r="FLI168" s="99"/>
      <c r="FLJ168" s="99"/>
      <c r="FLK168" s="99"/>
      <c r="FLL168" s="99"/>
      <c r="FLM168" s="99"/>
      <c r="FLN168" s="99"/>
      <c r="FLO168" s="99"/>
      <c r="FLP168" s="99"/>
      <c r="FLQ168" s="99"/>
      <c r="FLR168" s="99"/>
      <c r="FLS168" s="99"/>
      <c r="FLT168" s="99"/>
      <c r="FLU168" s="99"/>
      <c r="FLV168" s="99"/>
      <c r="FLW168" s="99"/>
      <c r="FLX168" s="99"/>
      <c r="FLY168" s="99"/>
      <c r="FLZ168" s="99"/>
      <c r="FMA168" s="99"/>
      <c r="FMB168" s="99"/>
      <c r="FMC168" s="99"/>
      <c r="FMD168" s="99"/>
      <c r="FME168" s="99"/>
      <c r="FMF168" s="99"/>
      <c r="FMG168" s="99"/>
      <c r="FMH168" s="99"/>
      <c r="FMI168" s="99"/>
      <c r="FMJ168" s="99"/>
      <c r="FMK168" s="99"/>
      <c r="FML168" s="99"/>
      <c r="FMM168" s="99"/>
      <c r="FMN168" s="99"/>
      <c r="FMO168" s="99"/>
      <c r="FMP168" s="99"/>
      <c r="FMQ168" s="99"/>
      <c r="FMR168" s="99"/>
      <c r="FMS168" s="99"/>
      <c r="FMT168" s="99"/>
      <c r="FMU168" s="99"/>
      <c r="FMV168" s="99"/>
      <c r="FMW168" s="99"/>
      <c r="FMX168" s="99"/>
      <c r="FMY168" s="99"/>
      <c r="FMZ168" s="99"/>
      <c r="FNA168" s="99"/>
      <c r="FNB168" s="99"/>
      <c r="FNC168" s="99"/>
      <c r="FND168" s="99"/>
      <c r="FNE168" s="99"/>
      <c r="FNF168" s="99"/>
      <c r="FNG168" s="99"/>
      <c r="FNH168" s="99"/>
      <c r="FNI168" s="99"/>
      <c r="FNJ168" s="99"/>
      <c r="FNK168" s="99"/>
      <c r="FNL168" s="99"/>
      <c r="FNM168" s="99"/>
      <c r="FNN168" s="99"/>
      <c r="FNO168" s="99"/>
      <c r="FNP168" s="99"/>
      <c r="FNQ168" s="99"/>
      <c r="FNR168" s="99"/>
      <c r="FNS168" s="99"/>
      <c r="FNT168" s="99"/>
      <c r="FNU168" s="99"/>
      <c r="FNV168" s="99"/>
      <c r="FNW168" s="99"/>
      <c r="FNX168" s="99"/>
      <c r="FNY168" s="99"/>
      <c r="FNZ168" s="99"/>
      <c r="FOA168" s="99"/>
      <c r="FOB168" s="99"/>
      <c r="FOC168" s="99"/>
      <c r="FOD168" s="99"/>
      <c r="FOE168" s="99"/>
      <c r="FOF168" s="99"/>
      <c r="FOG168" s="99"/>
      <c r="FOH168" s="99"/>
      <c r="FOI168" s="99"/>
      <c r="FOJ168" s="99"/>
      <c r="FOK168" s="99"/>
      <c r="FOL168" s="99"/>
      <c r="FOM168" s="99"/>
      <c r="FON168" s="99"/>
      <c r="FOO168" s="99"/>
      <c r="FOP168" s="99"/>
      <c r="FOQ168" s="99"/>
      <c r="FOR168" s="99"/>
      <c r="FOS168" s="99"/>
      <c r="FOT168" s="99"/>
      <c r="FOU168" s="99"/>
      <c r="FOV168" s="99"/>
      <c r="FOW168" s="99"/>
      <c r="FOX168" s="99"/>
      <c r="FOY168" s="99"/>
      <c r="FOZ168" s="99"/>
      <c r="FPA168" s="99"/>
      <c r="FPB168" s="99"/>
      <c r="FPC168" s="99"/>
      <c r="FPD168" s="99"/>
      <c r="FPE168" s="99"/>
      <c r="FPF168" s="99"/>
      <c r="FPG168" s="99"/>
      <c r="FPH168" s="99"/>
      <c r="FPI168" s="99"/>
      <c r="FPJ168" s="99"/>
      <c r="FPK168" s="99"/>
      <c r="FPL168" s="99"/>
      <c r="FPM168" s="99"/>
      <c r="FPN168" s="99"/>
      <c r="FPO168" s="99"/>
      <c r="FPP168" s="99"/>
      <c r="FPQ168" s="99"/>
      <c r="FPR168" s="99"/>
      <c r="FPS168" s="99"/>
      <c r="FPT168" s="99"/>
      <c r="FPU168" s="99"/>
      <c r="FPV168" s="99"/>
      <c r="FPW168" s="99"/>
      <c r="FPX168" s="99"/>
      <c r="FPY168" s="99"/>
      <c r="FPZ168" s="99"/>
      <c r="FQA168" s="99"/>
      <c r="FQB168" s="99"/>
      <c r="FQC168" s="99"/>
      <c r="FQD168" s="99"/>
      <c r="FQE168" s="99"/>
      <c r="FQF168" s="99"/>
      <c r="FQG168" s="99"/>
      <c r="FQH168" s="99"/>
      <c r="FQI168" s="99"/>
      <c r="FQJ168" s="99"/>
      <c r="FQK168" s="99"/>
      <c r="FQL168" s="99"/>
      <c r="FQM168" s="99"/>
      <c r="FQN168" s="99"/>
      <c r="FQO168" s="99"/>
      <c r="FQP168" s="99"/>
      <c r="FQQ168" s="99"/>
      <c r="FQR168" s="99"/>
      <c r="FQS168" s="99"/>
      <c r="FQT168" s="99"/>
      <c r="FQU168" s="99"/>
      <c r="FQV168" s="99"/>
      <c r="FQW168" s="99"/>
      <c r="FQX168" s="99"/>
      <c r="FQY168" s="99"/>
      <c r="FQZ168" s="99"/>
      <c r="FRA168" s="99"/>
      <c r="FRB168" s="99"/>
      <c r="FRC168" s="99"/>
      <c r="FRD168" s="99"/>
      <c r="FRE168" s="99"/>
      <c r="FRF168" s="99"/>
      <c r="FRG168" s="99"/>
      <c r="FRH168" s="99"/>
      <c r="FRI168" s="99"/>
      <c r="FRJ168" s="99"/>
      <c r="FRK168" s="99"/>
      <c r="FRL168" s="99"/>
      <c r="FRM168" s="99"/>
      <c r="FRN168" s="99"/>
      <c r="FRO168" s="99"/>
      <c r="FRP168" s="99"/>
      <c r="FRQ168" s="99"/>
      <c r="FRR168" s="99"/>
      <c r="FRS168" s="99"/>
      <c r="FRT168" s="99"/>
      <c r="FRU168" s="99"/>
      <c r="FRV168" s="99"/>
      <c r="FRW168" s="99"/>
      <c r="FRX168" s="99"/>
      <c r="FRY168" s="99"/>
      <c r="FRZ168" s="99"/>
      <c r="FSA168" s="99"/>
      <c r="FSB168" s="99"/>
      <c r="FSC168" s="99"/>
      <c r="FSD168" s="99"/>
      <c r="FSE168" s="99"/>
      <c r="FSF168" s="99"/>
      <c r="FSG168" s="99"/>
      <c r="FSH168" s="99"/>
      <c r="FSI168" s="99"/>
      <c r="FSJ168" s="99"/>
      <c r="FSK168" s="99"/>
      <c r="FSL168" s="99"/>
      <c r="FSM168" s="99"/>
      <c r="FSN168" s="99"/>
      <c r="FSO168" s="99"/>
      <c r="FSP168" s="99"/>
      <c r="FSQ168" s="99"/>
      <c r="FSR168" s="99"/>
      <c r="FSS168" s="99"/>
      <c r="FST168" s="99"/>
      <c r="FSU168" s="99"/>
      <c r="FSV168" s="99"/>
      <c r="FSW168" s="99"/>
      <c r="FSX168" s="99"/>
      <c r="FSY168" s="99"/>
      <c r="FSZ168" s="99"/>
      <c r="FTA168" s="99"/>
      <c r="FTB168" s="99"/>
      <c r="FTC168" s="99"/>
      <c r="FTD168" s="99"/>
      <c r="FTE168" s="99"/>
      <c r="FTF168" s="99"/>
      <c r="FTG168" s="99"/>
      <c r="FTH168" s="99"/>
      <c r="FTI168" s="99"/>
      <c r="FTJ168" s="99"/>
      <c r="FTK168" s="99"/>
      <c r="FTL168" s="99"/>
      <c r="FTM168" s="99"/>
      <c r="FTN168" s="99"/>
      <c r="FTO168" s="99"/>
      <c r="FTP168" s="99"/>
      <c r="FTQ168" s="99"/>
      <c r="FTR168" s="99"/>
      <c r="FTS168" s="99"/>
      <c r="FTT168" s="99"/>
      <c r="FTU168" s="99"/>
      <c r="FTV168" s="99"/>
      <c r="FTW168" s="99"/>
      <c r="FTX168" s="99"/>
      <c r="FTY168" s="99"/>
      <c r="FTZ168" s="99"/>
      <c r="FUA168" s="99"/>
      <c r="FUB168" s="99"/>
      <c r="FUC168" s="99"/>
      <c r="FUD168" s="99"/>
      <c r="FUE168" s="99"/>
      <c r="FUF168" s="99"/>
      <c r="FUG168" s="99"/>
      <c r="FUH168" s="99"/>
      <c r="FUI168" s="99"/>
      <c r="FUJ168" s="99"/>
      <c r="FUK168" s="99"/>
      <c r="FUL168" s="99"/>
      <c r="FUM168" s="99"/>
      <c r="FUN168" s="99"/>
      <c r="FUO168" s="99"/>
      <c r="FUP168" s="99"/>
      <c r="FUQ168" s="99"/>
      <c r="FUR168" s="99"/>
      <c r="FUS168" s="99"/>
      <c r="FUT168" s="99"/>
      <c r="FUU168" s="99"/>
      <c r="FUV168" s="99"/>
      <c r="FUW168" s="99"/>
      <c r="FUX168" s="99"/>
      <c r="FUY168" s="99"/>
      <c r="FUZ168" s="99"/>
      <c r="FVA168" s="99"/>
      <c r="FVB168" s="99"/>
      <c r="FVC168" s="99"/>
      <c r="FVD168" s="99"/>
      <c r="FVE168" s="99"/>
      <c r="FVF168" s="99"/>
      <c r="FVG168" s="99"/>
      <c r="FVH168" s="99"/>
      <c r="FVI168" s="99"/>
      <c r="FVJ168" s="99"/>
      <c r="FVK168" s="99"/>
      <c r="FVL168" s="99"/>
      <c r="FVM168" s="99"/>
      <c r="FVN168" s="99"/>
      <c r="FVO168" s="99"/>
      <c r="FVP168" s="99"/>
      <c r="FVQ168" s="99"/>
      <c r="FVR168" s="99"/>
      <c r="FVS168" s="99"/>
      <c r="FVT168" s="99"/>
      <c r="FVU168" s="99"/>
      <c r="FVV168" s="99"/>
      <c r="FVW168" s="99"/>
      <c r="FVX168" s="99"/>
      <c r="FVY168" s="99"/>
      <c r="FVZ168" s="99"/>
      <c r="FWA168" s="99"/>
      <c r="FWB168" s="99"/>
      <c r="FWC168" s="99"/>
      <c r="FWD168" s="99"/>
      <c r="FWE168" s="99"/>
      <c r="FWF168" s="99"/>
      <c r="FWG168" s="99"/>
      <c r="FWH168" s="99"/>
      <c r="FWI168" s="99"/>
      <c r="FWJ168" s="99"/>
      <c r="FWK168" s="99"/>
      <c r="FWL168" s="99"/>
      <c r="FWM168" s="99"/>
      <c r="FWN168" s="99"/>
      <c r="FWO168" s="99"/>
      <c r="FWP168" s="99"/>
      <c r="FWQ168" s="99"/>
      <c r="FWR168" s="99"/>
      <c r="FWS168" s="99"/>
      <c r="FWT168" s="99"/>
      <c r="FWU168" s="99"/>
      <c r="FWV168" s="99"/>
      <c r="FWW168" s="99"/>
      <c r="FWX168" s="99"/>
      <c r="FWY168" s="99"/>
      <c r="FWZ168" s="99"/>
      <c r="FXA168" s="99"/>
      <c r="FXB168" s="99"/>
      <c r="FXC168" s="99"/>
      <c r="FXD168" s="99"/>
      <c r="FXE168" s="99"/>
      <c r="FXF168" s="99"/>
      <c r="FXG168" s="99"/>
      <c r="FXH168" s="99"/>
      <c r="FXI168" s="99"/>
      <c r="FXJ168" s="99"/>
      <c r="FXK168" s="99"/>
      <c r="FXL168" s="99"/>
      <c r="FXM168" s="99"/>
      <c r="FXN168" s="99"/>
      <c r="FXO168" s="99"/>
      <c r="FXP168" s="99"/>
      <c r="FXQ168" s="99"/>
      <c r="FXR168" s="99"/>
      <c r="FXS168" s="99"/>
      <c r="FXT168" s="99"/>
      <c r="FXU168" s="99"/>
      <c r="FXV168" s="99"/>
      <c r="FXW168" s="99"/>
      <c r="FXX168" s="99"/>
      <c r="FXY168" s="99"/>
      <c r="FXZ168" s="99"/>
      <c r="FYA168" s="99"/>
      <c r="FYB168" s="99"/>
      <c r="FYC168" s="99"/>
      <c r="FYD168" s="99"/>
      <c r="FYE168" s="99"/>
      <c r="FYF168" s="99"/>
      <c r="FYG168" s="99"/>
      <c r="FYH168" s="99"/>
      <c r="FYI168" s="99"/>
      <c r="FYJ168" s="99"/>
      <c r="FYK168" s="99"/>
      <c r="FYL168" s="99"/>
      <c r="FYM168" s="99"/>
      <c r="FYN168" s="99"/>
      <c r="FYO168" s="99"/>
      <c r="FYP168" s="99"/>
      <c r="FYQ168" s="99"/>
      <c r="FYR168" s="99"/>
      <c r="FYS168" s="99"/>
      <c r="FYT168" s="99"/>
      <c r="FYU168" s="99"/>
      <c r="FYV168" s="99"/>
      <c r="FYW168" s="99"/>
      <c r="FYX168" s="99"/>
      <c r="FYY168" s="99"/>
      <c r="FYZ168" s="99"/>
      <c r="FZA168" s="99"/>
      <c r="FZB168" s="99"/>
      <c r="FZC168" s="99"/>
      <c r="FZD168" s="99"/>
      <c r="FZE168" s="99"/>
      <c r="FZF168" s="99"/>
      <c r="FZG168" s="99"/>
      <c r="FZH168" s="99"/>
      <c r="FZI168" s="99"/>
      <c r="FZJ168" s="99"/>
      <c r="FZK168" s="99"/>
      <c r="FZL168" s="99"/>
      <c r="FZM168" s="99"/>
      <c r="FZN168" s="99"/>
      <c r="FZO168" s="99"/>
      <c r="FZP168" s="99"/>
      <c r="FZQ168" s="99"/>
      <c r="FZR168" s="99"/>
      <c r="FZS168" s="99"/>
      <c r="FZT168" s="99"/>
      <c r="FZU168" s="99"/>
      <c r="FZV168" s="99"/>
      <c r="FZW168" s="99"/>
      <c r="FZX168" s="99"/>
      <c r="FZY168" s="99"/>
      <c r="FZZ168" s="99"/>
      <c r="GAA168" s="99"/>
      <c r="GAB168" s="99"/>
      <c r="GAC168" s="99"/>
      <c r="GAD168" s="99"/>
      <c r="GAE168" s="99"/>
      <c r="GAF168" s="99"/>
      <c r="GAG168" s="99"/>
      <c r="GAH168" s="99"/>
      <c r="GAI168" s="99"/>
      <c r="GAJ168" s="99"/>
      <c r="GAK168" s="99"/>
      <c r="GAL168" s="99"/>
      <c r="GAM168" s="99"/>
      <c r="GAN168" s="99"/>
      <c r="GAO168" s="99"/>
      <c r="GAP168" s="99"/>
      <c r="GAQ168" s="99"/>
      <c r="GAR168" s="99"/>
      <c r="GAS168" s="99"/>
      <c r="GAT168" s="99"/>
      <c r="GAU168" s="99"/>
      <c r="GAV168" s="99"/>
      <c r="GAW168" s="99"/>
      <c r="GAX168" s="99"/>
      <c r="GAY168" s="99"/>
      <c r="GAZ168" s="99"/>
      <c r="GBA168" s="99"/>
      <c r="GBB168" s="99"/>
      <c r="GBC168" s="99"/>
      <c r="GBD168" s="99"/>
      <c r="GBE168" s="99"/>
      <c r="GBF168" s="99"/>
      <c r="GBG168" s="99"/>
      <c r="GBH168" s="99"/>
      <c r="GBI168" s="99"/>
      <c r="GBJ168" s="99"/>
      <c r="GBK168" s="99"/>
      <c r="GBL168" s="99"/>
      <c r="GBM168" s="99"/>
      <c r="GBN168" s="99"/>
      <c r="GBO168" s="99"/>
      <c r="GBP168" s="99"/>
      <c r="GBQ168" s="99"/>
      <c r="GBR168" s="99"/>
      <c r="GBS168" s="99"/>
      <c r="GBT168" s="99"/>
      <c r="GBU168" s="99"/>
      <c r="GBV168" s="99"/>
      <c r="GBW168" s="99"/>
      <c r="GBX168" s="99"/>
      <c r="GBY168" s="99"/>
      <c r="GBZ168" s="99"/>
      <c r="GCA168" s="99"/>
      <c r="GCB168" s="99"/>
      <c r="GCC168" s="99"/>
      <c r="GCD168" s="99"/>
      <c r="GCE168" s="99"/>
      <c r="GCF168" s="99"/>
      <c r="GCG168" s="99"/>
      <c r="GCH168" s="99"/>
      <c r="GCI168" s="99"/>
      <c r="GCJ168" s="99"/>
      <c r="GCK168" s="99"/>
      <c r="GCL168" s="99"/>
      <c r="GCM168" s="99"/>
      <c r="GCN168" s="99"/>
      <c r="GCO168" s="99"/>
      <c r="GCP168" s="99"/>
      <c r="GCQ168" s="99"/>
      <c r="GCR168" s="99"/>
      <c r="GCS168" s="99"/>
      <c r="GCT168" s="99"/>
      <c r="GCU168" s="99"/>
      <c r="GCV168" s="99"/>
      <c r="GCW168" s="99"/>
      <c r="GCX168" s="99"/>
      <c r="GCY168" s="99"/>
      <c r="GCZ168" s="99"/>
      <c r="GDA168" s="99"/>
      <c r="GDB168" s="99"/>
      <c r="GDC168" s="99"/>
      <c r="GDD168" s="99"/>
      <c r="GDE168" s="99"/>
      <c r="GDF168" s="99"/>
      <c r="GDG168" s="99"/>
      <c r="GDH168" s="99"/>
      <c r="GDI168" s="99"/>
      <c r="GDJ168" s="99"/>
      <c r="GDK168" s="99"/>
      <c r="GDL168" s="99"/>
      <c r="GDM168" s="99"/>
      <c r="GDN168" s="99"/>
      <c r="GDO168" s="99"/>
      <c r="GDP168" s="99"/>
      <c r="GDQ168" s="99"/>
      <c r="GDR168" s="99"/>
      <c r="GDS168" s="99"/>
      <c r="GDT168" s="99"/>
      <c r="GDU168" s="99"/>
      <c r="GDV168" s="99"/>
      <c r="GDW168" s="99"/>
      <c r="GDX168" s="99"/>
      <c r="GDY168" s="99"/>
      <c r="GDZ168" s="99"/>
      <c r="GEA168" s="99"/>
      <c r="GEB168" s="99"/>
      <c r="GEC168" s="99"/>
      <c r="GED168" s="99"/>
      <c r="GEE168" s="99"/>
      <c r="GEF168" s="99"/>
      <c r="GEG168" s="99"/>
      <c r="GEH168" s="99"/>
      <c r="GEI168" s="99"/>
      <c r="GEJ168" s="99"/>
      <c r="GEK168" s="99"/>
      <c r="GEL168" s="99"/>
      <c r="GEM168" s="99"/>
      <c r="GEN168" s="99"/>
      <c r="GEO168" s="99"/>
      <c r="GEP168" s="99"/>
      <c r="GEQ168" s="99"/>
      <c r="GER168" s="99"/>
      <c r="GES168" s="99"/>
      <c r="GET168" s="99"/>
      <c r="GEU168" s="99"/>
      <c r="GEV168" s="99"/>
      <c r="GEW168" s="99"/>
      <c r="GEX168" s="99"/>
      <c r="GEY168" s="99"/>
      <c r="GEZ168" s="99"/>
      <c r="GFA168" s="99"/>
      <c r="GFB168" s="99"/>
      <c r="GFC168" s="99"/>
      <c r="GFD168" s="99"/>
      <c r="GFE168" s="99"/>
      <c r="GFF168" s="99"/>
      <c r="GFG168" s="99"/>
      <c r="GFH168" s="99"/>
      <c r="GFI168" s="99"/>
      <c r="GFJ168" s="99"/>
      <c r="GFK168" s="99"/>
      <c r="GFL168" s="99"/>
      <c r="GFM168" s="99"/>
      <c r="GFN168" s="99"/>
      <c r="GFO168" s="99"/>
      <c r="GFP168" s="99"/>
      <c r="GFQ168" s="99"/>
      <c r="GFR168" s="99"/>
      <c r="GFS168" s="99"/>
      <c r="GFT168" s="99"/>
      <c r="GFU168" s="99"/>
      <c r="GFV168" s="99"/>
      <c r="GFW168" s="99"/>
      <c r="GFX168" s="99"/>
      <c r="GFY168" s="99"/>
      <c r="GFZ168" s="99"/>
      <c r="GGA168" s="99"/>
      <c r="GGB168" s="99"/>
      <c r="GGC168" s="99"/>
      <c r="GGD168" s="99"/>
      <c r="GGE168" s="99"/>
      <c r="GGF168" s="99"/>
      <c r="GGG168" s="99"/>
      <c r="GGH168" s="99"/>
      <c r="GGI168" s="99"/>
      <c r="GGJ168" s="99"/>
      <c r="GGK168" s="99"/>
      <c r="GGL168" s="99"/>
      <c r="GGM168" s="99"/>
      <c r="GGN168" s="99"/>
      <c r="GGO168" s="99"/>
      <c r="GGP168" s="99"/>
      <c r="GGQ168" s="99"/>
      <c r="GGR168" s="99"/>
      <c r="GGS168" s="99"/>
      <c r="GGT168" s="99"/>
      <c r="GGU168" s="99"/>
      <c r="GGV168" s="99"/>
      <c r="GGW168" s="99"/>
      <c r="GGX168" s="99"/>
      <c r="GGY168" s="99"/>
      <c r="GGZ168" s="99"/>
      <c r="GHA168" s="99"/>
      <c r="GHB168" s="99"/>
      <c r="GHC168" s="99"/>
      <c r="GHD168" s="99"/>
      <c r="GHE168" s="99"/>
      <c r="GHF168" s="99"/>
      <c r="GHG168" s="99"/>
      <c r="GHH168" s="99"/>
      <c r="GHI168" s="99"/>
      <c r="GHJ168" s="99"/>
      <c r="GHK168" s="99"/>
      <c r="GHL168" s="99"/>
      <c r="GHM168" s="99"/>
      <c r="GHN168" s="99"/>
      <c r="GHO168" s="99"/>
      <c r="GHP168" s="99"/>
      <c r="GHQ168" s="99"/>
      <c r="GHR168" s="99"/>
      <c r="GHS168" s="99"/>
      <c r="GHT168" s="99"/>
      <c r="GHU168" s="99"/>
      <c r="GHV168" s="99"/>
      <c r="GHW168" s="99"/>
      <c r="GHX168" s="99"/>
      <c r="GHY168" s="99"/>
      <c r="GHZ168" s="99"/>
      <c r="GIA168" s="99"/>
      <c r="GIB168" s="99"/>
      <c r="GIC168" s="99"/>
      <c r="GID168" s="99"/>
      <c r="GIE168" s="99"/>
      <c r="GIF168" s="99"/>
      <c r="GIG168" s="99"/>
      <c r="GIH168" s="99"/>
      <c r="GII168" s="99"/>
      <c r="GIJ168" s="99"/>
      <c r="GIK168" s="99"/>
      <c r="GIL168" s="99"/>
      <c r="GIM168" s="99"/>
      <c r="GIN168" s="99"/>
      <c r="GIO168" s="99"/>
      <c r="GIP168" s="99"/>
      <c r="GIQ168" s="99"/>
      <c r="GIR168" s="99"/>
      <c r="GIS168" s="99"/>
      <c r="GIT168" s="99"/>
      <c r="GIU168" s="99"/>
      <c r="GIV168" s="99"/>
      <c r="GIW168" s="99"/>
      <c r="GIX168" s="99"/>
      <c r="GIY168" s="99"/>
      <c r="GIZ168" s="99"/>
      <c r="GJA168" s="99"/>
      <c r="GJB168" s="99"/>
      <c r="GJC168" s="99"/>
      <c r="GJD168" s="99"/>
      <c r="GJE168" s="99"/>
      <c r="GJF168" s="99"/>
      <c r="GJG168" s="99"/>
      <c r="GJH168" s="99"/>
      <c r="GJI168" s="99"/>
      <c r="GJJ168" s="99"/>
      <c r="GJK168" s="99"/>
      <c r="GJL168" s="99"/>
      <c r="GJM168" s="99"/>
      <c r="GJN168" s="99"/>
      <c r="GJO168" s="99"/>
      <c r="GJP168" s="99"/>
      <c r="GJQ168" s="99"/>
      <c r="GJR168" s="99"/>
      <c r="GJS168" s="99"/>
      <c r="GJT168" s="99"/>
      <c r="GJU168" s="99"/>
      <c r="GJV168" s="99"/>
      <c r="GJW168" s="99"/>
      <c r="GJX168" s="99"/>
      <c r="GJY168" s="99"/>
      <c r="GJZ168" s="99"/>
      <c r="GKA168" s="99"/>
      <c r="GKB168" s="99"/>
      <c r="GKC168" s="99"/>
      <c r="GKD168" s="99"/>
      <c r="GKE168" s="99"/>
      <c r="GKF168" s="99"/>
      <c r="GKG168" s="99"/>
      <c r="GKH168" s="99"/>
      <c r="GKI168" s="99"/>
      <c r="GKJ168" s="99"/>
      <c r="GKK168" s="99"/>
      <c r="GKL168" s="99"/>
      <c r="GKM168" s="99"/>
      <c r="GKN168" s="99"/>
      <c r="GKO168" s="99"/>
      <c r="GKP168" s="99"/>
      <c r="GKQ168" s="99"/>
      <c r="GKR168" s="99"/>
      <c r="GKS168" s="99"/>
      <c r="GKT168" s="99"/>
      <c r="GKU168" s="99"/>
      <c r="GKV168" s="99"/>
      <c r="GKW168" s="99"/>
      <c r="GKX168" s="99"/>
      <c r="GKY168" s="99"/>
      <c r="GKZ168" s="99"/>
      <c r="GLA168" s="99"/>
      <c r="GLB168" s="99"/>
      <c r="GLC168" s="99"/>
      <c r="GLD168" s="99"/>
      <c r="GLE168" s="99"/>
      <c r="GLF168" s="99"/>
      <c r="GLG168" s="99"/>
      <c r="GLH168" s="99"/>
      <c r="GLI168" s="99"/>
      <c r="GLJ168" s="99"/>
      <c r="GLK168" s="99"/>
      <c r="GLL168" s="99"/>
      <c r="GLM168" s="99"/>
      <c r="GLN168" s="99"/>
      <c r="GLO168" s="99"/>
      <c r="GLP168" s="99"/>
      <c r="GLQ168" s="99"/>
      <c r="GLR168" s="99"/>
      <c r="GLS168" s="99"/>
      <c r="GLT168" s="99"/>
      <c r="GLU168" s="99"/>
      <c r="GLV168" s="99"/>
      <c r="GLW168" s="99"/>
      <c r="GLX168" s="99"/>
      <c r="GLY168" s="99"/>
      <c r="GLZ168" s="99"/>
      <c r="GMA168" s="99"/>
      <c r="GMB168" s="99"/>
      <c r="GMC168" s="99"/>
      <c r="GMD168" s="99"/>
      <c r="GME168" s="99"/>
      <c r="GMF168" s="99"/>
      <c r="GMG168" s="99"/>
      <c r="GMH168" s="99"/>
      <c r="GMI168" s="99"/>
      <c r="GMJ168" s="99"/>
      <c r="GMK168" s="99"/>
      <c r="GML168" s="99"/>
      <c r="GMM168" s="99"/>
      <c r="GMN168" s="99"/>
      <c r="GMO168" s="99"/>
      <c r="GMP168" s="99"/>
      <c r="GMQ168" s="99"/>
      <c r="GMR168" s="99"/>
      <c r="GMS168" s="99"/>
      <c r="GMT168" s="99"/>
      <c r="GMU168" s="99"/>
      <c r="GMV168" s="99"/>
      <c r="GMW168" s="99"/>
      <c r="GMX168" s="99"/>
      <c r="GMY168" s="99"/>
      <c r="GMZ168" s="99"/>
      <c r="GNA168" s="99"/>
      <c r="GNB168" s="99"/>
      <c r="GNC168" s="99"/>
      <c r="GND168" s="99"/>
      <c r="GNE168" s="99"/>
      <c r="GNF168" s="99"/>
      <c r="GNG168" s="99"/>
      <c r="GNH168" s="99"/>
      <c r="GNI168" s="99"/>
      <c r="GNJ168" s="99"/>
      <c r="GNK168" s="99"/>
      <c r="GNL168" s="99"/>
      <c r="GNM168" s="99"/>
      <c r="GNN168" s="99"/>
      <c r="GNO168" s="99"/>
      <c r="GNP168" s="99"/>
      <c r="GNQ168" s="99"/>
      <c r="GNR168" s="99"/>
      <c r="GNS168" s="99"/>
      <c r="GNT168" s="99"/>
      <c r="GNU168" s="99"/>
      <c r="GNV168" s="99"/>
      <c r="GNW168" s="99"/>
      <c r="GNX168" s="99"/>
      <c r="GNY168" s="99"/>
      <c r="GNZ168" s="99"/>
      <c r="GOA168" s="99"/>
      <c r="GOB168" s="99"/>
      <c r="GOC168" s="99"/>
      <c r="GOD168" s="99"/>
      <c r="GOE168" s="99"/>
      <c r="GOF168" s="99"/>
      <c r="GOG168" s="99"/>
      <c r="GOH168" s="99"/>
      <c r="GOI168" s="99"/>
      <c r="GOJ168" s="99"/>
      <c r="GOK168" s="99"/>
      <c r="GOL168" s="99"/>
      <c r="GOM168" s="99"/>
      <c r="GON168" s="99"/>
      <c r="GOO168" s="99"/>
      <c r="GOP168" s="99"/>
      <c r="GOQ168" s="99"/>
      <c r="GOR168" s="99"/>
      <c r="GOS168" s="99"/>
      <c r="GOT168" s="99"/>
      <c r="GOU168" s="99"/>
      <c r="GOV168" s="99"/>
      <c r="GOW168" s="99"/>
      <c r="GOX168" s="99"/>
      <c r="GOY168" s="99"/>
      <c r="GOZ168" s="99"/>
      <c r="GPA168" s="99"/>
      <c r="GPB168" s="99"/>
      <c r="GPC168" s="99"/>
      <c r="GPD168" s="99"/>
      <c r="GPE168" s="99"/>
      <c r="GPF168" s="99"/>
      <c r="GPG168" s="99"/>
      <c r="GPH168" s="99"/>
      <c r="GPI168" s="99"/>
      <c r="GPJ168" s="99"/>
      <c r="GPK168" s="99"/>
      <c r="GPL168" s="99"/>
      <c r="GPM168" s="99"/>
      <c r="GPN168" s="99"/>
      <c r="GPO168" s="99"/>
      <c r="GPP168" s="99"/>
      <c r="GPQ168" s="99"/>
      <c r="GPR168" s="99"/>
      <c r="GPS168" s="99"/>
      <c r="GPT168" s="99"/>
      <c r="GPU168" s="99"/>
      <c r="GPV168" s="99"/>
      <c r="GPW168" s="99"/>
      <c r="GPX168" s="99"/>
      <c r="GPY168" s="99"/>
      <c r="GPZ168" s="99"/>
      <c r="GQA168" s="99"/>
      <c r="GQB168" s="99"/>
      <c r="GQC168" s="99"/>
      <c r="GQD168" s="99"/>
      <c r="GQE168" s="99"/>
      <c r="GQF168" s="99"/>
      <c r="GQG168" s="99"/>
      <c r="GQH168" s="99"/>
      <c r="GQI168" s="99"/>
      <c r="GQJ168" s="99"/>
      <c r="GQK168" s="99"/>
      <c r="GQL168" s="99"/>
      <c r="GQM168" s="99"/>
      <c r="GQN168" s="99"/>
      <c r="GQO168" s="99"/>
      <c r="GQP168" s="99"/>
      <c r="GQQ168" s="99"/>
      <c r="GQR168" s="99"/>
      <c r="GQS168" s="99"/>
      <c r="GQT168" s="99"/>
      <c r="GQU168" s="99"/>
      <c r="GQV168" s="99"/>
      <c r="GQW168" s="99"/>
      <c r="GQX168" s="99"/>
      <c r="GQY168" s="99"/>
      <c r="GQZ168" s="99"/>
      <c r="GRA168" s="99"/>
      <c r="GRB168" s="99"/>
      <c r="GRC168" s="99"/>
      <c r="GRD168" s="99"/>
      <c r="GRE168" s="99"/>
      <c r="GRF168" s="99"/>
      <c r="GRG168" s="99"/>
      <c r="GRH168" s="99"/>
      <c r="GRI168" s="99"/>
      <c r="GRJ168" s="99"/>
      <c r="GRK168" s="99"/>
      <c r="GRL168" s="99"/>
      <c r="GRM168" s="99"/>
      <c r="GRN168" s="99"/>
      <c r="GRO168" s="99"/>
      <c r="GRP168" s="99"/>
      <c r="GRQ168" s="99"/>
      <c r="GRR168" s="99"/>
      <c r="GRS168" s="99"/>
      <c r="GRT168" s="99"/>
      <c r="GRU168" s="99"/>
      <c r="GRV168" s="99"/>
      <c r="GRW168" s="99"/>
      <c r="GRX168" s="99"/>
      <c r="GRY168" s="99"/>
      <c r="GRZ168" s="99"/>
      <c r="GSA168" s="99"/>
      <c r="GSB168" s="99"/>
      <c r="GSC168" s="99"/>
      <c r="GSD168" s="99"/>
      <c r="GSE168" s="99"/>
      <c r="GSF168" s="99"/>
      <c r="GSG168" s="99"/>
      <c r="GSH168" s="99"/>
      <c r="GSI168" s="99"/>
      <c r="GSJ168" s="99"/>
      <c r="GSK168" s="99"/>
      <c r="GSL168" s="99"/>
      <c r="GSM168" s="99"/>
      <c r="GSN168" s="99"/>
      <c r="GSO168" s="99"/>
      <c r="GSP168" s="99"/>
      <c r="GSQ168" s="99"/>
      <c r="GSR168" s="99"/>
      <c r="GSS168" s="99"/>
      <c r="GST168" s="99"/>
      <c r="GSU168" s="99"/>
      <c r="GSV168" s="99"/>
      <c r="GSW168" s="99"/>
      <c r="GSX168" s="99"/>
      <c r="GSY168" s="99"/>
      <c r="GSZ168" s="99"/>
      <c r="GTA168" s="99"/>
      <c r="GTB168" s="99"/>
      <c r="GTC168" s="99"/>
      <c r="GTD168" s="99"/>
      <c r="GTE168" s="99"/>
      <c r="GTF168" s="99"/>
      <c r="GTG168" s="99"/>
      <c r="GTH168" s="99"/>
      <c r="GTI168" s="99"/>
      <c r="GTJ168" s="99"/>
      <c r="GTK168" s="99"/>
      <c r="GTL168" s="99"/>
      <c r="GTM168" s="99"/>
      <c r="GTN168" s="99"/>
      <c r="GTO168" s="99"/>
      <c r="GTP168" s="99"/>
      <c r="GTQ168" s="99"/>
      <c r="GTR168" s="99"/>
      <c r="GTS168" s="99"/>
      <c r="GTT168" s="99"/>
      <c r="GTU168" s="99"/>
      <c r="GTV168" s="99"/>
      <c r="GTW168" s="99"/>
      <c r="GTX168" s="99"/>
      <c r="GTY168" s="99"/>
      <c r="GTZ168" s="99"/>
      <c r="GUA168" s="99"/>
      <c r="GUB168" s="99"/>
      <c r="GUC168" s="99"/>
      <c r="GUD168" s="99"/>
      <c r="GUE168" s="99"/>
      <c r="GUF168" s="99"/>
      <c r="GUG168" s="99"/>
      <c r="GUH168" s="99"/>
      <c r="GUI168" s="99"/>
      <c r="GUJ168" s="99"/>
      <c r="GUK168" s="99"/>
      <c r="GUL168" s="99"/>
      <c r="GUM168" s="99"/>
      <c r="GUN168" s="99"/>
      <c r="GUO168" s="99"/>
      <c r="GUP168" s="99"/>
      <c r="GUQ168" s="99"/>
      <c r="GUR168" s="99"/>
      <c r="GUS168" s="99"/>
      <c r="GUT168" s="99"/>
      <c r="GUU168" s="99"/>
      <c r="GUV168" s="99"/>
      <c r="GUW168" s="99"/>
      <c r="GUX168" s="99"/>
      <c r="GUY168" s="99"/>
      <c r="GUZ168" s="99"/>
      <c r="GVA168" s="99"/>
      <c r="GVB168" s="99"/>
      <c r="GVC168" s="99"/>
      <c r="GVD168" s="99"/>
      <c r="GVE168" s="99"/>
      <c r="GVF168" s="99"/>
      <c r="GVG168" s="99"/>
      <c r="GVH168" s="99"/>
      <c r="GVI168" s="99"/>
      <c r="GVJ168" s="99"/>
      <c r="GVK168" s="99"/>
      <c r="GVL168" s="99"/>
      <c r="GVM168" s="99"/>
      <c r="GVN168" s="99"/>
      <c r="GVO168" s="99"/>
      <c r="GVP168" s="99"/>
      <c r="GVQ168" s="99"/>
      <c r="GVR168" s="99"/>
      <c r="GVS168" s="99"/>
      <c r="GVT168" s="99"/>
      <c r="GVU168" s="99"/>
      <c r="GVV168" s="99"/>
      <c r="GVW168" s="99"/>
      <c r="GVX168" s="99"/>
      <c r="GVY168" s="99"/>
      <c r="GVZ168" s="99"/>
      <c r="GWA168" s="99"/>
      <c r="GWB168" s="99"/>
      <c r="GWC168" s="99"/>
      <c r="GWD168" s="99"/>
      <c r="GWE168" s="99"/>
      <c r="GWF168" s="99"/>
      <c r="GWG168" s="99"/>
      <c r="GWH168" s="99"/>
      <c r="GWI168" s="99"/>
      <c r="GWJ168" s="99"/>
      <c r="GWK168" s="99"/>
      <c r="GWL168" s="99"/>
      <c r="GWM168" s="99"/>
      <c r="GWN168" s="99"/>
      <c r="GWO168" s="99"/>
      <c r="GWP168" s="99"/>
      <c r="GWQ168" s="99"/>
      <c r="GWR168" s="99"/>
      <c r="GWS168" s="99"/>
      <c r="GWT168" s="99"/>
      <c r="GWU168" s="99"/>
      <c r="GWV168" s="99"/>
      <c r="GWW168" s="99"/>
      <c r="GWX168" s="99"/>
      <c r="GWY168" s="99"/>
      <c r="GWZ168" s="99"/>
      <c r="GXA168" s="99"/>
      <c r="GXB168" s="99"/>
      <c r="GXC168" s="99"/>
      <c r="GXD168" s="99"/>
      <c r="GXE168" s="99"/>
      <c r="GXF168" s="99"/>
      <c r="GXG168" s="99"/>
      <c r="GXH168" s="99"/>
      <c r="GXI168" s="99"/>
      <c r="GXJ168" s="99"/>
      <c r="GXK168" s="99"/>
      <c r="GXL168" s="99"/>
      <c r="GXM168" s="99"/>
      <c r="GXN168" s="99"/>
      <c r="GXO168" s="99"/>
      <c r="GXP168" s="99"/>
      <c r="GXQ168" s="99"/>
      <c r="GXR168" s="99"/>
      <c r="GXS168" s="99"/>
      <c r="GXT168" s="99"/>
      <c r="GXU168" s="99"/>
      <c r="GXV168" s="99"/>
      <c r="GXW168" s="99"/>
      <c r="GXX168" s="99"/>
      <c r="GXY168" s="99"/>
      <c r="GXZ168" s="99"/>
      <c r="GYA168" s="99"/>
      <c r="GYB168" s="99"/>
      <c r="GYC168" s="99"/>
      <c r="GYD168" s="99"/>
      <c r="GYE168" s="99"/>
      <c r="GYF168" s="99"/>
      <c r="GYG168" s="99"/>
      <c r="GYH168" s="99"/>
      <c r="GYI168" s="99"/>
      <c r="GYJ168" s="99"/>
      <c r="GYK168" s="99"/>
      <c r="GYL168" s="99"/>
      <c r="GYM168" s="99"/>
      <c r="GYN168" s="99"/>
      <c r="GYO168" s="99"/>
      <c r="GYP168" s="99"/>
      <c r="GYQ168" s="99"/>
      <c r="GYR168" s="99"/>
      <c r="GYS168" s="99"/>
      <c r="GYT168" s="99"/>
      <c r="GYU168" s="99"/>
      <c r="GYV168" s="99"/>
      <c r="GYW168" s="99"/>
      <c r="GYX168" s="99"/>
      <c r="GYY168" s="99"/>
      <c r="GYZ168" s="99"/>
      <c r="GZA168" s="99"/>
      <c r="GZB168" s="99"/>
      <c r="GZC168" s="99"/>
      <c r="GZD168" s="99"/>
      <c r="GZE168" s="99"/>
      <c r="GZF168" s="99"/>
      <c r="GZG168" s="99"/>
      <c r="GZH168" s="99"/>
      <c r="GZI168" s="99"/>
      <c r="GZJ168" s="99"/>
      <c r="GZK168" s="99"/>
      <c r="GZL168" s="99"/>
      <c r="GZM168" s="99"/>
      <c r="GZN168" s="99"/>
      <c r="GZO168" s="99"/>
      <c r="GZP168" s="99"/>
      <c r="GZQ168" s="99"/>
      <c r="GZR168" s="99"/>
      <c r="GZS168" s="99"/>
      <c r="GZT168" s="99"/>
      <c r="GZU168" s="99"/>
      <c r="GZV168" s="99"/>
      <c r="GZW168" s="99"/>
      <c r="GZX168" s="99"/>
      <c r="GZY168" s="99"/>
      <c r="GZZ168" s="99"/>
      <c r="HAA168" s="99"/>
      <c r="HAB168" s="99"/>
      <c r="HAC168" s="99"/>
      <c r="HAD168" s="99"/>
      <c r="HAE168" s="99"/>
      <c r="HAF168" s="99"/>
      <c r="HAG168" s="99"/>
      <c r="HAH168" s="99"/>
      <c r="HAI168" s="99"/>
      <c r="HAJ168" s="99"/>
      <c r="HAK168" s="99"/>
      <c r="HAL168" s="99"/>
      <c r="HAM168" s="99"/>
      <c r="HAN168" s="99"/>
      <c r="HAO168" s="99"/>
      <c r="HAP168" s="99"/>
      <c r="HAQ168" s="99"/>
      <c r="HAR168" s="99"/>
      <c r="HAS168" s="99"/>
      <c r="HAT168" s="99"/>
      <c r="HAU168" s="99"/>
      <c r="HAV168" s="99"/>
      <c r="HAW168" s="99"/>
      <c r="HAX168" s="99"/>
      <c r="HAY168" s="99"/>
      <c r="HAZ168" s="99"/>
      <c r="HBA168" s="99"/>
      <c r="HBB168" s="99"/>
      <c r="HBC168" s="99"/>
      <c r="HBD168" s="99"/>
      <c r="HBE168" s="99"/>
      <c r="HBF168" s="99"/>
      <c r="HBG168" s="99"/>
      <c r="HBH168" s="99"/>
      <c r="HBI168" s="99"/>
      <c r="HBJ168" s="99"/>
      <c r="HBK168" s="99"/>
      <c r="HBL168" s="99"/>
      <c r="HBM168" s="99"/>
      <c r="HBN168" s="99"/>
      <c r="HBO168" s="99"/>
      <c r="HBP168" s="99"/>
      <c r="HBQ168" s="99"/>
      <c r="HBR168" s="99"/>
      <c r="HBS168" s="99"/>
      <c r="HBT168" s="99"/>
      <c r="HBU168" s="99"/>
      <c r="HBV168" s="99"/>
      <c r="HBW168" s="99"/>
      <c r="HBX168" s="99"/>
      <c r="HBY168" s="99"/>
      <c r="HBZ168" s="99"/>
      <c r="HCA168" s="99"/>
      <c r="HCB168" s="99"/>
      <c r="HCC168" s="99"/>
      <c r="HCD168" s="99"/>
      <c r="HCE168" s="99"/>
      <c r="HCF168" s="99"/>
      <c r="HCG168" s="99"/>
      <c r="HCH168" s="99"/>
      <c r="HCI168" s="99"/>
      <c r="HCJ168" s="99"/>
      <c r="HCK168" s="99"/>
      <c r="HCL168" s="99"/>
      <c r="HCM168" s="99"/>
      <c r="HCN168" s="99"/>
      <c r="HCO168" s="99"/>
      <c r="HCP168" s="99"/>
      <c r="HCQ168" s="99"/>
      <c r="HCR168" s="99"/>
      <c r="HCS168" s="99"/>
      <c r="HCT168" s="99"/>
      <c r="HCU168" s="99"/>
      <c r="HCV168" s="99"/>
      <c r="HCW168" s="99"/>
      <c r="HCX168" s="99"/>
      <c r="HCY168" s="99"/>
      <c r="HCZ168" s="99"/>
      <c r="HDA168" s="99"/>
      <c r="HDB168" s="99"/>
      <c r="HDC168" s="99"/>
      <c r="HDD168" s="99"/>
      <c r="HDE168" s="99"/>
      <c r="HDF168" s="99"/>
      <c r="HDG168" s="99"/>
      <c r="HDH168" s="99"/>
      <c r="HDI168" s="99"/>
      <c r="HDJ168" s="99"/>
      <c r="HDK168" s="99"/>
      <c r="HDL168" s="99"/>
      <c r="HDM168" s="99"/>
      <c r="HDN168" s="99"/>
      <c r="HDO168" s="99"/>
      <c r="HDP168" s="99"/>
      <c r="HDQ168" s="99"/>
      <c r="HDR168" s="99"/>
      <c r="HDS168" s="99"/>
      <c r="HDT168" s="99"/>
      <c r="HDU168" s="99"/>
      <c r="HDV168" s="99"/>
      <c r="HDW168" s="99"/>
      <c r="HDX168" s="99"/>
      <c r="HDY168" s="99"/>
      <c r="HDZ168" s="99"/>
      <c r="HEA168" s="99"/>
      <c r="HEB168" s="99"/>
      <c r="HEC168" s="99"/>
      <c r="HED168" s="99"/>
      <c r="HEE168" s="99"/>
      <c r="HEF168" s="99"/>
      <c r="HEG168" s="99"/>
      <c r="HEH168" s="99"/>
      <c r="HEI168" s="99"/>
      <c r="HEJ168" s="99"/>
      <c r="HEK168" s="99"/>
      <c r="HEL168" s="99"/>
      <c r="HEM168" s="99"/>
      <c r="HEN168" s="99"/>
      <c r="HEO168" s="99"/>
      <c r="HEP168" s="99"/>
      <c r="HEQ168" s="99"/>
      <c r="HER168" s="99"/>
      <c r="HES168" s="99"/>
      <c r="HET168" s="99"/>
      <c r="HEU168" s="99"/>
      <c r="HEV168" s="99"/>
      <c r="HEW168" s="99"/>
      <c r="HEX168" s="99"/>
      <c r="HEY168" s="99"/>
      <c r="HEZ168" s="99"/>
      <c r="HFA168" s="99"/>
      <c r="HFB168" s="99"/>
      <c r="HFC168" s="99"/>
      <c r="HFD168" s="99"/>
      <c r="HFE168" s="99"/>
      <c r="HFF168" s="99"/>
      <c r="HFG168" s="99"/>
      <c r="HFH168" s="99"/>
      <c r="HFI168" s="99"/>
      <c r="HFJ168" s="99"/>
      <c r="HFK168" s="99"/>
      <c r="HFL168" s="99"/>
      <c r="HFM168" s="99"/>
      <c r="HFN168" s="99"/>
      <c r="HFO168" s="99"/>
      <c r="HFP168" s="99"/>
      <c r="HFQ168" s="99"/>
      <c r="HFR168" s="99"/>
      <c r="HFS168" s="99"/>
      <c r="HFT168" s="99"/>
      <c r="HFU168" s="99"/>
      <c r="HFV168" s="99"/>
      <c r="HFW168" s="99"/>
      <c r="HFX168" s="99"/>
      <c r="HFY168" s="99"/>
      <c r="HFZ168" s="99"/>
      <c r="HGA168" s="99"/>
      <c r="HGB168" s="99"/>
      <c r="HGC168" s="99"/>
      <c r="HGD168" s="99"/>
      <c r="HGE168" s="99"/>
      <c r="HGF168" s="99"/>
      <c r="HGG168" s="99"/>
      <c r="HGH168" s="99"/>
      <c r="HGI168" s="99"/>
      <c r="HGJ168" s="99"/>
      <c r="HGK168" s="99"/>
      <c r="HGL168" s="99"/>
      <c r="HGM168" s="99"/>
      <c r="HGN168" s="99"/>
      <c r="HGO168" s="99"/>
      <c r="HGP168" s="99"/>
      <c r="HGQ168" s="99"/>
      <c r="HGR168" s="99"/>
      <c r="HGS168" s="99"/>
      <c r="HGT168" s="99"/>
      <c r="HGU168" s="99"/>
      <c r="HGV168" s="99"/>
      <c r="HGW168" s="99"/>
      <c r="HGX168" s="99"/>
      <c r="HGY168" s="99"/>
      <c r="HGZ168" s="99"/>
      <c r="HHA168" s="99"/>
      <c r="HHB168" s="99"/>
      <c r="HHC168" s="99"/>
      <c r="HHD168" s="99"/>
      <c r="HHE168" s="99"/>
      <c r="HHF168" s="99"/>
      <c r="HHG168" s="99"/>
      <c r="HHH168" s="99"/>
      <c r="HHI168" s="99"/>
      <c r="HHJ168" s="99"/>
      <c r="HHK168" s="99"/>
      <c r="HHL168" s="99"/>
      <c r="HHM168" s="99"/>
      <c r="HHN168" s="99"/>
      <c r="HHO168" s="99"/>
      <c r="HHP168" s="99"/>
      <c r="HHQ168" s="99"/>
      <c r="HHR168" s="99"/>
      <c r="HHS168" s="99"/>
      <c r="HHT168" s="99"/>
      <c r="HHU168" s="99"/>
      <c r="HHV168" s="99"/>
      <c r="HHW168" s="99"/>
      <c r="HHX168" s="99"/>
      <c r="HHY168" s="99"/>
      <c r="HHZ168" s="99"/>
      <c r="HIA168" s="99"/>
      <c r="HIB168" s="99"/>
      <c r="HIC168" s="99"/>
      <c r="HID168" s="99"/>
      <c r="HIE168" s="99"/>
      <c r="HIF168" s="99"/>
      <c r="HIG168" s="99"/>
      <c r="HIH168" s="99"/>
      <c r="HII168" s="99"/>
      <c r="HIJ168" s="99"/>
      <c r="HIK168" s="99"/>
      <c r="HIL168" s="99"/>
      <c r="HIM168" s="99"/>
      <c r="HIN168" s="99"/>
      <c r="HIO168" s="99"/>
      <c r="HIP168" s="99"/>
      <c r="HIQ168" s="99"/>
      <c r="HIR168" s="99"/>
      <c r="HIS168" s="99"/>
      <c r="HIT168" s="99"/>
      <c r="HIU168" s="99"/>
      <c r="HIV168" s="99"/>
      <c r="HIW168" s="99"/>
      <c r="HIX168" s="99"/>
      <c r="HIY168" s="99"/>
      <c r="HIZ168" s="99"/>
      <c r="HJA168" s="99"/>
      <c r="HJB168" s="99"/>
      <c r="HJC168" s="99"/>
      <c r="HJD168" s="99"/>
      <c r="HJE168" s="99"/>
      <c r="HJF168" s="99"/>
      <c r="HJG168" s="99"/>
      <c r="HJH168" s="99"/>
      <c r="HJI168" s="99"/>
      <c r="HJJ168" s="99"/>
      <c r="HJK168" s="99"/>
      <c r="HJL168" s="99"/>
      <c r="HJM168" s="99"/>
      <c r="HJN168" s="99"/>
      <c r="HJO168" s="99"/>
      <c r="HJP168" s="99"/>
      <c r="HJQ168" s="99"/>
      <c r="HJR168" s="99"/>
      <c r="HJS168" s="99"/>
      <c r="HJT168" s="99"/>
      <c r="HJU168" s="99"/>
      <c r="HJV168" s="99"/>
      <c r="HJW168" s="99"/>
      <c r="HJX168" s="99"/>
      <c r="HJY168" s="99"/>
      <c r="HJZ168" s="99"/>
      <c r="HKA168" s="99"/>
      <c r="HKB168" s="99"/>
      <c r="HKC168" s="99"/>
      <c r="HKD168" s="99"/>
      <c r="HKE168" s="99"/>
      <c r="HKF168" s="99"/>
      <c r="HKG168" s="99"/>
      <c r="HKH168" s="99"/>
      <c r="HKI168" s="99"/>
      <c r="HKJ168" s="99"/>
      <c r="HKK168" s="99"/>
      <c r="HKL168" s="99"/>
      <c r="HKM168" s="99"/>
      <c r="HKN168" s="99"/>
      <c r="HKO168" s="99"/>
      <c r="HKP168" s="99"/>
      <c r="HKQ168" s="99"/>
      <c r="HKR168" s="99"/>
      <c r="HKS168" s="99"/>
      <c r="HKT168" s="99"/>
      <c r="HKU168" s="99"/>
      <c r="HKV168" s="99"/>
      <c r="HKW168" s="99"/>
      <c r="HKX168" s="99"/>
      <c r="HKY168" s="99"/>
      <c r="HKZ168" s="99"/>
      <c r="HLA168" s="99"/>
      <c r="HLB168" s="99"/>
      <c r="HLC168" s="99"/>
      <c r="HLD168" s="99"/>
      <c r="HLE168" s="99"/>
      <c r="HLF168" s="99"/>
      <c r="HLG168" s="99"/>
      <c r="HLH168" s="99"/>
      <c r="HLI168" s="99"/>
      <c r="HLJ168" s="99"/>
      <c r="HLK168" s="99"/>
      <c r="HLL168" s="99"/>
      <c r="HLM168" s="99"/>
      <c r="HLN168" s="99"/>
      <c r="HLO168" s="99"/>
      <c r="HLP168" s="99"/>
      <c r="HLQ168" s="99"/>
      <c r="HLR168" s="99"/>
      <c r="HLS168" s="99"/>
      <c r="HLT168" s="99"/>
      <c r="HLU168" s="99"/>
      <c r="HLV168" s="99"/>
      <c r="HLW168" s="99"/>
      <c r="HLX168" s="99"/>
      <c r="HLY168" s="99"/>
      <c r="HLZ168" s="99"/>
      <c r="HMA168" s="99"/>
      <c r="HMB168" s="99"/>
      <c r="HMC168" s="99"/>
      <c r="HMD168" s="99"/>
      <c r="HME168" s="99"/>
      <c r="HMF168" s="99"/>
      <c r="HMG168" s="99"/>
      <c r="HMH168" s="99"/>
      <c r="HMI168" s="99"/>
      <c r="HMJ168" s="99"/>
      <c r="HMK168" s="99"/>
      <c r="HML168" s="99"/>
      <c r="HMM168" s="99"/>
      <c r="HMN168" s="99"/>
      <c r="HMO168" s="99"/>
      <c r="HMP168" s="99"/>
      <c r="HMQ168" s="99"/>
      <c r="HMR168" s="99"/>
      <c r="HMS168" s="99"/>
      <c r="HMT168" s="99"/>
      <c r="HMU168" s="99"/>
      <c r="HMV168" s="99"/>
      <c r="HMW168" s="99"/>
      <c r="HMX168" s="99"/>
      <c r="HMY168" s="99"/>
      <c r="HMZ168" s="99"/>
      <c r="HNA168" s="99"/>
      <c r="HNB168" s="99"/>
      <c r="HNC168" s="99"/>
      <c r="HND168" s="99"/>
      <c r="HNE168" s="99"/>
      <c r="HNF168" s="99"/>
      <c r="HNG168" s="99"/>
      <c r="HNH168" s="99"/>
      <c r="HNI168" s="99"/>
      <c r="HNJ168" s="99"/>
      <c r="HNK168" s="99"/>
      <c r="HNL168" s="99"/>
      <c r="HNM168" s="99"/>
      <c r="HNN168" s="99"/>
      <c r="HNO168" s="99"/>
      <c r="HNP168" s="99"/>
      <c r="HNQ168" s="99"/>
      <c r="HNR168" s="99"/>
      <c r="HNS168" s="99"/>
      <c r="HNT168" s="99"/>
      <c r="HNU168" s="99"/>
      <c r="HNV168" s="99"/>
      <c r="HNW168" s="99"/>
      <c r="HNX168" s="99"/>
      <c r="HNY168" s="99"/>
      <c r="HNZ168" s="99"/>
      <c r="HOA168" s="99"/>
      <c r="HOB168" s="99"/>
      <c r="HOC168" s="99"/>
      <c r="HOD168" s="99"/>
      <c r="HOE168" s="99"/>
      <c r="HOF168" s="99"/>
      <c r="HOG168" s="99"/>
      <c r="HOH168" s="99"/>
      <c r="HOI168" s="99"/>
      <c r="HOJ168" s="99"/>
      <c r="HOK168" s="99"/>
      <c r="HOL168" s="99"/>
      <c r="HOM168" s="99"/>
      <c r="HON168" s="99"/>
      <c r="HOO168" s="99"/>
      <c r="HOP168" s="99"/>
      <c r="HOQ168" s="99"/>
      <c r="HOR168" s="99"/>
      <c r="HOS168" s="99"/>
      <c r="HOT168" s="99"/>
      <c r="HOU168" s="99"/>
      <c r="HOV168" s="99"/>
      <c r="HOW168" s="99"/>
      <c r="HOX168" s="99"/>
      <c r="HOY168" s="99"/>
      <c r="HOZ168" s="99"/>
      <c r="HPA168" s="99"/>
      <c r="HPB168" s="99"/>
      <c r="HPC168" s="99"/>
      <c r="HPD168" s="99"/>
      <c r="HPE168" s="99"/>
      <c r="HPF168" s="99"/>
      <c r="HPG168" s="99"/>
      <c r="HPH168" s="99"/>
      <c r="HPI168" s="99"/>
      <c r="HPJ168" s="99"/>
      <c r="HPK168" s="99"/>
      <c r="HPL168" s="99"/>
      <c r="HPM168" s="99"/>
      <c r="HPN168" s="99"/>
      <c r="HPO168" s="99"/>
      <c r="HPP168" s="99"/>
      <c r="HPQ168" s="99"/>
      <c r="HPR168" s="99"/>
      <c r="HPS168" s="99"/>
      <c r="HPT168" s="99"/>
      <c r="HPU168" s="99"/>
      <c r="HPV168" s="99"/>
      <c r="HPW168" s="99"/>
      <c r="HPX168" s="99"/>
      <c r="HPY168" s="99"/>
      <c r="HPZ168" s="99"/>
      <c r="HQA168" s="99"/>
      <c r="HQB168" s="99"/>
      <c r="HQC168" s="99"/>
      <c r="HQD168" s="99"/>
      <c r="HQE168" s="99"/>
      <c r="HQF168" s="99"/>
      <c r="HQG168" s="99"/>
      <c r="HQH168" s="99"/>
      <c r="HQI168" s="99"/>
      <c r="HQJ168" s="99"/>
      <c r="HQK168" s="99"/>
      <c r="HQL168" s="99"/>
      <c r="HQM168" s="99"/>
      <c r="HQN168" s="99"/>
      <c r="HQO168" s="99"/>
      <c r="HQP168" s="99"/>
      <c r="HQQ168" s="99"/>
      <c r="HQR168" s="99"/>
      <c r="HQS168" s="99"/>
      <c r="HQT168" s="99"/>
      <c r="HQU168" s="99"/>
      <c r="HQV168" s="99"/>
      <c r="HQW168" s="99"/>
      <c r="HQX168" s="99"/>
      <c r="HQY168" s="99"/>
      <c r="HQZ168" s="99"/>
      <c r="HRA168" s="99"/>
      <c r="HRB168" s="99"/>
      <c r="HRC168" s="99"/>
      <c r="HRD168" s="99"/>
      <c r="HRE168" s="99"/>
      <c r="HRF168" s="99"/>
      <c r="HRG168" s="99"/>
      <c r="HRH168" s="99"/>
      <c r="HRI168" s="99"/>
      <c r="HRJ168" s="99"/>
      <c r="HRK168" s="99"/>
      <c r="HRL168" s="99"/>
      <c r="HRM168" s="99"/>
      <c r="HRN168" s="99"/>
      <c r="HRO168" s="99"/>
      <c r="HRP168" s="99"/>
      <c r="HRQ168" s="99"/>
      <c r="HRR168" s="99"/>
      <c r="HRS168" s="99"/>
      <c r="HRT168" s="99"/>
      <c r="HRU168" s="99"/>
      <c r="HRV168" s="99"/>
      <c r="HRW168" s="99"/>
      <c r="HRX168" s="99"/>
      <c r="HRY168" s="99"/>
      <c r="HRZ168" s="99"/>
      <c r="HSA168" s="99"/>
      <c r="HSB168" s="99"/>
      <c r="HSC168" s="99"/>
      <c r="HSD168" s="99"/>
      <c r="HSE168" s="99"/>
      <c r="HSF168" s="99"/>
      <c r="HSG168" s="99"/>
      <c r="HSH168" s="99"/>
      <c r="HSI168" s="99"/>
      <c r="HSJ168" s="99"/>
      <c r="HSK168" s="99"/>
      <c r="HSL168" s="99"/>
      <c r="HSM168" s="99"/>
      <c r="HSN168" s="99"/>
      <c r="HSO168" s="99"/>
      <c r="HSP168" s="99"/>
      <c r="HSQ168" s="99"/>
      <c r="HSR168" s="99"/>
      <c r="HSS168" s="99"/>
      <c r="HST168" s="99"/>
      <c r="HSU168" s="99"/>
      <c r="HSV168" s="99"/>
      <c r="HSW168" s="99"/>
      <c r="HSX168" s="99"/>
      <c r="HSY168" s="99"/>
      <c r="HSZ168" s="99"/>
      <c r="HTA168" s="99"/>
      <c r="HTB168" s="99"/>
      <c r="HTC168" s="99"/>
      <c r="HTD168" s="99"/>
      <c r="HTE168" s="99"/>
      <c r="HTF168" s="99"/>
      <c r="HTG168" s="99"/>
      <c r="HTH168" s="99"/>
      <c r="HTI168" s="99"/>
      <c r="HTJ168" s="99"/>
      <c r="HTK168" s="99"/>
      <c r="HTL168" s="99"/>
      <c r="HTM168" s="99"/>
      <c r="HTN168" s="99"/>
      <c r="HTO168" s="99"/>
      <c r="HTP168" s="99"/>
      <c r="HTQ168" s="99"/>
      <c r="HTR168" s="99"/>
      <c r="HTS168" s="99"/>
      <c r="HTT168" s="99"/>
      <c r="HTU168" s="99"/>
      <c r="HTV168" s="99"/>
      <c r="HTW168" s="99"/>
      <c r="HTX168" s="99"/>
      <c r="HTY168" s="99"/>
      <c r="HTZ168" s="99"/>
      <c r="HUA168" s="99"/>
      <c r="HUB168" s="99"/>
      <c r="HUC168" s="99"/>
      <c r="HUD168" s="99"/>
      <c r="HUE168" s="99"/>
      <c r="HUF168" s="99"/>
      <c r="HUG168" s="99"/>
      <c r="HUH168" s="99"/>
      <c r="HUI168" s="99"/>
      <c r="HUJ168" s="99"/>
      <c r="HUK168" s="99"/>
      <c r="HUL168" s="99"/>
      <c r="HUM168" s="99"/>
      <c r="HUN168" s="99"/>
      <c r="HUO168" s="99"/>
      <c r="HUP168" s="99"/>
      <c r="HUQ168" s="99"/>
      <c r="HUR168" s="99"/>
      <c r="HUS168" s="99"/>
      <c r="HUT168" s="99"/>
      <c r="HUU168" s="99"/>
      <c r="HUV168" s="99"/>
      <c r="HUW168" s="99"/>
      <c r="HUX168" s="99"/>
      <c r="HUY168" s="99"/>
      <c r="HUZ168" s="99"/>
      <c r="HVA168" s="99"/>
      <c r="HVB168" s="99"/>
      <c r="HVC168" s="99"/>
      <c r="HVD168" s="99"/>
      <c r="HVE168" s="99"/>
      <c r="HVF168" s="99"/>
      <c r="HVG168" s="99"/>
      <c r="HVH168" s="99"/>
      <c r="HVI168" s="99"/>
      <c r="HVJ168" s="99"/>
      <c r="HVK168" s="99"/>
      <c r="HVL168" s="99"/>
      <c r="HVM168" s="99"/>
      <c r="HVN168" s="99"/>
      <c r="HVO168" s="99"/>
      <c r="HVP168" s="99"/>
      <c r="HVQ168" s="99"/>
      <c r="HVR168" s="99"/>
      <c r="HVS168" s="99"/>
      <c r="HVT168" s="99"/>
      <c r="HVU168" s="99"/>
      <c r="HVV168" s="99"/>
      <c r="HVW168" s="99"/>
      <c r="HVX168" s="99"/>
      <c r="HVY168" s="99"/>
      <c r="HVZ168" s="99"/>
      <c r="HWA168" s="99"/>
      <c r="HWB168" s="99"/>
      <c r="HWC168" s="99"/>
      <c r="HWD168" s="99"/>
      <c r="HWE168" s="99"/>
      <c r="HWF168" s="99"/>
      <c r="HWG168" s="99"/>
      <c r="HWH168" s="99"/>
      <c r="HWI168" s="99"/>
      <c r="HWJ168" s="99"/>
      <c r="HWK168" s="99"/>
      <c r="HWL168" s="99"/>
      <c r="HWM168" s="99"/>
      <c r="HWN168" s="99"/>
      <c r="HWO168" s="99"/>
      <c r="HWP168" s="99"/>
      <c r="HWQ168" s="99"/>
      <c r="HWR168" s="99"/>
      <c r="HWS168" s="99"/>
      <c r="HWT168" s="99"/>
      <c r="HWU168" s="99"/>
      <c r="HWV168" s="99"/>
      <c r="HWW168" s="99"/>
      <c r="HWX168" s="99"/>
      <c r="HWY168" s="99"/>
      <c r="HWZ168" s="99"/>
      <c r="HXA168" s="99"/>
      <c r="HXB168" s="99"/>
      <c r="HXC168" s="99"/>
      <c r="HXD168" s="99"/>
      <c r="HXE168" s="99"/>
      <c r="HXF168" s="99"/>
      <c r="HXG168" s="99"/>
      <c r="HXH168" s="99"/>
      <c r="HXI168" s="99"/>
      <c r="HXJ168" s="99"/>
      <c r="HXK168" s="99"/>
      <c r="HXL168" s="99"/>
      <c r="HXM168" s="99"/>
      <c r="HXN168" s="99"/>
      <c r="HXO168" s="99"/>
      <c r="HXP168" s="99"/>
      <c r="HXQ168" s="99"/>
      <c r="HXR168" s="99"/>
      <c r="HXS168" s="99"/>
      <c r="HXT168" s="99"/>
      <c r="HXU168" s="99"/>
      <c r="HXV168" s="99"/>
      <c r="HXW168" s="99"/>
      <c r="HXX168" s="99"/>
      <c r="HXY168" s="99"/>
      <c r="HXZ168" s="99"/>
      <c r="HYA168" s="99"/>
      <c r="HYB168" s="99"/>
      <c r="HYC168" s="99"/>
      <c r="HYD168" s="99"/>
      <c r="HYE168" s="99"/>
      <c r="HYF168" s="99"/>
      <c r="HYG168" s="99"/>
      <c r="HYH168" s="99"/>
      <c r="HYI168" s="99"/>
      <c r="HYJ168" s="99"/>
      <c r="HYK168" s="99"/>
      <c r="HYL168" s="99"/>
      <c r="HYM168" s="99"/>
      <c r="HYN168" s="99"/>
      <c r="HYO168" s="99"/>
      <c r="HYP168" s="99"/>
      <c r="HYQ168" s="99"/>
      <c r="HYR168" s="99"/>
      <c r="HYS168" s="99"/>
      <c r="HYT168" s="99"/>
      <c r="HYU168" s="99"/>
      <c r="HYV168" s="99"/>
      <c r="HYW168" s="99"/>
      <c r="HYX168" s="99"/>
      <c r="HYY168" s="99"/>
      <c r="HYZ168" s="99"/>
      <c r="HZA168" s="99"/>
      <c r="HZB168" s="99"/>
      <c r="HZC168" s="99"/>
      <c r="HZD168" s="99"/>
      <c r="HZE168" s="99"/>
      <c r="HZF168" s="99"/>
      <c r="HZG168" s="99"/>
      <c r="HZH168" s="99"/>
      <c r="HZI168" s="99"/>
      <c r="HZJ168" s="99"/>
      <c r="HZK168" s="99"/>
      <c r="HZL168" s="99"/>
      <c r="HZM168" s="99"/>
      <c r="HZN168" s="99"/>
      <c r="HZO168" s="99"/>
      <c r="HZP168" s="99"/>
      <c r="HZQ168" s="99"/>
      <c r="HZR168" s="99"/>
      <c r="HZS168" s="99"/>
      <c r="HZT168" s="99"/>
      <c r="HZU168" s="99"/>
      <c r="HZV168" s="99"/>
      <c r="HZW168" s="99"/>
      <c r="HZX168" s="99"/>
      <c r="HZY168" s="99"/>
      <c r="HZZ168" s="99"/>
      <c r="IAA168" s="99"/>
      <c r="IAB168" s="99"/>
      <c r="IAC168" s="99"/>
      <c r="IAD168" s="99"/>
      <c r="IAE168" s="99"/>
      <c r="IAF168" s="99"/>
      <c r="IAG168" s="99"/>
      <c r="IAH168" s="99"/>
      <c r="IAI168" s="99"/>
      <c r="IAJ168" s="99"/>
      <c r="IAK168" s="99"/>
      <c r="IAL168" s="99"/>
      <c r="IAM168" s="99"/>
      <c r="IAN168" s="99"/>
      <c r="IAO168" s="99"/>
      <c r="IAP168" s="99"/>
      <c r="IAQ168" s="99"/>
      <c r="IAR168" s="99"/>
      <c r="IAS168" s="99"/>
      <c r="IAT168" s="99"/>
      <c r="IAU168" s="99"/>
      <c r="IAV168" s="99"/>
      <c r="IAW168" s="99"/>
      <c r="IAX168" s="99"/>
      <c r="IAY168" s="99"/>
      <c r="IAZ168" s="99"/>
      <c r="IBA168" s="99"/>
      <c r="IBB168" s="99"/>
      <c r="IBC168" s="99"/>
      <c r="IBD168" s="99"/>
      <c r="IBE168" s="99"/>
      <c r="IBF168" s="99"/>
      <c r="IBG168" s="99"/>
      <c r="IBH168" s="99"/>
      <c r="IBI168" s="99"/>
      <c r="IBJ168" s="99"/>
      <c r="IBK168" s="99"/>
      <c r="IBL168" s="99"/>
      <c r="IBM168" s="99"/>
      <c r="IBN168" s="99"/>
      <c r="IBO168" s="99"/>
      <c r="IBP168" s="99"/>
      <c r="IBQ168" s="99"/>
      <c r="IBR168" s="99"/>
      <c r="IBS168" s="99"/>
      <c r="IBT168" s="99"/>
      <c r="IBU168" s="99"/>
      <c r="IBV168" s="99"/>
      <c r="IBW168" s="99"/>
      <c r="IBX168" s="99"/>
      <c r="IBY168" s="99"/>
      <c r="IBZ168" s="99"/>
      <c r="ICA168" s="99"/>
      <c r="ICB168" s="99"/>
      <c r="ICC168" s="99"/>
      <c r="ICD168" s="99"/>
      <c r="ICE168" s="99"/>
      <c r="ICF168" s="99"/>
      <c r="ICG168" s="99"/>
      <c r="ICH168" s="99"/>
      <c r="ICI168" s="99"/>
      <c r="ICJ168" s="99"/>
      <c r="ICK168" s="99"/>
      <c r="ICL168" s="99"/>
      <c r="ICM168" s="99"/>
      <c r="ICN168" s="99"/>
      <c r="ICO168" s="99"/>
      <c r="ICP168" s="99"/>
      <c r="ICQ168" s="99"/>
      <c r="ICR168" s="99"/>
      <c r="ICS168" s="99"/>
      <c r="ICT168" s="99"/>
      <c r="ICU168" s="99"/>
      <c r="ICV168" s="99"/>
      <c r="ICW168" s="99"/>
      <c r="ICX168" s="99"/>
      <c r="ICY168" s="99"/>
      <c r="ICZ168" s="99"/>
      <c r="IDA168" s="99"/>
      <c r="IDB168" s="99"/>
      <c r="IDC168" s="99"/>
      <c r="IDD168" s="99"/>
      <c r="IDE168" s="99"/>
      <c r="IDF168" s="99"/>
      <c r="IDG168" s="99"/>
      <c r="IDH168" s="99"/>
      <c r="IDI168" s="99"/>
      <c r="IDJ168" s="99"/>
      <c r="IDK168" s="99"/>
      <c r="IDL168" s="99"/>
      <c r="IDM168" s="99"/>
      <c r="IDN168" s="99"/>
      <c r="IDO168" s="99"/>
      <c r="IDP168" s="99"/>
      <c r="IDQ168" s="99"/>
      <c r="IDR168" s="99"/>
      <c r="IDS168" s="99"/>
      <c r="IDT168" s="99"/>
      <c r="IDU168" s="99"/>
      <c r="IDV168" s="99"/>
      <c r="IDW168" s="99"/>
      <c r="IDX168" s="99"/>
      <c r="IDY168" s="99"/>
      <c r="IDZ168" s="99"/>
      <c r="IEA168" s="99"/>
      <c r="IEB168" s="99"/>
      <c r="IEC168" s="99"/>
      <c r="IED168" s="99"/>
      <c r="IEE168" s="99"/>
      <c r="IEF168" s="99"/>
      <c r="IEG168" s="99"/>
      <c r="IEH168" s="99"/>
      <c r="IEI168" s="99"/>
      <c r="IEJ168" s="99"/>
      <c r="IEK168" s="99"/>
      <c r="IEL168" s="99"/>
      <c r="IEM168" s="99"/>
      <c r="IEN168" s="99"/>
      <c r="IEO168" s="99"/>
      <c r="IEP168" s="99"/>
      <c r="IEQ168" s="99"/>
      <c r="IER168" s="99"/>
      <c r="IES168" s="99"/>
      <c r="IET168" s="99"/>
      <c r="IEU168" s="99"/>
      <c r="IEV168" s="99"/>
      <c r="IEW168" s="99"/>
      <c r="IEX168" s="99"/>
      <c r="IEY168" s="99"/>
      <c r="IEZ168" s="99"/>
      <c r="IFA168" s="99"/>
      <c r="IFB168" s="99"/>
      <c r="IFC168" s="99"/>
      <c r="IFD168" s="99"/>
      <c r="IFE168" s="99"/>
      <c r="IFF168" s="99"/>
      <c r="IFG168" s="99"/>
      <c r="IFH168" s="99"/>
      <c r="IFI168" s="99"/>
      <c r="IFJ168" s="99"/>
      <c r="IFK168" s="99"/>
      <c r="IFL168" s="99"/>
      <c r="IFM168" s="99"/>
      <c r="IFN168" s="99"/>
      <c r="IFO168" s="99"/>
      <c r="IFP168" s="99"/>
      <c r="IFQ168" s="99"/>
      <c r="IFR168" s="99"/>
      <c r="IFS168" s="99"/>
      <c r="IFT168" s="99"/>
      <c r="IFU168" s="99"/>
      <c r="IFV168" s="99"/>
      <c r="IFW168" s="99"/>
      <c r="IFX168" s="99"/>
      <c r="IFY168" s="99"/>
      <c r="IFZ168" s="99"/>
      <c r="IGA168" s="99"/>
      <c r="IGB168" s="99"/>
      <c r="IGC168" s="99"/>
      <c r="IGD168" s="99"/>
      <c r="IGE168" s="99"/>
      <c r="IGF168" s="99"/>
      <c r="IGG168" s="99"/>
      <c r="IGH168" s="99"/>
      <c r="IGI168" s="99"/>
      <c r="IGJ168" s="99"/>
      <c r="IGK168" s="99"/>
      <c r="IGL168" s="99"/>
      <c r="IGM168" s="99"/>
      <c r="IGN168" s="99"/>
      <c r="IGO168" s="99"/>
      <c r="IGP168" s="99"/>
      <c r="IGQ168" s="99"/>
      <c r="IGR168" s="99"/>
      <c r="IGS168" s="99"/>
      <c r="IGT168" s="99"/>
      <c r="IGU168" s="99"/>
      <c r="IGV168" s="99"/>
      <c r="IGW168" s="99"/>
      <c r="IGX168" s="99"/>
      <c r="IGY168" s="99"/>
      <c r="IGZ168" s="99"/>
      <c r="IHA168" s="99"/>
      <c r="IHB168" s="99"/>
      <c r="IHC168" s="99"/>
      <c r="IHD168" s="99"/>
      <c r="IHE168" s="99"/>
      <c r="IHF168" s="99"/>
      <c r="IHG168" s="99"/>
      <c r="IHH168" s="99"/>
      <c r="IHI168" s="99"/>
      <c r="IHJ168" s="99"/>
      <c r="IHK168" s="99"/>
      <c r="IHL168" s="99"/>
      <c r="IHM168" s="99"/>
      <c r="IHN168" s="99"/>
      <c r="IHO168" s="99"/>
      <c r="IHP168" s="99"/>
      <c r="IHQ168" s="99"/>
      <c r="IHR168" s="99"/>
      <c r="IHS168" s="99"/>
      <c r="IHT168" s="99"/>
      <c r="IHU168" s="99"/>
      <c r="IHV168" s="99"/>
      <c r="IHW168" s="99"/>
      <c r="IHX168" s="99"/>
      <c r="IHY168" s="99"/>
      <c r="IHZ168" s="99"/>
      <c r="IIA168" s="99"/>
      <c r="IIB168" s="99"/>
      <c r="IIC168" s="99"/>
      <c r="IID168" s="99"/>
      <c r="IIE168" s="99"/>
      <c r="IIF168" s="99"/>
      <c r="IIG168" s="99"/>
      <c r="IIH168" s="99"/>
      <c r="III168" s="99"/>
      <c r="IIJ168" s="99"/>
      <c r="IIK168" s="99"/>
      <c r="IIL168" s="99"/>
      <c r="IIM168" s="99"/>
      <c r="IIN168" s="99"/>
      <c r="IIO168" s="99"/>
      <c r="IIP168" s="99"/>
      <c r="IIQ168" s="99"/>
      <c r="IIR168" s="99"/>
      <c r="IIS168" s="99"/>
      <c r="IIT168" s="99"/>
      <c r="IIU168" s="99"/>
      <c r="IIV168" s="99"/>
      <c r="IIW168" s="99"/>
      <c r="IIX168" s="99"/>
      <c r="IIY168" s="99"/>
      <c r="IIZ168" s="99"/>
      <c r="IJA168" s="99"/>
      <c r="IJB168" s="99"/>
      <c r="IJC168" s="99"/>
      <c r="IJD168" s="99"/>
      <c r="IJE168" s="99"/>
      <c r="IJF168" s="99"/>
      <c r="IJG168" s="99"/>
      <c r="IJH168" s="99"/>
      <c r="IJI168" s="99"/>
      <c r="IJJ168" s="99"/>
      <c r="IJK168" s="99"/>
      <c r="IJL168" s="99"/>
      <c r="IJM168" s="99"/>
      <c r="IJN168" s="99"/>
      <c r="IJO168" s="99"/>
      <c r="IJP168" s="99"/>
      <c r="IJQ168" s="99"/>
      <c r="IJR168" s="99"/>
      <c r="IJS168" s="99"/>
      <c r="IJT168" s="99"/>
      <c r="IJU168" s="99"/>
      <c r="IJV168" s="99"/>
      <c r="IJW168" s="99"/>
      <c r="IJX168" s="99"/>
      <c r="IJY168" s="99"/>
      <c r="IJZ168" s="99"/>
      <c r="IKA168" s="99"/>
      <c r="IKB168" s="99"/>
      <c r="IKC168" s="99"/>
      <c r="IKD168" s="99"/>
      <c r="IKE168" s="99"/>
      <c r="IKF168" s="99"/>
      <c r="IKG168" s="99"/>
      <c r="IKH168" s="99"/>
      <c r="IKI168" s="99"/>
      <c r="IKJ168" s="99"/>
      <c r="IKK168" s="99"/>
      <c r="IKL168" s="99"/>
      <c r="IKM168" s="99"/>
      <c r="IKN168" s="99"/>
      <c r="IKO168" s="99"/>
      <c r="IKP168" s="99"/>
      <c r="IKQ168" s="99"/>
      <c r="IKR168" s="99"/>
      <c r="IKS168" s="99"/>
      <c r="IKT168" s="99"/>
      <c r="IKU168" s="99"/>
      <c r="IKV168" s="99"/>
      <c r="IKW168" s="99"/>
      <c r="IKX168" s="99"/>
      <c r="IKY168" s="99"/>
      <c r="IKZ168" s="99"/>
      <c r="ILA168" s="99"/>
      <c r="ILB168" s="99"/>
      <c r="ILC168" s="99"/>
      <c r="ILD168" s="99"/>
      <c r="ILE168" s="99"/>
      <c r="ILF168" s="99"/>
      <c r="ILG168" s="99"/>
      <c r="ILH168" s="99"/>
      <c r="ILI168" s="99"/>
      <c r="ILJ168" s="99"/>
      <c r="ILK168" s="99"/>
      <c r="ILL168" s="99"/>
      <c r="ILM168" s="99"/>
      <c r="ILN168" s="99"/>
      <c r="ILO168" s="99"/>
      <c r="ILP168" s="99"/>
      <c r="ILQ168" s="99"/>
      <c r="ILR168" s="99"/>
      <c r="ILS168" s="99"/>
      <c r="ILT168" s="99"/>
      <c r="ILU168" s="99"/>
      <c r="ILV168" s="99"/>
      <c r="ILW168" s="99"/>
      <c r="ILX168" s="99"/>
      <c r="ILY168" s="99"/>
      <c r="ILZ168" s="99"/>
      <c r="IMA168" s="99"/>
      <c r="IMB168" s="99"/>
      <c r="IMC168" s="99"/>
      <c r="IMD168" s="99"/>
      <c r="IME168" s="99"/>
      <c r="IMF168" s="99"/>
      <c r="IMG168" s="99"/>
      <c r="IMH168" s="99"/>
      <c r="IMI168" s="99"/>
      <c r="IMJ168" s="99"/>
      <c r="IMK168" s="99"/>
      <c r="IML168" s="99"/>
      <c r="IMM168" s="99"/>
      <c r="IMN168" s="99"/>
      <c r="IMO168" s="99"/>
      <c r="IMP168" s="99"/>
      <c r="IMQ168" s="99"/>
      <c r="IMR168" s="99"/>
      <c r="IMS168" s="99"/>
      <c r="IMT168" s="99"/>
      <c r="IMU168" s="99"/>
      <c r="IMV168" s="99"/>
      <c r="IMW168" s="99"/>
      <c r="IMX168" s="99"/>
      <c r="IMY168" s="99"/>
      <c r="IMZ168" s="99"/>
      <c r="INA168" s="99"/>
      <c r="INB168" s="99"/>
      <c r="INC168" s="99"/>
      <c r="IND168" s="99"/>
      <c r="INE168" s="99"/>
      <c r="INF168" s="99"/>
      <c r="ING168" s="99"/>
      <c r="INH168" s="99"/>
      <c r="INI168" s="99"/>
      <c r="INJ168" s="99"/>
      <c r="INK168" s="99"/>
      <c r="INL168" s="99"/>
      <c r="INM168" s="99"/>
      <c r="INN168" s="99"/>
      <c r="INO168" s="99"/>
      <c r="INP168" s="99"/>
      <c r="INQ168" s="99"/>
      <c r="INR168" s="99"/>
      <c r="INS168" s="99"/>
      <c r="INT168" s="99"/>
      <c r="INU168" s="99"/>
      <c r="INV168" s="99"/>
      <c r="INW168" s="99"/>
      <c r="INX168" s="99"/>
      <c r="INY168" s="99"/>
      <c r="INZ168" s="99"/>
      <c r="IOA168" s="99"/>
      <c r="IOB168" s="99"/>
      <c r="IOC168" s="99"/>
      <c r="IOD168" s="99"/>
      <c r="IOE168" s="99"/>
      <c r="IOF168" s="99"/>
      <c r="IOG168" s="99"/>
      <c r="IOH168" s="99"/>
      <c r="IOI168" s="99"/>
      <c r="IOJ168" s="99"/>
      <c r="IOK168" s="99"/>
      <c r="IOL168" s="99"/>
      <c r="IOM168" s="99"/>
      <c r="ION168" s="99"/>
      <c r="IOO168" s="99"/>
      <c r="IOP168" s="99"/>
      <c r="IOQ168" s="99"/>
      <c r="IOR168" s="99"/>
      <c r="IOS168" s="99"/>
      <c r="IOT168" s="99"/>
      <c r="IOU168" s="99"/>
      <c r="IOV168" s="99"/>
      <c r="IOW168" s="99"/>
      <c r="IOX168" s="99"/>
      <c r="IOY168" s="99"/>
      <c r="IOZ168" s="99"/>
      <c r="IPA168" s="99"/>
      <c r="IPB168" s="99"/>
      <c r="IPC168" s="99"/>
      <c r="IPD168" s="99"/>
      <c r="IPE168" s="99"/>
      <c r="IPF168" s="99"/>
      <c r="IPG168" s="99"/>
      <c r="IPH168" s="99"/>
      <c r="IPI168" s="99"/>
      <c r="IPJ168" s="99"/>
      <c r="IPK168" s="99"/>
      <c r="IPL168" s="99"/>
      <c r="IPM168" s="99"/>
      <c r="IPN168" s="99"/>
      <c r="IPO168" s="99"/>
      <c r="IPP168" s="99"/>
      <c r="IPQ168" s="99"/>
      <c r="IPR168" s="99"/>
      <c r="IPS168" s="99"/>
      <c r="IPT168" s="99"/>
      <c r="IPU168" s="99"/>
      <c r="IPV168" s="99"/>
      <c r="IPW168" s="99"/>
      <c r="IPX168" s="99"/>
      <c r="IPY168" s="99"/>
      <c r="IPZ168" s="99"/>
      <c r="IQA168" s="99"/>
      <c r="IQB168" s="99"/>
      <c r="IQC168" s="99"/>
      <c r="IQD168" s="99"/>
      <c r="IQE168" s="99"/>
      <c r="IQF168" s="99"/>
      <c r="IQG168" s="99"/>
      <c r="IQH168" s="99"/>
      <c r="IQI168" s="99"/>
      <c r="IQJ168" s="99"/>
      <c r="IQK168" s="99"/>
      <c r="IQL168" s="99"/>
      <c r="IQM168" s="99"/>
      <c r="IQN168" s="99"/>
      <c r="IQO168" s="99"/>
      <c r="IQP168" s="99"/>
      <c r="IQQ168" s="99"/>
      <c r="IQR168" s="99"/>
      <c r="IQS168" s="99"/>
      <c r="IQT168" s="99"/>
      <c r="IQU168" s="99"/>
      <c r="IQV168" s="99"/>
      <c r="IQW168" s="99"/>
      <c r="IQX168" s="99"/>
      <c r="IQY168" s="99"/>
      <c r="IQZ168" s="99"/>
      <c r="IRA168" s="99"/>
      <c r="IRB168" s="99"/>
      <c r="IRC168" s="99"/>
      <c r="IRD168" s="99"/>
      <c r="IRE168" s="99"/>
      <c r="IRF168" s="99"/>
      <c r="IRG168" s="99"/>
      <c r="IRH168" s="99"/>
      <c r="IRI168" s="99"/>
      <c r="IRJ168" s="99"/>
      <c r="IRK168" s="99"/>
      <c r="IRL168" s="99"/>
      <c r="IRM168" s="99"/>
      <c r="IRN168" s="99"/>
      <c r="IRO168" s="99"/>
      <c r="IRP168" s="99"/>
      <c r="IRQ168" s="99"/>
      <c r="IRR168" s="99"/>
      <c r="IRS168" s="99"/>
      <c r="IRT168" s="99"/>
      <c r="IRU168" s="99"/>
      <c r="IRV168" s="99"/>
      <c r="IRW168" s="99"/>
      <c r="IRX168" s="99"/>
      <c r="IRY168" s="99"/>
      <c r="IRZ168" s="99"/>
      <c r="ISA168" s="99"/>
      <c r="ISB168" s="99"/>
      <c r="ISC168" s="99"/>
      <c r="ISD168" s="99"/>
      <c r="ISE168" s="99"/>
      <c r="ISF168" s="99"/>
      <c r="ISG168" s="99"/>
      <c r="ISH168" s="99"/>
      <c r="ISI168" s="99"/>
      <c r="ISJ168" s="99"/>
      <c r="ISK168" s="99"/>
      <c r="ISL168" s="99"/>
      <c r="ISM168" s="99"/>
      <c r="ISN168" s="99"/>
      <c r="ISO168" s="99"/>
      <c r="ISP168" s="99"/>
      <c r="ISQ168" s="99"/>
      <c r="ISR168" s="99"/>
      <c r="ISS168" s="99"/>
      <c r="IST168" s="99"/>
      <c r="ISU168" s="99"/>
      <c r="ISV168" s="99"/>
      <c r="ISW168" s="99"/>
      <c r="ISX168" s="99"/>
      <c r="ISY168" s="99"/>
      <c r="ISZ168" s="99"/>
      <c r="ITA168" s="99"/>
      <c r="ITB168" s="99"/>
      <c r="ITC168" s="99"/>
      <c r="ITD168" s="99"/>
      <c r="ITE168" s="99"/>
      <c r="ITF168" s="99"/>
      <c r="ITG168" s="99"/>
      <c r="ITH168" s="99"/>
      <c r="ITI168" s="99"/>
      <c r="ITJ168" s="99"/>
      <c r="ITK168" s="99"/>
      <c r="ITL168" s="99"/>
      <c r="ITM168" s="99"/>
      <c r="ITN168" s="99"/>
      <c r="ITO168" s="99"/>
      <c r="ITP168" s="99"/>
      <c r="ITQ168" s="99"/>
      <c r="ITR168" s="99"/>
      <c r="ITS168" s="99"/>
      <c r="ITT168" s="99"/>
      <c r="ITU168" s="99"/>
      <c r="ITV168" s="99"/>
      <c r="ITW168" s="99"/>
      <c r="ITX168" s="99"/>
      <c r="ITY168" s="99"/>
      <c r="ITZ168" s="99"/>
      <c r="IUA168" s="99"/>
      <c r="IUB168" s="99"/>
      <c r="IUC168" s="99"/>
      <c r="IUD168" s="99"/>
      <c r="IUE168" s="99"/>
      <c r="IUF168" s="99"/>
      <c r="IUG168" s="99"/>
      <c r="IUH168" s="99"/>
      <c r="IUI168" s="99"/>
      <c r="IUJ168" s="99"/>
      <c r="IUK168" s="99"/>
      <c r="IUL168" s="99"/>
      <c r="IUM168" s="99"/>
      <c r="IUN168" s="99"/>
      <c r="IUO168" s="99"/>
      <c r="IUP168" s="99"/>
      <c r="IUQ168" s="99"/>
      <c r="IUR168" s="99"/>
      <c r="IUS168" s="99"/>
      <c r="IUT168" s="99"/>
      <c r="IUU168" s="99"/>
      <c r="IUV168" s="99"/>
      <c r="IUW168" s="99"/>
      <c r="IUX168" s="99"/>
      <c r="IUY168" s="99"/>
      <c r="IUZ168" s="99"/>
      <c r="IVA168" s="99"/>
      <c r="IVB168" s="99"/>
      <c r="IVC168" s="99"/>
      <c r="IVD168" s="99"/>
      <c r="IVE168" s="99"/>
      <c r="IVF168" s="99"/>
      <c r="IVG168" s="99"/>
      <c r="IVH168" s="99"/>
      <c r="IVI168" s="99"/>
      <c r="IVJ168" s="99"/>
      <c r="IVK168" s="99"/>
      <c r="IVL168" s="99"/>
      <c r="IVM168" s="99"/>
      <c r="IVN168" s="99"/>
      <c r="IVO168" s="99"/>
      <c r="IVP168" s="99"/>
      <c r="IVQ168" s="99"/>
      <c r="IVR168" s="99"/>
      <c r="IVS168" s="99"/>
      <c r="IVT168" s="99"/>
      <c r="IVU168" s="99"/>
      <c r="IVV168" s="99"/>
      <c r="IVW168" s="99"/>
      <c r="IVX168" s="99"/>
      <c r="IVY168" s="99"/>
      <c r="IVZ168" s="99"/>
      <c r="IWA168" s="99"/>
      <c r="IWB168" s="99"/>
      <c r="IWC168" s="99"/>
      <c r="IWD168" s="99"/>
      <c r="IWE168" s="99"/>
      <c r="IWF168" s="99"/>
      <c r="IWG168" s="99"/>
      <c r="IWH168" s="99"/>
      <c r="IWI168" s="99"/>
      <c r="IWJ168" s="99"/>
      <c r="IWK168" s="99"/>
      <c r="IWL168" s="99"/>
      <c r="IWM168" s="99"/>
      <c r="IWN168" s="99"/>
      <c r="IWO168" s="99"/>
      <c r="IWP168" s="99"/>
      <c r="IWQ168" s="99"/>
      <c r="IWR168" s="99"/>
      <c r="IWS168" s="99"/>
      <c r="IWT168" s="99"/>
      <c r="IWU168" s="99"/>
      <c r="IWV168" s="99"/>
      <c r="IWW168" s="99"/>
      <c r="IWX168" s="99"/>
      <c r="IWY168" s="99"/>
      <c r="IWZ168" s="99"/>
      <c r="IXA168" s="99"/>
      <c r="IXB168" s="99"/>
      <c r="IXC168" s="99"/>
      <c r="IXD168" s="99"/>
      <c r="IXE168" s="99"/>
      <c r="IXF168" s="99"/>
      <c r="IXG168" s="99"/>
      <c r="IXH168" s="99"/>
      <c r="IXI168" s="99"/>
      <c r="IXJ168" s="99"/>
      <c r="IXK168" s="99"/>
      <c r="IXL168" s="99"/>
      <c r="IXM168" s="99"/>
      <c r="IXN168" s="99"/>
      <c r="IXO168" s="99"/>
      <c r="IXP168" s="99"/>
      <c r="IXQ168" s="99"/>
      <c r="IXR168" s="99"/>
      <c r="IXS168" s="99"/>
      <c r="IXT168" s="99"/>
      <c r="IXU168" s="99"/>
      <c r="IXV168" s="99"/>
      <c r="IXW168" s="99"/>
      <c r="IXX168" s="99"/>
      <c r="IXY168" s="99"/>
      <c r="IXZ168" s="99"/>
      <c r="IYA168" s="99"/>
      <c r="IYB168" s="99"/>
      <c r="IYC168" s="99"/>
      <c r="IYD168" s="99"/>
      <c r="IYE168" s="99"/>
      <c r="IYF168" s="99"/>
      <c r="IYG168" s="99"/>
      <c r="IYH168" s="99"/>
      <c r="IYI168" s="99"/>
      <c r="IYJ168" s="99"/>
      <c r="IYK168" s="99"/>
      <c r="IYL168" s="99"/>
      <c r="IYM168" s="99"/>
      <c r="IYN168" s="99"/>
      <c r="IYO168" s="99"/>
      <c r="IYP168" s="99"/>
      <c r="IYQ168" s="99"/>
      <c r="IYR168" s="99"/>
      <c r="IYS168" s="99"/>
      <c r="IYT168" s="99"/>
      <c r="IYU168" s="99"/>
      <c r="IYV168" s="99"/>
      <c r="IYW168" s="99"/>
      <c r="IYX168" s="99"/>
      <c r="IYY168" s="99"/>
      <c r="IYZ168" s="99"/>
      <c r="IZA168" s="99"/>
      <c r="IZB168" s="99"/>
      <c r="IZC168" s="99"/>
      <c r="IZD168" s="99"/>
      <c r="IZE168" s="99"/>
      <c r="IZF168" s="99"/>
      <c r="IZG168" s="99"/>
      <c r="IZH168" s="99"/>
      <c r="IZI168" s="99"/>
      <c r="IZJ168" s="99"/>
      <c r="IZK168" s="99"/>
      <c r="IZL168" s="99"/>
      <c r="IZM168" s="99"/>
      <c r="IZN168" s="99"/>
      <c r="IZO168" s="99"/>
      <c r="IZP168" s="99"/>
      <c r="IZQ168" s="99"/>
      <c r="IZR168" s="99"/>
      <c r="IZS168" s="99"/>
      <c r="IZT168" s="99"/>
      <c r="IZU168" s="99"/>
      <c r="IZV168" s="99"/>
      <c r="IZW168" s="99"/>
      <c r="IZX168" s="99"/>
      <c r="IZY168" s="99"/>
      <c r="IZZ168" s="99"/>
      <c r="JAA168" s="99"/>
      <c r="JAB168" s="99"/>
      <c r="JAC168" s="99"/>
      <c r="JAD168" s="99"/>
      <c r="JAE168" s="99"/>
      <c r="JAF168" s="99"/>
      <c r="JAG168" s="99"/>
      <c r="JAH168" s="99"/>
      <c r="JAI168" s="99"/>
      <c r="JAJ168" s="99"/>
      <c r="JAK168" s="99"/>
      <c r="JAL168" s="99"/>
      <c r="JAM168" s="99"/>
      <c r="JAN168" s="99"/>
      <c r="JAO168" s="99"/>
      <c r="JAP168" s="99"/>
      <c r="JAQ168" s="99"/>
      <c r="JAR168" s="99"/>
      <c r="JAS168" s="99"/>
      <c r="JAT168" s="99"/>
      <c r="JAU168" s="99"/>
      <c r="JAV168" s="99"/>
      <c r="JAW168" s="99"/>
      <c r="JAX168" s="99"/>
      <c r="JAY168" s="99"/>
      <c r="JAZ168" s="99"/>
      <c r="JBA168" s="99"/>
      <c r="JBB168" s="99"/>
      <c r="JBC168" s="99"/>
      <c r="JBD168" s="99"/>
      <c r="JBE168" s="99"/>
      <c r="JBF168" s="99"/>
      <c r="JBG168" s="99"/>
      <c r="JBH168" s="99"/>
      <c r="JBI168" s="99"/>
      <c r="JBJ168" s="99"/>
      <c r="JBK168" s="99"/>
      <c r="JBL168" s="99"/>
      <c r="JBM168" s="99"/>
      <c r="JBN168" s="99"/>
      <c r="JBO168" s="99"/>
      <c r="JBP168" s="99"/>
      <c r="JBQ168" s="99"/>
      <c r="JBR168" s="99"/>
      <c r="JBS168" s="99"/>
      <c r="JBT168" s="99"/>
      <c r="JBU168" s="99"/>
      <c r="JBV168" s="99"/>
      <c r="JBW168" s="99"/>
      <c r="JBX168" s="99"/>
      <c r="JBY168" s="99"/>
      <c r="JBZ168" s="99"/>
      <c r="JCA168" s="99"/>
      <c r="JCB168" s="99"/>
      <c r="JCC168" s="99"/>
      <c r="JCD168" s="99"/>
      <c r="JCE168" s="99"/>
      <c r="JCF168" s="99"/>
      <c r="JCG168" s="99"/>
      <c r="JCH168" s="99"/>
      <c r="JCI168" s="99"/>
      <c r="JCJ168" s="99"/>
      <c r="JCK168" s="99"/>
      <c r="JCL168" s="99"/>
      <c r="JCM168" s="99"/>
      <c r="JCN168" s="99"/>
      <c r="JCO168" s="99"/>
      <c r="JCP168" s="99"/>
      <c r="JCQ168" s="99"/>
      <c r="JCR168" s="99"/>
      <c r="JCS168" s="99"/>
      <c r="JCT168" s="99"/>
      <c r="JCU168" s="99"/>
      <c r="JCV168" s="99"/>
      <c r="JCW168" s="99"/>
      <c r="JCX168" s="99"/>
      <c r="JCY168" s="99"/>
      <c r="JCZ168" s="99"/>
      <c r="JDA168" s="99"/>
      <c r="JDB168" s="99"/>
      <c r="JDC168" s="99"/>
      <c r="JDD168" s="99"/>
      <c r="JDE168" s="99"/>
      <c r="JDF168" s="99"/>
      <c r="JDG168" s="99"/>
      <c r="JDH168" s="99"/>
      <c r="JDI168" s="99"/>
      <c r="JDJ168" s="99"/>
      <c r="JDK168" s="99"/>
      <c r="JDL168" s="99"/>
      <c r="JDM168" s="99"/>
      <c r="JDN168" s="99"/>
      <c r="JDO168" s="99"/>
      <c r="JDP168" s="99"/>
      <c r="JDQ168" s="99"/>
      <c r="JDR168" s="99"/>
      <c r="JDS168" s="99"/>
      <c r="JDT168" s="99"/>
      <c r="JDU168" s="99"/>
      <c r="JDV168" s="99"/>
      <c r="JDW168" s="99"/>
      <c r="JDX168" s="99"/>
      <c r="JDY168" s="99"/>
      <c r="JDZ168" s="99"/>
      <c r="JEA168" s="99"/>
      <c r="JEB168" s="99"/>
      <c r="JEC168" s="99"/>
      <c r="JED168" s="99"/>
      <c r="JEE168" s="99"/>
      <c r="JEF168" s="99"/>
      <c r="JEG168" s="99"/>
      <c r="JEH168" s="99"/>
      <c r="JEI168" s="99"/>
      <c r="JEJ168" s="99"/>
      <c r="JEK168" s="99"/>
      <c r="JEL168" s="99"/>
      <c r="JEM168" s="99"/>
      <c r="JEN168" s="99"/>
      <c r="JEO168" s="99"/>
      <c r="JEP168" s="99"/>
      <c r="JEQ168" s="99"/>
      <c r="JER168" s="99"/>
      <c r="JES168" s="99"/>
      <c r="JET168" s="99"/>
      <c r="JEU168" s="99"/>
      <c r="JEV168" s="99"/>
      <c r="JEW168" s="99"/>
      <c r="JEX168" s="99"/>
      <c r="JEY168" s="99"/>
      <c r="JEZ168" s="99"/>
      <c r="JFA168" s="99"/>
      <c r="JFB168" s="99"/>
      <c r="JFC168" s="99"/>
      <c r="JFD168" s="99"/>
      <c r="JFE168" s="99"/>
      <c r="JFF168" s="99"/>
      <c r="JFG168" s="99"/>
      <c r="JFH168" s="99"/>
      <c r="JFI168" s="99"/>
      <c r="JFJ168" s="99"/>
      <c r="JFK168" s="99"/>
      <c r="JFL168" s="99"/>
      <c r="JFM168" s="99"/>
      <c r="JFN168" s="99"/>
      <c r="JFO168" s="99"/>
      <c r="JFP168" s="99"/>
      <c r="JFQ168" s="99"/>
      <c r="JFR168" s="99"/>
      <c r="JFS168" s="99"/>
      <c r="JFT168" s="99"/>
      <c r="JFU168" s="99"/>
      <c r="JFV168" s="99"/>
      <c r="JFW168" s="99"/>
      <c r="JFX168" s="99"/>
      <c r="JFY168" s="99"/>
      <c r="JFZ168" s="99"/>
      <c r="JGA168" s="99"/>
      <c r="JGB168" s="99"/>
      <c r="JGC168" s="99"/>
      <c r="JGD168" s="99"/>
      <c r="JGE168" s="99"/>
      <c r="JGF168" s="99"/>
      <c r="JGG168" s="99"/>
      <c r="JGH168" s="99"/>
      <c r="JGI168" s="99"/>
      <c r="JGJ168" s="99"/>
      <c r="JGK168" s="99"/>
      <c r="JGL168" s="99"/>
      <c r="JGM168" s="99"/>
      <c r="JGN168" s="99"/>
      <c r="JGO168" s="99"/>
      <c r="JGP168" s="99"/>
      <c r="JGQ168" s="99"/>
      <c r="JGR168" s="99"/>
      <c r="JGS168" s="99"/>
      <c r="JGT168" s="99"/>
      <c r="JGU168" s="99"/>
      <c r="JGV168" s="99"/>
      <c r="JGW168" s="99"/>
      <c r="JGX168" s="99"/>
      <c r="JGY168" s="99"/>
      <c r="JGZ168" s="99"/>
      <c r="JHA168" s="99"/>
      <c r="JHB168" s="99"/>
      <c r="JHC168" s="99"/>
      <c r="JHD168" s="99"/>
      <c r="JHE168" s="99"/>
      <c r="JHF168" s="99"/>
      <c r="JHG168" s="99"/>
      <c r="JHH168" s="99"/>
      <c r="JHI168" s="99"/>
      <c r="JHJ168" s="99"/>
      <c r="JHK168" s="99"/>
      <c r="JHL168" s="99"/>
      <c r="JHM168" s="99"/>
      <c r="JHN168" s="99"/>
      <c r="JHO168" s="99"/>
      <c r="JHP168" s="99"/>
      <c r="JHQ168" s="99"/>
      <c r="JHR168" s="99"/>
      <c r="JHS168" s="99"/>
      <c r="JHT168" s="99"/>
      <c r="JHU168" s="99"/>
      <c r="JHV168" s="99"/>
      <c r="JHW168" s="99"/>
      <c r="JHX168" s="99"/>
      <c r="JHY168" s="99"/>
      <c r="JHZ168" s="99"/>
      <c r="JIA168" s="99"/>
      <c r="JIB168" s="99"/>
      <c r="JIC168" s="99"/>
      <c r="JID168" s="99"/>
      <c r="JIE168" s="99"/>
      <c r="JIF168" s="99"/>
      <c r="JIG168" s="99"/>
      <c r="JIH168" s="99"/>
      <c r="JII168" s="99"/>
      <c r="JIJ168" s="99"/>
      <c r="JIK168" s="99"/>
      <c r="JIL168" s="99"/>
      <c r="JIM168" s="99"/>
      <c r="JIN168" s="99"/>
      <c r="JIO168" s="99"/>
      <c r="JIP168" s="99"/>
      <c r="JIQ168" s="99"/>
      <c r="JIR168" s="99"/>
      <c r="JIS168" s="99"/>
      <c r="JIT168" s="99"/>
      <c r="JIU168" s="99"/>
      <c r="JIV168" s="99"/>
      <c r="JIW168" s="99"/>
      <c r="JIX168" s="99"/>
      <c r="JIY168" s="99"/>
      <c r="JIZ168" s="99"/>
      <c r="JJA168" s="99"/>
      <c r="JJB168" s="99"/>
      <c r="JJC168" s="99"/>
      <c r="JJD168" s="99"/>
      <c r="JJE168" s="99"/>
      <c r="JJF168" s="99"/>
      <c r="JJG168" s="99"/>
      <c r="JJH168" s="99"/>
      <c r="JJI168" s="99"/>
      <c r="JJJ168" s="99"/>
      <c r="JJK168" s="99"/>
      <c r="JJL168" s="99"/>
      <c r="JJM168" s="99"/>
      <c r="JJN168" s="99"/>
      <c r="JJO168" s="99"/>
      <c r="JJP168" s="99"/>
      <c r="JJQ168" s="99"/>
      <c r="JJR168" s="99"/>
      <c r="JJS168" s="99"/>
      <c r="JJT168" s="99"/>
      <c r="JJU168" s="99"/>
      <c r="JJV168" s="99"/>
      <c r="JJW168" s="99"/>
      <c r="JJX168" s="99"/>
      <c r="JJY168" s="99"/>
      <c r="JJZ168" s="99"/>
      <c r="JKA168" s="99"/>
      <c r="JKB168" s="99"/>
      <c r="JKC168" s="99"/>
      <c r="JKD168" s="99"/>
      <c r="JKE168" s="99"/>
      <c r="JKF168" s="99"/>
      <c r="JKG168" s="99"/>
      <c r="JKH168" s="99"/>
      <c r="JKI168" s="99"/>
      <c r="JKJ168" s="99"/>
      <c r="JKK168" s="99"/>
      <c r="JKL168" s="99"/>
      <c r="JKM168" s="99"/>
      <c r="JKN168" s="99"/>
      <c r="JKO168" s="99"/>
      <c r="JKP168" s="99"/>
      <c r="JKQ168" s="99"/>
      <c r="JKR168" s="99"/>
      <c r="JKS168" s="99"/>
      <c r="JKT168" s="99"/>
      <c r="JKU168" s="99"/>
      <c r="JKV168" s="99"/>
      <c r="JKW168" s="99"/>
      <c r="JKX168" s="99"/>
      <c r="JKY168" s="99"/>
      <c r="JKZ168" s="99"/>
      <c r="JLA168" s="99"/>
      <c r="JLB168" s="99"/>
      <c r="JLC168" s="99"/>
      <c r="JLD168" s="99"/>
      <c r="JLE168" s="99"/>
      <c r="JLF168" s="99"/>
      <c r="JLG168" s="99"/>
      <c r="JLH168" s="99"/>
      <c r="JLI168" s="99"/>
      <c r="JLJ168" s="99"/>
      <c r="JLK168" s="99"/>
      <c r="JLL168" s="99"/>
      <c r="JLM168" s="99"/>
      <c r="JLN168" s="99"/>
      <c r="JLO168" s="99"/>
      <c r="JLP168" s="99"/>
      <c r="JLQ168" s="99"/>
      <c r="JLR168" s="99"/>
      <c r="JLS168" s="99"/>
      <c r="JLT168" s="99"/>
      <c r="JLU168" s="99"/>
      <c r="JLV168" s="99"/>
      <c r="JLW168" s="99"/>
      <c r="JLX168" s="99"/>
      <c r="JLY168" s="99"/>
      <c r="JLZ168" s="99"/>
      <c r="JMA168" s="99"/>
      <c r="JMB168" s="99"/>
      <c r="JMC168" s="99"/>
      <c r="JMD168" s="99"/>
      <c r="JME168" s="99"/>
      <c r="JMF168" s="99"/>
      <c r="JMG168" s="99"/>
      <c r="JMH168" s="99"/>
      <c r="JMI168" s="99"/>
      <c r="JMJ168" s="99"/>
      <c r="JMK168" s="99"/>
      <c r="JML168" s="99"/>
      <c r="JMM168" s="99"/>
      <c r="JMN168" s="99"/>
      <c r="JMO168" s="99"/>
      <c r="JMP168" s="99"/>
      <c r="JMQ168" s="99"/>
      <c r="JMR168" s="99"/>
      <c r="JMS168" s="99"/>
      <c r="JMT168" s="99"/>
      <c r="JMU168" s="99"/>
      <c r="JMV168" s="99"/>
      <c r="JMW168" s="99"/>
      <c r="JMX168" s="99"/>
      <c r="JMY168" s="99"/>
      <c r="JMZ168" s="99"/>
      <c r="JNA168" s="99"/>
      <c r="JNB168" s="99"/>
      <c r="JNC168" s="99"/>
      <c r="JND168" s="99"/>
      <c r="JNE168" s="99"/>
      <c r="JNF168" s="99"/>
      <c r="JNG168" s="99"/>
      <c r="JNH168" s="99"/>
      <c r="JNI168" s="99"/>
      <c r="JNJ168" s="99"/>
      <c r="JNK168" s="99"/>
      <c r="JNL168" s="99"/>
      <c r="JNM168" s="99"/>
      <c r="JNN168" s="99"/>
      <c r="JNO168" s="99"/>
      <c r="JNP168" s="99"/>
      <c r="JNQ168" s="99"/>
      <c r="JNR168" s="99"/>
      <c r="JNS168" s="99"/>
      <c r="JNT168" s="99"/>
      <c r="JNU168" s="99"/>
      <c r="JNV168" s="99"/>
      <c r="JNW168" s="99"/>
      <c r="JNX168" s="99"/>
      <c r="JNY168" s="99"/>
      <c r="JNZ168" s="99"/>
      <c r="JOA168" s="99"/>
      <c r="JOB168" s="99"/>
      <c r="JOC168" s="99"/>
      <c r="JOD168" s="99"/>
      <c r="JOE168" s="99"/>
      <c r="JOF168" s="99"/>
      <c r="JOG168" s="99"/>
      <c r="JOH168" s="99"/>
      <c r="JOI168" s="99"/>
      <c r="JOJ168" s="99"/>
      <c r="JOK168" s="99"/>
      <c r="JOL168" s="99"/>
      <c r="JOM168" s="99"/>
      <c r="JON168" s="99"/>
      <c r="JOO168" s="99"/>
      <c r="JOP168" s="99"/>
      <c r="JOQ168" s="99"/>
      <c r="JOR168" s="99"/>
      <c r="JOS168" s="99"/>
      <c r="JOT168" s="99"/>
      <c r="JOU168" s="99"/>
      <c r="JOV168" s="99"/>
      <c r="JOW168" s="99"/>
      <c r="JOX168" s="99"/>
      <c r="JOY168" s="99"/>
      <c r="JOZ168" s="99"/>
      <c r="JPA168" s="99"/>
      <c r="JPB168" s="99"/>
      <c r="JPC168" s="99"/>
      <c r="JPD168" s="99"/>
      <c r="JPE168" s="99"/>
      <c r="JPF168" s="99"/>
      <c r="JPG168" s="99"/>
      <c r="JPH168" s="99"/>
      <c r="JPI168" s="99"/>
      <c r="JPJ168" s="99"/>
      <c r="JPK168" s="99"/>
      <c r="JPL168" s="99"/>
      <c r="JPM168" s="99"/>
      <c r="JPN168" s="99"/>
      <c r="JPO168" s="99"/>
      <c r="JPP168" s="99"/>
      <c r="JPQ168" s="99"/>
      <c r="JPR168" s="99"/>
      <c r="JPS168" s="99"/>
      <c r="JPT168" s="99"/>
      <c r="JPU168" s="99"/>
      <c r="JPV168" s="99"/>
      <c r="JPW168" s="99"/>
      <c r="JPX168" s="99"/>
      <c r="JPY168" s="99"/>
      <c r="JPZ168" s="99"/>
      <c r="JQA168" s="99"/>
      <c r="JQB168" s="99"/>
      <c r="JQC168" s="99"/>
      <c r="JQD168" s="99"/>
      <c r="JQE168" s="99"/>
      <c r="JQF168" s="99"/>
      <c r="JQG168" s="99"/>
      <c r="JQH168" s="99"/>
      <c r="JQI168" s="99"/>
      <c r="JQJ168" s="99"/>
      <c r="JQK168" s="99"/>
      <c r="JQL168" s="99"/>
      <c r="JQM168" s="99"/>
      <c r="JQN168" s="99"/>
      <c r="JQO168" s="99"/>
      <c r="JQP168" s="99"/>
      <c r="JQQ168" s="99"/>
      <c r="JQR168" s="99"/>
      <c r="JQS168" s="99"/>
      <c r="JQT168" s="99"/>
      <c r="JQU168" s="99"/>
      <c r="JQV168" s="99"/>
      <c r="JQW168" s="99"/>
      <c r="JQX168" s="99"/>
      <c r="JQY168" s="99"/>
      <c r="JQZ168" s="99"/>
      <c r="JRA168" s="99"/>
      <c r="JRB168" s="99"/>
      <c r="JRC168" s="99"/>
      <c r="JRD168" s="99"/>
      <c r="JRE168" s="99"/>
      <c r="JRF168" s="99"/>
      <c r="JRG168" s="99"/>
      <c r="JRH168" s="99"/>
      <c r="JRI168" s="99"/>
      <c r="JRJ168" s="99"/>
      <c r="JRK168" s="99"/>
      <c r="JRL168" s="99"/>
      <c r="JRM168" s="99"/>
      <c r="JRN168" s="99"/>
      <c r="JRO168" s="99"/>
      <c r="JRP168" s="99"/>
      <c r="JRQ168" s="99"/>
      <c r="JRR168" s="99"/>
      <c r="JRS168" s="99"/>
      <c r="JRT168" s="99"/>
      <c r="JRU168" s="99"/>
      <c r="JRV168" s="99"/>
      <c r="JRW168" s="99"/>
      <c r="JRX168" s="99"/>
      <c r="JRY168" s="99"/>
      <c r="JRZ168" s="99"/>
      <c r="JSA168" s="99"/>
      <c r="JSB168" s="99"/>
      <c r="JSC168" s="99"/>
      <c r="JSD168" s="99"/>
      <c r="JSE168" s="99"/>
      <c r="JSF168" s="99"/>
      <c r="JSG168" s="99"/>
      <c r="JSH168" s="99"/>
      <c r="JSI168" s="99"/>
      <c r="JSJ168" s="99"/>
      <c r="JSK168" s="99"/>
      <c r="JSL168" s="99"/>
      <c r="JSM168" s="99"/>
      <c r="JSN168" s="99"/>
      <c r="JSO168" s="99"/>
      <c r="JSP168" s="99"/>
      <c r="JSQ168" s="99"/>
      <c r="JSR168" s="99"/>
      <c r="JSS168" s="99"/>
      <c r="JST168" s="99"/>
      <c r="JSU168" s="99"/>
      <c r="JSV168" s="99"/>
      <c r="JSW168" s="99"/>
      <c r="JSX168" s="99"/>
      <c r="JSY168" s="99"/>
      <c r="JSZ168" s="99"/>
      <c r="JTA168" s="99"/>
      <c r="JTB168" s="99"/>
      <c r="JTC168" s="99"/>
      <c r="JTD168" s="99"/>
      <c r="JTE168" s="99"/>
      <c r="JTF168" s="99"/>
      <c r="JTG168" s="99"/>
      <c r="JTH168" s="99"/>
      <c r="JTI168" s="99"/>
      <c r="JTJ168" s="99"/>
      <c r="JTK168" s="99"/>
      <c r="JTL168" s="99"/>
      <c r="JTM168" s="99"/>
      <c r="JTN168" s="99"/>
      <c r="JTO168" s="99"/>
      <c r="JTP168" s="99"/>
      <c r="JTQ168" s="99"/>
      <c r="JTR168" s="99"/>
      <c r="JTS168" s="99"/>
      <c r="JTT168" s="99"/>
      <c r="JTU168" s="99"/>
      <c r="JTV168" s="99"/>
      <c r="JTW168" s="99"/>
      <c r="JTX168" s="99"/>
      <c r="JTY168" s="99"/>
      <c r="JTZ168" s="99"/>
      <c r="JUA168" s="99"/>
      <c r="JUB168" s="99"/>
      <c r="JUC168" s="99"/>
      <c r="JUD168" s="99"/>
      <c r="JUE168" s="99"/>
      <c r="JUF168" s="99"/>
      <c r="JUG168" s="99"/>
      <c r="JUH168" s="99"/>
      <c r="JUI168" s="99"/>
      <c r="JUJ168" s="99"/>
      <c r="JUK168" s="99"/>
      <c r="JUL168" s="99"/>
      <c r="JUM168" s="99"/>
      <c r="JUN168" s="99"/>
      <c r="JUO168" s="99"/>
      <c r="JUP168" s="99"/>
      <c r="JUQ168" s="99"/>
      <c r="JUR168" s="99"/>
      <c r="JUS168" s="99"/>
      <c r="JUT168" s="99"/>
      <c r="JUU168" s="99"/>
      <c r="JUV168" s="99"/>
      <c r="JUW168" s="99"/>
      <c r="JUX168" s="99"/>
      <c r="JUY168" s="99"/>
      <c r="JUZ168" s="99"/>
      <c r="JVA168" s="99"/>
      <c r="JVB168" s="99"/>
      <c r="JVC168" s="99"/>
      <c r="JVD168" s="99"/>
      <c r="JVE168" s="99"/>
      <c r="JVF168" s="99"/>
      <c r="JVG168" s="99"/>
      <c r="JVH168" s="99"/>
      <c r="JVI168" s="99"/>
      <c r="JVJ168" s="99"/>
      <c r="JVK168" s="99"/>
      <c r="JVL168" s="99"/>
      <c r="JVM168" s="99"/>
      <c r="JVN168" s="99"/>
      <c r="JVO168" s="99"/>
      <c r="JVP168" s="99"/>
      <c r="JVQ168" s="99"/>
      <c r="JVR168" s="99"/>
      <c r="JVS168" s="99"/>
      <c r="JVT168" s="99"/>
      <c r="JVU168" s="99"/>
      <c r="JVV168" s="99"/>
      <c r="JVW168" s="99"/>
      <c r="JVX168" s="99"/>
      <c r="JVY168" s="99"/>
      <c r="JVZ168" s="99"/>
      <c r="JWA168" s="99"/>
      <c r="JWB168" s="99"/>
      <c r="JWC168" s="99"/>
      <c r="JWD168" s="99"/>
      <c r="JWE168" s="99"/>
      <c r="JWF168" s="99"/>
      <c r="JWG168" s="99"/>
      <c r="JWH168" s="99"/>
      <c r="JWI168" s="99"/>
      <c r="JWJ168" s="99"/>
      <c r="JWK168" s="99"/>
      <c r="JWL168" s="99"/>
      <c r="JWM168" s="99"/>
      <c r="JWN168" s="99"/>
      <c r="JWO168" s="99"/>
      <c r="JWP168" s="99"/>
      <c r="JWQ168" s="99"/>
      <c r="JWR168" s="99"/>
      <c r="JWS168" s="99"/>
      <c r="JWT168" s="99"/>
      <c r="JWU168" s="99"/>
      <c r="JWV168" s="99"/>
      <c r="JWW168" s="99"/>
      <c r="JWX168" s="99"/>
      <c r="JWY168" s="99"/>
      <c r="JWZ168" s="99"/>
      <c r="JXA168" s="99"/>
      <c r="JXB168" s="99"/>
      <c r="JXC168" s="99"/>
      <c r="JXD168" s="99"/>
      <c r="JXE168" s="99"/>
      <c r="JXF168" s="99"/>
      <c r="JXG168" s="99"/>
      <c r="JXH168" s="99"/>
      <c r="JXI168" s="99"/>
      <c r="JXJ168" s="99"/>
      <c r="JXK168" s="99"/>
      <c r="JXL168" s="99"/>
      <c r="JXM168" s="99"/>
      <c r="JXN168" s="99"/>
      <c r="JXO168" s="99"/>
      <c r="JXP168" s="99"/>
      <c r="JXQ168" s="99"/>
      <c r="JXR168" s="99"/>
      <c r="JXS168" s="99"/>
      <c r="JXT168" s="99"/>
      <c r="JXU168" s="99"/>
      <c r="JXV168" s="99"/>
      <c r="JXW168" s="99"/>
      <c r="JXX168" s="99"/>
      <c r="JXY168" s="99"/>
      <c r="JXZ168" s="99"/>
      <c r="JYA168" s="99"/>
      <c r="JYB168" s="99"/>
      <c r="JYC168" s="99"/>
      <c r="JYD168" s="99"/>
      <c r="JYE168" s="99"/>
      <c r="JYF168" s="99"/>
      <c r="JYG168" s="99"/>
      <c r="JYH168" s="99"/>
      <c r="JYI168" s="99"/>
      <c r="JYJ168" s="99"/>
      <c r="JYK168" s="99"/>
      <c r="JYL168" s="99"/>
      <c r="JYM168" s="99"/>
      <c r="JYN168" s="99"/>
      <c r="JYO168" s="99"/>
      <c r="JYP168" s="99"/>
      <c r="JYQ168" s="99"/>
      <c r="JYR168" s="99"/>
      <c r="JYS168" s="99"/>
      <c r="JYT168" s="99"/>
      <c r="JYU168" s="99"/>
      <c r="JYV168" s="99"/>
      <c r="JYW168" s="99"/>
      <c r="JYX168" s="99"/>
      <c r="JYY168" s="99"/>
      <c r="JYZ168" s="99"/>
      <c r="JZA168" s="99"/>
      <c r="JZB168" s="99"/>
      <c r="JZC168" s="99"/>
      <c r="JZD168" s="99"/>
      <c r="JZE168" s="99"/>
      <c r="JZF168" s="99"/>
      <c r="JZG168" s="99"/>
      <c r="JZH168" s="99"/>
      <c r="JZI168" s="99"/>
      <c r="JZJ168" s="99"/>
      <c r="JZK168" s="99"/>
      <c r="JZL168" s="99"/>
      <c r="JZM168" s="99"/>
      <c r="JZN168" s="99"/>
      <c r="JZO168" s="99"/>
      <c r="JZP168" s="99"/>
      <c r="JZQ168" s="99"/>
      <c r="JZR168" s="99"/>
      <c r="JZS168" s="99"/>
      <c r="JZT168" s="99"/>
      <c r="JZU168" s="99"/>
      <c r="JZV168" s="99"/>
      <c r="JZW168" s="99"/>
      <c r="JZX168" s="99"/>
      <c r="JZY168" s="99"/>
      <c r="JZZ168" s="99"/>
      <c r="KAA168" s="99"/>
      <c r="KAB168" s="99"/>
      <c r="KAC168" s="99"/>
      <c r="KAD168" s="99"/>
      <c r="KAE168" s="99"/>
      <c r="KAF168" s="99"/>
      <c r="KAG168" s="99"/>
      <c r="KAH168" s="99"/>
      <c r="KAI168" s="99"/>
      <c r="KAJ168" s="99"/>
      <c r="KAK168" s="99"/>
      <c r="KAL168" s="99"/>
      <c r="KAM168" s="99"/>
      <c r="KAN168" s="99"/>
      <c r="KAO168" s="99"/>
      <c r="KAP168" s="99"/>
      <c r="KAQ168" s="99"/>
      <c r="KAR168" s="99"/>
      <c r="KAS168" s="99"/>
      <c r="KAT168" s="99"/>
      <c r="KAU168" s="99"/>
      <c r="KAV168" s="99"/>
      <c r="KAW168" s="99"/>
      <c r="KAX168" s="99"/>
      <c r="KAY168" s="99"/>
      <c r="KAZ168" s="99"/>
      <c r="KBA168" s="99"/>
      <c r="KBB168" s="99"/>
      <c r="KBC168" s="99"/>
      <c r="KBD168" s="99"/>
      <c r="KBE168" s="99"/>
      <c r="KBF168" s="99"/>
      <c r="KBG168" s="99"/>
      <c r="KBH168" s="99"/>
      <c r="KBI168" s="99"/>
      <c r="KBJ168" s="99"/>
      <c r="KBK168" s="99"/>
      <c r="KBL168" s="99"/>
      <c r="KBM168" s="99"/>
      <c r="KBN168" s="99"/>
      <c r="KBO168" s="99"/>
      <c r="KBP168" s="99"/>
      <c r="KBQ168" s="99"/>
      <c r="KBR168" s="99"/>
      <c r="KBS168" s="99"/>
      <c r="KBT168" s="99"/>
      <c r="KBU168" s="99"/>
      <c r="KBV168" s="99"/>
      <c r="KBW168" s="99"/>
      <c r="KBX168" s="99"/>
      <c r="KBY168" s="99"/>
      <c r="KBZ168" s="99"/>
      <c r="KCA168" s="99"/>
      <c r="KCB168" s="99"/>
      <c r="KCC168" s="99"/>
      <c r="KCD168" s="99"/>
      <c r="KCE168" s="99"/>
      <c r="KCF168" s="99"/>
      <c r="KCG168" s="99"/>
      <c r="KCH168" s="99"/>
      <c r="KCI168" s="99"/>
      <c r="KCJ168" s="99"/>
      <c r="KCK168" s="99"/>
      <c r="KCL168" s="99"/>
      <c r="KCM168" s="99"/>
      <c r="KCN168" s="99"/>
      <c r="KCO168" s="99"/>
      <c r="KCP168" s="99"/>
      <c r="KCQ168" s="99"/>
      <c r="KCR168" s="99"/>
      <c r="KCS168" s="99"/>
      <c r="KCT168" s="99"/>
      <c r="KCU168" s="99"/>
      <c r="KCV168" s="99"/>
      <c r="KCW168" s="99"/>
      <c r="KCX168" s="99"/>
      <c r="KCY168" s="99"/>
      <c r="KCZ168" s="99"/>
      <c r="KDA168" s="99"/>
      <c r="KDB168" s="99"/>
      <c r="KDC168" s="99"/>
      <c r="KDD168" s="99"/>
      <c r="KDE168" s="99"/>
      <c r="KDF168" s="99"/>
      <c r="KDG168" s="99"/>
      <c r="KDH168" s="99"/>
      <c r="KDI168" s="99"/>
      <c r="KDJ168" s="99"/>
      <c r="KDK168" s="99"/>
      <c r="KDL168" s="99"/>
      <c r="KDM168" s="99"/>
      <c r="KDN168" s="99"/>
      <c r="KDO168" s="99"/>
      <c r="KDP168" s="99"/>
      <c r="KDQ168" s="99"/>
      <c r="KDR168" s="99"/>
      <c r="KDS168" s="99"/>
      <c r="KDT168" s="99"/>
      <c r="KDU168" s="99"/>
      <c r="KDV168" s="99"/>
      <c r="KDW168" s="99"/>
      <c r="KDX168" s="99"/>
      <c r="KDY168" s="99"/>
      <c r="KDZ168" s="99"/>
      <c r="KEA168" s="99"/>
      <c r="KEB168" s="99"/>
      <c r="KEC168" s="99"/>
      <c r="KED168" s="99"/>
      <c r="KEE168" s="99"/>
      <c r="KEF168" s="99"/>
      <c r="KEG168" s="99"/>
      <c r="KEH168" s="99"/>
      <c r="KEI168" s="99"/>
      <c r="KEJ168" s="99"/>
      <c r="KEK168" s="99"/>
      <c r="KEL168" s="99"/>
      <c r="KEM168" s="99"/>
      <c r="KEN168" s="99"/>
      <c r="KEO168" s="99"/>
      <c r="KEP168" s="99"/>
      <c r="KEQ168" s="99"/>
      <c r="KER168" s="99"/>
      <c r="KES168" s="99"/>
      <c r="KET168" s="99"/>
      <c r="KEU168" s="99"/>
      <c r="KEV168" s="99"/>
      <c r="KEW168" s="99"/>
      <c r="KEX168" s="99"/>
      <c r="KEY168" s="99"/>
      <c r="KEZ168" s="99"/>
      <c r="KFA168" s="99"/>
      <c r="KFB168" s="99"/>
      <c r="KFC168" s="99"/>
      <c r="KFD168" s="99"/>
      <c r="KFE168" s="99"/>
      <c r="KFF168" s="99"/>
      <c r="KFG168" s="99"/>
      <c r="KFH168" s="99"/>
      <c r="KFI168" s="99"/>
      <c r="KFJ168" s="99"/>
      <c r="KFK168" s="99"/>
      <c r="KFL168" s="99"/>
      <c r="KFM168" s="99"/>
      <c r="KFN168" s="99"/>
      <c r="KFO168" s="99"/>
      <c r="KFP168" s="99"/>
      <c r="KFQ168" s="99"/>
      <c r="KFR168" s="99"/>
      <c r="KFS168" s="99"/>
      <c r="KFT168" s="99"/>
      <c r="KFU168" s="99"/>
      <c r="KFV168" s="99"/>
      <c r="KFW168" s="99"/>
      <c r="KFX168" s="99"/>
      <c r="KFY168" s="99"/>
      <c r="KFZ168" s="99"/>
      <c r="KGA168" s="99"/>
      <c r="KGB168" s="99"/>
      <c r="KGC168" s="99"/>
      <c r="KGD168" s="99"/>
      <c r="KGE168" s="99"/>
      <c r="KGF168" s="99"/>
      <c r="KGG168" s="99"/>
      <c r="KGH168" s="99"/>
      <c r="KGI168" s="99"/>
      <c r="KGJ168" s="99"/>
      <c r="KGK168" s="99"/>
      <c r="KGL168" s="99"/>
      <c r="KGM168" s="99"/>
      <c r="KGN168" s="99"/>
      <c r="KGO168" s="99"/>
      <c r="KGP168" s="99"/>
      <c r="KGQ168" s="99"/>
      <c r="KGR168" s="99"/>
      <c r="KGS168" s="99"/>
      <c r="KGT168" s="99"/>
      <c r="KGU168" s="99"/>
      <c r="KGV168" s="99"/>
      <c r="KGW168" s="99"/>
      <c r="KGX168" s="99"/>
      <c r="KGY168" s="99"/>
      <c r="KGZ168" s="99"/>
      <c r="KHA168" s="99"/>
      <c r="KHB168" s="99"/>
      <c r="KHC168" s="99"/>
      <c r="KHD168" s="99"/>
      <c r="KHE168" s="99"/>
      <c r="KHF168" s="99"/>
      <c r="KHG168" s="99"/>
      <c r="KHH168" s="99"/>
      <c r="KHI168" s="99"/>
      <c r="KHJ168" s="99"/>
      <c r="KHK168" s="99"/>
      <c r="KHL168" s="99"/>
      <c r="KHM168" s="99"/>
      <c r="KHN168" s="99"/>
      <c r="KHO168" s="99"/>
      <c r="KHP168" s="99"/>
      <c r="KHQ168" s="99"/>
      <c r="KHR168" s="99"/>
      <c r="KHS168" s="99"/>
      <c r="KHT168" s="99"/>
      <c r="KHU168" s="99"/>
      <c r="KHV168" s="99"/>
      <c r="KHW168" s="99"/>
      <c r="KHX168" s="99"/>
      <c r="KHY168" s="99"/>
      <c r="KHZ168" s="99"/>
      <c r="KIA168" s="99"/>
      <c r="KIB168" s="99"/>
      <c r="KIC168" s="99"/>
      <c r="KID168" s="99"/>
      <c r="KIE168" s="99"/>
      <c r="KIF168" s="99"/>
      <c r="KIG168" s="99"/>
      <c r="KIH168" s="99"/>
      <c r="KII168" s="99"/>
      <c r="KIJ168" s="99"/>
      <c r="KIK168" s="99"/>
      <c r="KIL168" s="99"/>
      <c r="KIM168" s="99"/>
      <c r="KIN168" s="99"/>
      <c r="KIO168" s="99"/>
      <c r="KIP168" s="99"/>
      <c r="KIQ168" s="99"/>
      <c r="KIR168" s="99"/>
      <c r="KIS168" s="99"/>
      <c r="KIT168" s="99"/>
      <c r="KIU168" s="99"/>
      <c r="KIV168" s="99"/>
      <c r="KIW168" s="99"/>
      <c r="KIX168" s="99"/>
      <c r="KIY168" s="99"/>
      <c r="KIZ168" s="99"/>
      <c r="KJA168" s="99"/>
      <c r="KJB168" s="99"/>
      <c r="KJC168" s="99"/>
      <c r="KJD168" s="99"/>
      <c r="KJE168" s="99"/>
      <c r="KJF168" s="99"/>
      <c r="KJG168" s="99"/>
      <c r="KJH168" s="99"/>
      <c r="KJI168" s="99"/>
      <c r="KJJ168" s="99"/>
      <c r="KJK168" s="99"/>
      <c r="KJL168" s="99"/>
      <c r="KJM168" s="99"/>
      <c r="KJN168" s="99"/>
      <c r="KJO168" s="99"/>
      <c r="KJP168" s="99"/>
      <c r="KJQ168" s="99"/>
      <c r="KJR168" s="99"/>
      <c r="KJS168" s="99"/>
      <c r="KJT168" s="99"/>
      <c r="KJU168" s="99"/>
      <c r="KJV168" s="99"/>
      <c r="KJW168" s="99"/>
      <c r="KJX168" s="99"/>
      <c r="KJY168" s="99"/>
      <c r="KJZ168" s="99"/>
      <c r="KKA168" s="99"/>
      <c r="KKB168" s="99"/>
      <c r="KKC168" s="99"/>
      <c r="KKD168" s="99"/>
      <c r="KKE168" s="99"/>
      <c r="KKF168" s="99"/>
      <c r="KKG168" s="99"/>
      <c r="KKH168" s="99"/>
      <c r="KKI168" s="99"/>
      <c r="KKJ168" s="99"/>
      <c r="KKK168" s="99"/>
      <c r="KKL168" s="99"/>
      <c r="KKM168" s="99"/>
      <c r="KKN168" s="99"/>
      <c r="KKO168" s="99"/>
      <c r="KKP168" s="99"/>
      <c r="KKQ168" s="99"/>
      <c r="KKR168" s="99"/>
      <c r="KKS168" s="99"/>
      <c r="KKT168" s="99"/>
      <c r="KKU168" s="99"/>
      <c r="KKV168" s="99"/>
      <c r="KKW168" s="99"/>
      <c r="KKX168" s="99"/>
      <c r="KKY168" s="99"/>
      <c r="KKZ168" s="99"/>
      <c r="KLA168" s="99"/>
      <c r="KLB168" s="99"/>
      <c r="KLC168" s="99"/>
      <c r="KLD168" s="99"/>
      <c r="KLE168" s="99"/>
      <c r="KLF168" s="99"/>
      <c r="KLG168" s="99"/>
      <c r="KLH168" s="99"/>
      <c r="KLI168" s="99"/>
      <c r="KLJ168" s="99"/>
      <c r="KLK168" s="99"/>
      <c r="KLL168" s="99"/>
      <c r="KLM168" s="99"/>
      <c r="KLN168" s="99"/>
      <c r="KLO168" s="99"/>
      <c r="KLP168" s="99"/>
      <c r="KLQ168" s="99"/>
      <c r="KLR168" s="99"/>
      <c r="KLS168" s="99"/>
      <c r="KLT168" s="99"/>
      <c r="KLU168" s="99"/>
      <c r="KLV168" s="99"/>
      <c r="KLW168" s="99"/>
      <c r="KLX168" s="99"/>
      <c r="KLY168" s="99"/>
      <c r="KLZ168" s="99"/>
      <c r="KMA168" s="99"/>
      <c r="KMB168" s="99"/>
      <c r="KMC168" s="99"/>
      <c r="KMD168" s="99"/>
      <c r="KME168" s="99"/>
      <c r="KMF168" s="99"/>
      <c r="KMG168" s="99"/>
      <c r="KMH168" s="99"/>
      <c r="KMI168" s="99"/>
      <c r="KMJ168" s="99"/>
      <c r="KMK168" s="99"/>
      <c r="KML168" s="99"/>
      <c r="KMM168" s="99"/>
      <c r="KMN168" s="99"/>
      <c r="KMO168" s="99"/>
      <c r="KMP168" s="99"/>
      <c r="KMQ168" s="99"/>
      <c r="KMR168" s="99"/>
      <c r="KMS168" s="99"/>
      <c r="KMT168" s="99"/>
      <c r="KMU168" s="99"/>
      <c r="KMV168" s="99"/>
      <c r="KMW168" s="99"/>
      <c r="KMX168" s="99"/>
      <c r="KMY168" s="99"/>
      <c r="KMZ168" s="99"/>
      <c r="KNA168" s="99"/>
      <c r="KNB168" s="99"/>
      <c r="KNC168" s="99"/>
      <c r="KND168" s="99"/>
      <c r="KNE168" s="99"/>
      <c r="KNF168" s="99"/>
      <c r="KNG168" s="99"/>
      <c r="KNH168" s="99"/>
      <c r="KNI168" s="99"/>
      <c r="KNJ168" s="99"/>
      <c r="KNK168" s="99"/>
      <c r="KNL168" s="99"/>
      <c r="KNM168" s="99"/>
      <c r="KNN168" s="99"/>
      <c r="KNO168" s="99"/>
      <c r="KNP168" s="99"/>
      <c r="KNQ168" s="99"/>
      <c r="KNR168" s="99"/>
      <c r="KNS168" s="99"/>
      <c r="KNT168" s="99"/>
      <c r="KNU168" s="99"/>
      <c r="KNV168" s="99"/>
      <c r="KNW168" s="99"/>
      <c r="KNX168" s="99"/>
      <c r="KNY168" s="99"/>
      <c r="KNZ168" s="99"/>
      <c r="KOA168" s="99"/>
      <c r="KOB168" s="99"/>
      <c r="KOC168" s="99"/>
      <c r="KOD168" s="99"/>
      <c r="KOE168" s="99"/>
      <c r="KOF168" s="99"/>
      <c r="KOG168" s="99"/>
      <c r="KOH168" s="99"/>
      <c r="KOI168" s="99"/>
      <c r="KOJ168" s="99"/>
      <c r="KOK168" s="99"/>
      <c r="KOL168" s="99"/>
      <c r="KOM168" s="99"/>
      <c r="KON168" s="99"/>
      <c r="KOO168" s="99"/>
      <c r="KOP168" s="99"/>
      <c r="KOQ168" s="99"/>
      <c r="KOR168" s="99"/>
      <c r="KOS168" s="99"/>
      <c r="KOT168" s="99"/>
      <c r="KOU168" s="99"/>
      <c r="KOV168" s="99"/>
      <c r="KOW168" s="99"/>
      <c r="KOX168" s="99"/>
      <c r="KOY168" s="99"/>
      <c r="KOZ168" s="99"/>
      <c r="KPA168" s="99"/>
      <c r="KPB168" s="99"/>
      <c r="KPC168" s="99"/>
      <c r="KPD168" s="99"/>
      <c r="KPE168" s="99"/>
      <c r="KPF168" s="99"/>
      <c r="KPG168" s="99"/>
      <c r="KPH168" s="99"/>
      <c r="KPI168" s="99"/>
      <c r="KPJ168" s="99"/>
      <c r="KPK168" s="99"/>
      <c r="KPL168" s="99"/>
      <c r="KPM168" s="99"/>
      <c r="KPN168" s="99"/>
      <c r="KPO168" s="99"/>
      <c r="KPP168" s="99"/>
      <c r="KPQ168" s="99"/>
      <c r="KPR168" s="99"/>
      <c r="KPS168" s="99"/>
      <c r="KPT168" s="99"/>
      <c r="KPU168" s="99"/>
      <c r="KPV168" s="99"/>
      <c r="KPW168" s="99"/>
      <c r="KPX168" s="99"/>
      <c r="KPY168" s="99"/>
      <c r="KPZ168" s="99"/>
      <c r="KQA168" s="99"/>
      <c r="KQB168" s="99"/>
      <c r="KQC168" s="99"/>
      <c r="KQD168" s="99"/>
      <c r="KQE168" s="99"/>
      <c r="KQF168" s="99"/>
      <c r="KQG168" s="99"/>
      <c r="KQH168" s="99"/>
      <c r="KQI168" s="99"/>
      <c r="KQJ168" s="99"/>
      <c r="KQK168" s="99"/>
      <c r="KQL168" s="99"/>
      <c r="KQM168" s="99"/>
      <c r="KQN168" s="99"/>
      <c r="KQO168" s="99"/>
      <c r="KQP168" s="99"/>
      <c r="KQQ168" s="99"/>
      <c r="KQR168" s="99"/>
      <c r="KQS168" s="99"/>
      <c r="KQT168" s="99"/>
      <c r="KQU168" s="99"/>
      <c r="KQV168" s="99"/>
      <c r="KQW168" s="99"/>
      <c r="KQX168" s="99"/>
      <c r="KQY168" s="99"/>
      <c r="KQZ168" s="99"/>
      <c r="KRA168" s="99"/>
      <c r="KRB168" s="99"/>
      <c r="KRC168" s="99"/>
      <c r="KRD168" s="99"/>
      <c r="KRE168" s="99"/>
      <c r="KRF168" s="99"/>
      <c r="KRG168" s="99"/>
      <c r="KRH168" s="99"/>
      <c r="KRI168" s="99"/>
      <c r="KRJ168" s="99"/>
      <c r="KRK168" s="99"/>
      <c r="KRL168" s="99"/>
      <c r="KRM168" s="99"/>
      <c r="KRN168" s="99"/>
      <c r="KRO168" s="99"/>
      <c r="KRP168" s="99"/>
      <c r="KRQ168" s="99"/>
      <c r="KRR168" s="99"/>
      <c r="KRS168" s="99"/>
      <c r="KRT168" s="99"/>
      <c r="KRU168" s="99"/>
      <c r="KRV168" s="99"/>
      <c r="KRW168" s="99"/>
      <c r="KRX168" s="99"/>
      <c r="KRY168" s="99"/>
      <c r="KRZ168" s="99"/>
      <c r="KSA168" s="99"/>
      <c r="KSB168" s="99"/>
      <c r="KSC168" s="99"/>
      <c r="KSD168" s="99"/>
      <c r="KSE168" s="99"/>
      <c r="KSF168" s="99"/>
      <c r="KSG168" s="99"/>
      <c r="KSH168" s="99"/>
      <c r="KSI168" s="99"/>
      <c r="KSJ168" s="99"/>
      <c r="KSK168" s="99"/>
      <c r="KSL168" s="99"/>
      <c r="KSM168" s="99"/>
      <c r="KSN168" s="99"/>
      <c r="KSO168" s="99"/>
      <c r="KSP168" s="99"/>
      <c r="KSQ168" s="99"/>
      <c r="KSR168" s="99"/>
      <c r="KSS168" s="99"/>
      <c r="KST168" s="99"/>
      <c r="KSU168" s="99"/>
      <c r="KSV168" s="99"/>
      <c r="KSW168" s="99"/>
      <c r="KSX168" s="99"/>
      <c r="KSY168" s="99"/>
      <c r="KSZ168" s="99"/>
      <c r="KTA168" s="99"/>
      <c r="KTB168" s="99"/>
      <c r="KTC168" s="99"/>
      <c r="KTD168" s="99"/>
      <c r="KTE168" s="99"/>
      <c r="KTF168" s="99"/>
      <c r="KTG168" s="99"/>
      <c r="KTH168" s="99"/>
      <c r="KTI168" s="99"/>
      <c r="KTJ168" s="99"/>
      <c r="KTK168" s="99"/>
      <c r="KTL168" s="99"/>
      <c r="KTM168" s="99"/>
      <c r="KTN168" s="99"/>
      <c r="KTO168" s="99"/>
      <c r="KTP168" s="99"/>
      <c r="KTQ168" s="99"/>
      <c r="KTR168" s="99"/>
      <c r="KTS168" s="99"/>
      <c r="KTT168" s="99"/>
      <c r="KTU168" s="99"/>
      <c r="KTV168" s="99"/>
      <c r="KTW168" s="99"/>
      <c r="KTX168" s="99"/>
      <c r="KTY168" s="99"/>
      <c r="KTZ168" s="99"/>
      <c r="KUA168" s="99"/>
      <c r="KUB168" s="99"/>
      <c r="KUC168" s="99"/>
      <c r="KUD168" s="99"/>
      <c r="KUE168" s="99"/>
      <c r="KUF168" s="99"/>
      <c r="KUG168" s="99"/>
      <c r="KUH168" s="99"/>
      <c r="KUI168" s="99"/>
      <c r="KUJ168" s="99"/>
      <c r="KUK168" s="99"/>
      <c r="KUL168" s="99"/>
      <c r="KUM168" s="99"/>
      <c r="KUN168" s="99"/>
      <c r="KUO168" s="99"/>
      <c r="KUP168" s="99"/>
      <c r="KUQ168" s="99"/>
      <c r="KUR168" s="99"/>
      <c r="KUS168" s="99"/>
      <c r="KUT168" s="99"/>
      <c r="KUU168" s="99"/>
      <c r="KUV168" s="99"/>
      <c r="KUW168" s="99"/>
      <c r="KUX168" s="99"/>
      <c r="KUY168" s="99"/>
      <c r="KUZ168" s="99"/>
      <c r="KVA168" s="99"/>
      <c r="KVB168" s="99"/>
      <c r="KVC168" s="99"/>
      <c r="KVD168" s="99"/>
      <c r="KVE168" s="99"/>
      <c r="KVF168" s="99"/>
      <c r="KVG168" s="99"/>
      <c r="KVH168" s="99"/>
      <c r="KVI168" s="99"/>
      <c r="KVJ168" s="99"/>
      <c r="KVK168" s="99"/>
      <c r="KVL168" s="99"/>
      <c r="KVM168" s="99"/>
      <c r="KVN168" s="99"/>
      <c r="KVO168" s="99"/>
      <c r="KVP168" s="99"/>
      <c r="KVQ168" s="99"/>
      <c r="KVR168" s="99"/>
      <c r="KVS168" s="99"/>
      <c r="KVT168" s="99"/>
      <c r="KVU168" s="99"/>
      <c r="KVV168" s="99"/>
      <c r="KVW168" s="99"/>
      <c r="KVX168" s="99"/>
      <c r="KVY168" s="99"/>
      <c r="KVZ168" s="99"/>
      <c r="KWA168" s="99"/>
      <c r="KWB168" s="99"/>
      <c r="KWC168" s="99"/>
      <c r="KWD168" s="99"/>
      <c r="KWE168" s="99"/>
      <c r="KWF168" s="99"/>
      <c r="KWG168" s="99"/>
      <c r="KWH168" s="99"/>
      <c r="KWI168" s="99"/>
      <c r="KWJ168" s="99"/>
      <c r="KWK168" s="99"/>
      <c r="KWL168" s="99"/>
      <c r="KWM168" s="99"/>
      <c r="KWN168" s="99"/>
      <c r="KWO168" s="99"/>
      <c r="KWP168" s="99"/>
      <c r="KWQ168" s="99"/>
      <c r="KWR168" s="99"/>
      <c r="KWS168" s="99"/>
      <c r="KWT168" s="99"/>
      <c r="KWU168" s="99"/>
      <c r="KWV168" s="99"/>
      <c r="KWW168" s="99"/>
      <c r="KWX168" s="99"/>
      <c r="KWY168" s="99"/>
      <c r="KWZ168" s="99"/>
      <c r="KXA168" s="99"/>
      <c r="KXB168" s="99"/>
      <c r="KXC168" s="99"/>
      <c r="KXD168" s="99"/>
      <c r="KXE168" s="99"/>
      <c r="KXF168" s="99"/>
      <c r="KXG168" s="99"/>
      <c r="KXH168" s="99"/>
      <c r="KXI168" s="99"/>
      <c r="KXJ168" s="99"/>
      <c r="KXK168" s="99"/>
      <c r="KXL168" s="99"/>
      <c r="KXM168" s="99"/>
      <c r="KXN168" s="99"/>
      <c r="KXO168" s="99"/>
      <c r="KXP168" s="99"/>
      <c r="KXQ168" s="99"/>
      <c r="KXR168" s="99"/>
      <c r="KXS168" s="99"/>
      <c r="KXT168" s="99"/>
      <c r="KXU168" s="99"/>
      <c r="KXV168" s="99"/>
      <c r="KXW168" s="99"/>
      <c r="KXX168" s="99"/>
      <c r="KXY168" s="99"/>
      <c r="KXZ168" s="99"/>
      <c r="KYA168" s="99"/>
      <c r="KYB168" s="99"/>
      <c r="KYC168" s="99"/>
      <c r="KYD168" s="99"/>
      <c r="KYE168" s="99"/>
      <c r="KYF168" s="99"/>
      <c r="KYG168" s="99"/>
      <c r="KYH168" s="99"/>
      <c r="KYI168" s="99"/>
      <c r="KYJ168" s="99"/>
      <c r="KYK168" s="99"/>
      <c r="KYL168" s="99"/>
      <c r="KYM168" s="99"/>
      <c r="KYN168" s="99"/>
      <c r="KYO168" s="99"/>
      <c r="KYP168" s="99"/>
      <c r="KYQ168" s="99"/>
      <c r="KYR168" s="99"/>
      <c r="KYS168" s="99"/>
      <c r="KYT168" s="99"/>
      <c r="KYU168" s="99"/>
      <c r="KYV168" s="99"/>
      <c r="KYW168" s="99"/>
      <c r="KYX168" s="99"/>
      <c r="KYY168" s="99"/>
      <c r="KYZ168" s="99"/>
      <c r="KZA168" s="99"/>
      <c r="KZB168" s="99"/>
      <c r="KZC168" s="99"/>
      <c r="KZD168" s="99"/>
      <c r="KZE168" s="99"/>
      <c r="KZF168" s="99"/>
      <c r="KZG168" s="99"/>
      <c r="KZH168" s="99"/>
      <c r="KZI168" s="99"/>
      <c r="KZJ168" s="99"/>
      <c r="KZK168" s="99"/>
      <c r="KZL168" s="99"/>
      <c r="KZM168" s="99"/>
      <c r="KZN168" s="99"/>
      <c r="KZO168" s="99"/>
      <c r="KZP168" s="99"/>
      <c r="KZQ168" s="99"/>
      <c r="KZR168" s="99"/>
      <c r="KZS168" s="99"/>
      <c r="KZT168" s="99"/>
      <c r="KZU168" s="99"/>
      <c r="KZV168" s="99"/>
      <c r="KZW168" s="99"/>
      <c r="KZX168" s="99"/>
      <c r="KZY168" s="99"/>
      <c r="KZZ168" s="99"/>
      <c r="LAA168" s="99"/>
      <c r="LAB168" s="99"/>
      <c r="LAC168" s="99"/>
      <c r="LAD168" s="99"/>
      <c r="LAE168" s="99"/>
      <c r="LAF168" s="99"/>
      <c r="LAG168" s="99"/>
      <c r="LAH168" s="99"/>
      <c r="LAI168" s="99"/>
      <c r="LAJ168" s="99"/>
      <c r="LAK168" s="99"/>
      <c r="LAL168" s="99"/>
      <c r="LAM168" s="99"/>
      <c r="LAN168" s="99"/>
      <c r="LAO168" s="99"/>
      <c r="LAP168" s="99"/>
      <c r="LAQ168" s="99"/>
      <c r="LAR168" s="99"/>
      <c r="LAS168" s="99"/>
      <c r="LAT168" s="99"/>
      <c r="LAU168" s="99"/>
      <c r="LAV168" s="99"/>
      <c r="LAW168" s="99"/>
      <c r="LAX168" s="99"/>
      <c r="LAY168" s="99"/>
      <c r="LAZ168" s="99"/>
      <c r="LBA168" s="99"/>
      <c r="LBB168" s="99"/>
      <c r="LBC168" s="99"/>
      <c r="LBD168" s="99"/>
      <c r="LBE168" s="99"/>
      <c r="LBF168" s="99"/>
      <c r="LBG168" s="99"/>
      <c r="LBH168" s="99"/>
      <c r="LBI168" s="99"/>
      <c r="LBJ168" s="99"/>
      <c r="LBK168" s="99"/>
      <c r="LBL168" s="99"/>
      <c r="LBM168" s="99"/>
      <c r="LBN168" s="99"/>
      <c r="LBO168" s="99"/>
      <c r="LBP168" s="99"/>
      <c r="LBQ168" s="99"/>
      <c r="LBR168" s="99"/>
      <c r="LBS168" s="99"/>
      <c r="LBT168" s="99"/>
      <c r="LBU168" s="99"/>
      <c r="LBV168" s="99"/>
      <c r="LBW168" s="99"/>
      <c r="LBX168" s="99"/>
      <c r="LBY168" s="99"/>
      <c r="LBZ168" s="99"/>
      <c r="LCA168" s="99"/>
      <c r="LCB168" s="99"/>
      <c r="LCC168" s="99"/>
      <c r="LCD168" s="99"/>
      <c r="LCE168" s="99"/>
      <c r="LCF168" s="99"/>
      <c r="LCG168" s="99"/>
      <c r="LCH168" s="99"/>
      <c r="LCI168" s="99"/>
      <c r="LCJ168" s="99"/>
      <c r="LCK168" s="99"/>
      <c r="LCL168" s="99"/>
      <c r="LCM168" s="99"/>
      <c r="LCN168" s="99"/>
      <c r="LCO168" s="99"/>
      <c r="LCP168" s="99"/>
      <c r="LCQ168" s="99"/>
      <c r="LCR168" s="99"/>
      <c r="LCS168" s="99"/>
      <c r="LCT168" s="99"/>
      <c r="LCU168" s="99"/>
      <c r="LCV168" s="99"/>
      <c r="LCW168" s="99"/>
      <c r="LCX168" s="99"/>
      <c r="LCY168" s="99"/>
      <c r="LCZ168" s="99"/>
      <c r="LDA168" s="99"/>
      <c r="LDB168" s="99"/>
      <c r="LDC168" s="99"/>
      <c r="LDD168" s="99"/>
      <c r="LDE168" s="99"/>
      <c r="LDF168" s="99"/>
      <c r="LDG168" s="99"/>
      <c r="LDH168" s="99"/>
      <c r="LDI168" s="99"/>
      <c r="LDJ168" s="99"/>
      <c r="LDK168" s="99"/>
      <c r="LDL168" s="99"/>
      <c r="LDM168" s="99"/>
      <c r="LDN168" s="99"/>
      <c r="LDO168" s="99"/>
      <c r="LDP168" s="99"/>
      <c r="LDQ168" s="99"/>
      <c r="LDR168" s="99"/>
      <c r="LDS168" s="99"/>
      <c r="LDT168" s="99"/>
      <c r="LDU168" s="99"/>
      <c r="LDV168" s="99"/>
      <c r="LDW168" s="99"/>
      <c r="LDX168" s="99"/>
      <c r="LDY168" s="99"/>
      <c r="LDZ168" s="99"/>
      <c r="LEA168" s="99"/>
      <c r="LEB168" s="99"/>
      <c r="LEC168" s="99"/>
      <c r="LED168" s="99"/>
      <c r="LEE168" s="99"/>
      <c r="LEF168" s="99"/>
      <c r="LEG168" s="99"/>
      <c r="LEH168" s="99"/>
      <c r="LEI168" s="99"/>
      <c r="LEJ168" s="99"/>
      <c r="LEK168" s="99"/>
      <c r="LEL168" s="99"/>
      <c r="LEM168" s="99"/>
      <c r="LEN168" s="99"/>
      <c r="LEO168" s="99"/>
      <c r="LEP168" s="99"/>
      <c r="LEQ168" s="99"/>
      <c r="LER168" s="99"/>
      <c r="LES168" s="99"/>
      <c r="LET168" s="99"/>
      <c r="LEU168" s="99"/>
      <c r="LEV168" s="99"/>
      <c r="LEW168" s="99"/>
      <c r="LEX168" s="99"/>
      <c r="LEY168" s="99"/>
      <c r="LEZ168" s="99"/>
      <c r="LFA168" s="99"/>
      <c r="LFB168" s="99"/>
      <c r="LFC168" s="99"/>
      <c r="LFD168" s="99"/>
      <c r="LFE168" s="99"/>
      <c r="LFF168" s="99"/>
      <c r="LFG168" s="99"/>
      <c r="LFH168" s="99"/>
      <c r="LFI168" s="99"/>
      <c r="LFJ168" s="99"/>
      <c r="LFK168" s="99"/>
      <c r="LFL168" s="99"/>
      <c r="LFM168" s="99"/>
      <c r="LFN168" s="99"/>
      <c r="LFO168" s="99"/>
      <c r="LFP168" s="99"/>
      <c r="LFQ168" s="99"/>
      <c r="LFR168" s="99"/>
      <c r="LFS168" s="99"/>
      <c r="LFT168" s="99"/>
      <c r="LFU168" s="99"/>
      <c r="LFV168" s="99"/>
      <c r="LFW168" s="99"/>
      <c r="LFX168" s="99"/>
      <c r="LFY168" s="99"/>
      <c r="LFZ168" s="99"/>
      <c r="LGA168" s="99"/>
      <c r="LGB168" s="99"/>
      <c r="LGC168" s="99"/>
      <c r="LGD168" s="99"/>
      <c r="LGE168" s="99"/>
      <c r="LGF168" s="99"/>
      <c r="LGG168" s="99"/>
      <c r="LGH168" s="99"/>
      <c r="LGI168" s="99"/>
      <c r="LGJ168" s="99"/>
      <c r="LGK168" s="99"/>
      <c r="LGL168" s="99"/>
      <c r="LGM168" s="99"/>
      <c r="LGN168" s="99"/>
      <c r="LGO168" s="99"/>
      <c r="LGP168" s="99"/>
      <c r="LGQ168" s="99"/>
      <c r="LGR168" s="99"/>
      <c r="LGS168" s="99"/>
      <c r="LGT168" s="99"/>
      <c r="LGU168" s="99"/>
      <c r="LGV168" s="99"/>
      <c r="LGW168" s="99"/>
      <c r="LGX168" s="99"/>
      <c r="LGY168" s="99"/>
      <c r="LGZ168" s="99"/>
      <c r="LHA168" s="99"/>
      <c r="LHB168" s="99"/>
      <c r="LHC168" s="99"/>
      <c r="LHD168" s="99"/>
      <c r="LHE168" s="99"/>
      <c r="LHF168" s="99"/>
      <c r="LHG168" s="99"/>
      <c r="LHH168" s="99"/>
      <c r="LHI168" s="99"/>
      <c r="LHJ168" s="99"/>
      <c r="LHK168" s="99"/>
      <c r="LHL168" s="99"/>
      <c r="LHM168" s="99"/>
      <c r="LHN168" s="99"/>
      <c r="LHO168" s="99"/>
      <c r="LHP168" s="99"/>
      <c r="LHQ168" s="99"/>
      <c r="LHR168" s="99"/>
      <c r="LHS168" s="99"/>
      <c r="LHT168" s="99"/>
      <c r="LHU168" s="99"/>
      <c r="LHV168" s="99"/>
      <c r="LHW168" s="99"/>
      <c r="LHX168" s="99"/>
      <c r="LHY168" s="99"/>
      <c r="LHZ168" s="99"/>
      <c r="LIA168" s="99"/>
      <c r="LIB168" s="99"/>
      <c r="LIC168" s="99"/>
      <c r="LID168" s="99"/>
      <c r="LIE168" s="99"/>
      <c r="LIF168" s="99"/>
      <c r="LIG168" s="99"/>
      <c r="LIH168" s="99"/>
      <c r="LII168" s="99"/>
      <c r="LIJ168" s="99"/>
      <c r="LIK168" s="99"/>
      <c r="LIL168" s="99"/>
      <c r="LIM168" s="99"/>
      <c r="LIN168" s="99"/>
      <c r="LIO168" s="99"/>
      <c r="LIP168" s="99"/>
      <c r="LIQ168" s="99"/>
      <c r="LIR168" s="99"/>
      <c r="LIS168" s="99"/>
      <c r="LIT168" s="99"/>
      <c r="LIU168" s="99"/>
      <c r="LIV168" s="99"/>
      <c r="LIW168" s="99"/>
      <c r="LIX168" s="99"/>
      <c r="LIY168" s="99"/>
      <c r="LIZ168" s="99"/>
      <c r="LJA168" s="99"/>
      <c r="LJB168" s="99"/>
      <c r="LJC168" s="99"/>
      <c r="LJD168" s="99"/>
      <c r="LJE168" s="99"/>
      <c r="LJF168" s="99"/>
      <c r="LJG168" s="99"/>
      <c r="LJH168" s="99"/>
      <c r="LJI168" s="99"/>
      <c r="LJJ168" s="99"/>
      <c r="LJK168" s="99"/>
      <c r="LJL168" s="99"/>
      <c r="LJM168" s="99"/>
      <c r="LJN168" s="99"/>
      <c r="LJO168" s="99"/>
      <c r="LJP168" s="99"/>
      <c r="LJQ168" s="99"/>
      <c r="LJR168" s="99"/>
      <c r="LJS168" s="99"/>
      <c r="LJT168" s="99"/>
      <c r="LJU168" s="99"/>
      <c r="LJV168" s="99"/>
      <c r="LJW168" s="99"/>
      <c r="LJX168" s="99"/>
      <c r="LJY168" s="99"/>
      <c r="LJZ168" s="99"/>
      <c r="LKA168" s="99"/>
      <c r="LKB168" s="99"/>
      <c r="LKC168" s="99"/>
      <c r="LKD168" s="99"/>
      <c r="LKE168" s="99"/>
      <c r="LKF168" s="99"/>
      <c r="LKG168" s="99"/>
      <c r="LKH168" s="99"/>
      <c r="LKI168" s="99"/>
      <c r="LKJ168" s="99"/>
      <c r="LKK168" s="99"/>
      <c r="LKL168" s="99"/>
      <c r="LKM168" s="99"/>
      <c r="LKN168" s="99"/>
      <c r="LKO168" s="99"/>
      <c r="LKP168" s="99"/>
      <c r="LKQ168" s="99"/>
      <c r="LKR168" s="99"/>
      <c r="LKS168" s="99"/>
      <c r="LKT168" s="99"/>
      <c r="LKU168" s="99"/>
      <c r="LKV168" s="99"/>
      <c r="LKW168" s="99"/>
      <c r="LKX168" s="99"/>
      <c r="LKY168" s="99"/>
      <c r="LKZ168" s="99"/>
      <c r="LLA168" s="99"/>
      <c r="LLB168" s="99"/>
      <c r="LLC168" s="99"/>
      <c r="LLD168" s="99"/>
      <c r="LLE168" s="99"/>
      <c r="LLF168" s="99"/>
      <c r="LLG168" s="99"/>
      <c r="LLH168" s="99"/>
      <c r="LLI168" s="99"/>
      <c r="LLJ168" s="99"/>
      <c r="LLK168" s="99"/>
      <c r="LLL168" s="99"/>
      <c r="LLM168" s="99"/>
      <c r="LLN168" s="99"/>
      <c r="LLO168" s="99"/>
      <c r="LLP168" s="99"/>
      <c r="LLQ168" s="99"/>
      <c r="LLR168" s="99"/>
      <c r="LLS168" s="99"/>
      <c r="LLT168" s="99"/>
      <c r="LLU168" s="99"/>
      <c r="LLV168" s="99"/>
      <c r="LLW168" s="99"/>
      <c r="LLX168" s="99"/>
      <c r="LLY168" s="99"/>
      <c r="LLZ168" s="99"/>
      <c r="LMA168" s="99"/>
      <c r="LMB168" s="99"/>
      <c r="LMC168" s="99"/>
      <c r="LMD168" s="99"/>
      <c r="LME168" s="99"/>
      <c r="LMF168" s="99"/>
      <c r="LMG168" s="99"/>
      <c r="LMH168" s="99"/>
      <c r="LMI168" s="99"/>
      <c r="LMJ168" s="99"/>
      <c r="LMK168" s="99"/>
      <c r="LML168" s="99"/>
      <c r="LMM168" s="99"/>
      <c r="LMN168" s="99"/>
      <c r="LMO168" s="99"/>
      <c r="LMP168" s="99"/>
      <c r="LMQ168" s="99"/>
      <c r="LMR168" s="99"/>
      <c r="LMS168" s="99"/>
      <c r="LMT168" s="99"/>
      <c r="LMU168" s="99"/>
      <c r="LMV168" s="99"/>
      <c r="LMW168" s="99"/>
      <c r="LMX168" s="99"/>
      <c r="LMY168" s="99"/>
      <c r="LMZ168" s="99"/>
      <c r="LNA168" s="99"/>
      <c r="LNB168" s="99"/>
      <c r="LNC168" s="99"/>
      <c r="LND168" s="99"/>
      <c r="LNE168" s="99"/>
      <c r="LNF168" s="99"/>
      <c r="LNG168" s="99"/>
      <c r="LNH168" s="99"/>
      <c r="LNI168" s="99"/>
      <c r="LNJ168" s="99"/>
      <c r="LNK168" s="99"/>
      <c r="LNL168" s="99"/>
      <c r="LNM168" s="99"/>
      <c r="LNN168" s="99"/>
      <c r="LNO168" s="99"/>
      <c r="LNP168" s="99"/>
      <c r="LNQ168" s="99"/>
      <c r="LNR168" s="99"/>
      <c r="LNS168" s="99"/>
      <c r="LNT168" s="99"/>
      <c r="LNU168" s="99"/>
      <c r="LNV168" s="99"/>
      <c r="LNW168" s="99"/>
      <c r="LNX168" s="99"/>
      <c r="LNY168" s="99"/>
      <c r="LNZ168" s="99"/>
      <c r="LOA168" s="99"/>
      <c r="LOB168" s="99"/>
      <c r="LOC168" s="99"/>
      <c r="LOD168" s="99"/>
      <c r="LOE168" s="99"/>
      <c r="LOF168" s="99"/>
      <c r="LOG168" s="99"/>
      <c r="LOH168" s="99"/>
      <c r="LOI168" s="99"/>
      <c r="LOJ168" s="99"/>
      <c r="LOK168" s="99"/>
      <c r="LOL168" s="99"/>
      <c r="LOM168" s="99"/>
      <c r="LON168" s="99"/>
      <c r="LOO168" s="99"/>
      <c r="LOP168" s="99"/>
      <c r="LOQ168" s="99"/>
      <c r="LOR168" s="99"/>
      <c r="LOS168" s="99"/>
      <c r="LOT168" s="99"/>
      <c r="LOU168" s="99"/>
      <c r="LOV168" s="99"/>
      <c r="LOW168" s="99"/>
      <c r="LOX168" s="99"/>
      <c r="LOY168" s="99"/>
      <c r="LOZ168" s="99"/>
      <c r="LPA168" s="99"/>
      <c r="LPB168" s="99"/>
      <c r="LPC168" s="99"/>
      <c r="LPD168" s="99"/>
      <c r="LPE168" s="99"/>
      <c r="LPF168" s="99"/>
      <c r="LPG168" s="99"/>
      <c r="LPH168" s="99"/>
      <c r="LPI168" s="99"/>
      <c r="LPJ168" s="99"/>
      <c r="LPK168" s="99"/>
      <c r="LPL168" s="99"/>
      <c r="LPM168" s="99"/>
      <c r="LPN168" s="99"/>
      <c r="LPO168" s="99"/>
      <c r="LPP168" s="99"/>
      <c r="LPQ168" s="99"/>
      <c r="LPR168" s="99"/>
      <c r="LPS168" s="99"/>
      <c r="LPT168" s="99"/>
      <c r="LPU168" s="99"/>
      <c r="LPV168" s="99"/>
      <c r="LPW168" s="99"/>
      <c r="LPX168" s="99"/>
      <c r="LPY168" s="99"/>
      <c r="LPZ168" s="99"/>
      <c r="LQA168" s="99"/>
      <c r="LQB168" s="99"/>
      <c r="LQC168" s="99"/>
      <c r="LQD168" s="99"/>
      <c r="LQE168" s="99"/>
      <c r="LQF168" s="99"/>
      <c r="LQG168" s="99"/>
      <c r="LQH168" s="99"/>
      <c r="LQI168" s="99"/>
      <c r="LQJ168" s="99"/>
      <c r="LQK168" s="99"/>
      <c r="LQL168" s="99"/>
      <c r="LQM168" s="99"/>
      <c r="LQN168" s="99"/>
      <c r="LQO168" s="99"/>
      <c r="LQP168" s="99"/>
      <c r="LQQ168" s="99"/>
      <c r="LQR168" s="99"/>
      <c r="LQS168" s="99"/>
      <c r="LQT168" s="99"/>
      <c r="LQU168" s="99"/>
      <c r="LQV168" s="99"/>
      <c r="LQW168" s="99"/>
      <c r="LQX168" s="99"/>
      <c r="LQY168" s="99"/>
      <c r="LQZ168" s="99"/>
      <c r="LRA168" s="99"/>
      <c r="LRB168" s="99"/>
      <c r="LRC168" s="99"/>
      <c r="LRD168" s="99"/>
      <c r="LRE168" s="99"/>
      <c r="LRF168" s="99"/>
      <c r="LRG168" s="99"/>
      <c r="LRH168" s="99"/>
      <c r="LRI168" s="99"/>
      <c r="LRJ168" s="99"/>
      <c r="LRK168" s="99"/>
      <c r="LRL168" s="99"/>
      <c r="LRM168" s="99"/>
      <c r="LRN168" s="99"/>
      <c r="LRO168" s="99"/>
      <c r="LRP168" s="99"/>
      <c r="LRQ168" s="99"/>
      <c r="LRR168" s="99"/>
      <c r="LRS168" s="99"/>
      <c r="LRT168" s="99"/>
      <c r="LRU168" s="99"/>
      <c r="LRV168" s="99"/>
      <c r="LRW168" s="99"/>
      <c r="LRX168" s="99"/>
      <c r="LRY168" s="99"/>
      <c r="LRZ168" s="99"/>
      <c r="LSA168" s="99"/>
      <c r="LSB168" s="99"/>
      <c r="LSC168" s="99"/>
      <c r="LSD168" s="99"/>
      <c r="LSE168" s="99"/>
      <c r="LSF168" s="99"/>
      <c r="LSG168" s="99"/>
      <c r="LSH168" s="99"/>
      <c r="LSI168" s="99"/>
      <c r="LSJ168" s="99"/>
      <c r="LSK168" s="99"/>
      <c r="LSL168" s="99"/>
      <c r="LSM168" s="99"/>
      <c r="LSN168" s="99"/>
      <c r="LSO168" s="99"/>
      <c r="LSP168" s="99"/>
      <c r="LSQ168" s="99"/>
      <c r="LSR168" s="99"/>
      <c r="LSS168" s="99"/>
      <c r="LST168" s="99"/>
      <c r="LSU168" s="99"/>
      <c r="LSV168" s="99"/>
      <c r="LSW168" s="99"/>
      <c r="LSX168" s="99"/>
      <c r="LSY168" s="99"/>
      <c r="LSZ168" s="99"/>
      <c r="LTA168" s="99"/>
      <c r="LTB168" s="99"/>
      <c r="LTC168" s="99"/>
      <c r="LTD168" s="99"/>
      <c r="LTE168" s="99"/>
      <c r="LTF168" s="99"/>
      <c r="LTG168" s="99"/>
      <c r="LTH168" s="99"/>
      <c r="LTI168" s="99"/>
      <c r="LTJ168" s="99"/>
      <c r="LTK168" s="99"/>
      <c r="LTL168" s="99"/>
      <c r="LTM168" s="99"/>
      <c r="LTN168" s="99"/>
      <c r="LTO168" s="99"/>
      <c r="LTP168" s="99"/>
      <c r="LTQ168" s="99"/>
      <c r="LTR168" s="99"/>
      <c r="LTS168" s="99"/>
      <c r="LTT168" s="99"/>
      <c r="LTU168" s="99"/>
      <c r="LTV168" s="99"/>
      <c r="LTW168" s="99"/>
      <c r="LTX168" s="99"/>
      <c r="LTY168" s="99"/>
      <c r="LTZ168" s="99"/>
      <c r="LUA168" s="99"/>
      <c r="LUB168" s="99"/>
      <c r="LUC168" s="99"/>
      <c r="LUD168" s="99"/>
      <c r="LUE168" s="99"/>
      <c r="LUF168" s="99"/>
      <c r="LUG168" s="99"/>
      <c r="LUH168" s="99"/>
      <c r="LUI168" s="99"/>
      <c r="LUJ168" s="99"/>
      <c r="LUK168" s="99"/>
      <c r="LUL168" s="99"/>
      <c r="LUM168" s="99"/>
      <c r="LUN168" s="99"/>
      <c r="LUO168" s="99"/>
      <c r="LUP168" s="99"/>
      <c r="LUQ168" s="99"/>
      <c r="LUR168" s="99"/>
      <c r="LUS168" s="99"/>
      <c r="LUT168" s="99"/>
      <c r="LUU168" s="99"/>
      <c r="LUV168" s="99"/>
      <c r="LUW168" s="99"/>
      <c r="LUX168" s="99"/>
      <c r="LUY168" s="99"/>
      <c r="LUZ168" s="99"/>
      <c r="LVA168" s="99"/>
      <c r="LVB168" s="99"/>
      <c r="LVC168" s="99"/>
      <c r="LVD168" s="99"/>
      <c r="LVE168" s="99"/>
      <c r="LVF168" s="99"/>
      <c r="LVG168" s="99"/>
      <c r="LVH168" s="99"/>
      <c r="LVI168" s="99"/>
      <c r="LVJ168" s="99"/>
      <c r="LVK168" s="99"/>
      <c r="LVL168" s="99"/>
      <c r="LVM168" s="99"/>
      <c r="LVN168" s="99"/>
      <c r="LVO168" s="99"/>
      <c r="LVP168" s="99"/>
      <c r="LVQ168" s="99"/>
      <c r="LVR168" s="99"/>
      <c r="LVS168" s="99"/>
      <c r="LVT168" s="99"/>
      <c r="LVU168" s="99"/>
      <c r="LVV168" s="99"/>
      <c r="LVW168" s="99"/>
      <c r="LVX168" s="99"/>
      <c r="LVY168" s="99"/>
      <c r="LVZ168" s="99"/>
      <c r="LWA168" s="99"/>
      <c r="LWB168" s="99"/>
      <c r="LWC168" s="99"/>
      <c r="LWD168" s="99"/>
      <c r="LWE168" s="99"/>
      <c r="LWF168" s="99"/>
      <c r="LWG168" s="99"/>
      <c r="LWH168" s="99"/>
      <c r="LWI168" s="99"/>
      <c r="LWJ168" s="99"/>
      <c r="LWK168" s="99"/>
      <c r="LWL168" s="99"/>
      <c r="LWM168" s="99"/>
      <c r="LWN168" s="99"/>
      <c r="LWO168" s="99"/>
      <c r="LWP168" s="99"/>
      <c r="LWQ168" s="99"/>
      <c r="LWR168" s="99"/>
      <c r="LWS168" s="99"/>
      <c r="LWT168" s="99"/>
      <c r="LWU168" s="99"/>
      <c r="LWV168" s="99"/>
      <c r="LWW168" s="99"/>
      <c r="LWX168" s="99"/>
      <c r="LWY168" s="99"/>
      <c r="LWZ168" s="99"/>
      <c r="LXA168" s="99"/>
      <c r="LXB168" s="99"/>
      <c r="LXC168" s="99"/>
      <c r="LXD168" s="99"/>
      <c r="LXE168" s="99"/>
      <c r="LXF168" s="99"/>
      <c r="LXG168" s="99"/>
      <c r="LXH168" s="99"/>
      <c r="LXI168" s="99"/>
      <c r="LXJ168" s="99"/>
      <c r="LXK168" s="99"/>
      <c r="LXL168" s="99"/>
      <c r="LXM168" s="99"/>
      <c r="LXN168" s="99"/>
      <c r="LXO168" s="99"/>
      <c r="LXP168" s="99"/>
      <c r="LXQ168" s="99"/>
      <c r="LXR168" s="99"/>
      <c r="LXS168" s="99"/>
      <c r="LXT168" s="99"/>
      <c r="LXU168" s="99"/>
      <c r="LXV168" s="99"/>
      <c r="LXW168" s="99"/>
      <c r="LXX168" s="99"/>
      <c r="LXY168" s="99"/>
      <c r="LXZ168" s="99"/>
      <c r="LYA168" s="99"/>
      <c r="LYB168" s="99"/>
      <c r="LYC168" s="99"/>
      <c r="LYD168" s="99"/>
      <c r="LYE168" s="99"/>
      <c r="LYF168" s="99"/>
      <c r="LYG168" s="99"/>
      <c r="LYH168" s="99"/>
      <c r="LYI168" s="99"/>
      <c r="LYJ168" s="99"/>
      <c r="LYK168" s="99"/>
      <c r="LYL168" s="99"/>
      <c r="LYM168" s="99"/>
      <c r="LYN168" s="99"/>
      <c r="LYO168" s="99"/>
      <c r="LYP168" s="99"/>
      <c r="LYQ168" s="99"/>
      <c r="LYR168" s="99"/>
      <c r="LYS168" s="99"/>
      <c r="LYT168" s="99"/>
      <c r="LYU168" s="99"/>
      <c r="LYV168" s="99"/>
      <c r="LYW168" s="99"/>
      <c r="LYX168" s="99"/>
      <c r="LYY168" s="99"/>
      <c r="LYZ168" s="99"/>
      <c r="LZA168" s="99"/>
      <c r="LZB168" s="99"/>
      <c r="LZC168" s="99"/>
      <c r="LZD168" s="99"/>
      <c r="LZE168" s="99"/>
      <c r="LZF168" s="99"/>
      <c r="LZG168" s="99"/>
      <c r="LZH168" s="99"/>
      <c r="LZI168" s="99"/>
      <c r="LZJ168" s="99"/>
      <c r="LZK168" s="99"/>
      <c r="LZL168" s="99"/>
      <c r="LZM168" s="99"/>
      <c r="LZN168" s="99"/>
      <c r="LZO168" s="99"/>
      <c r="LZP168" s="99"/>
      <c r="LZQ168" s="99"/>
      <c r="LZR168" s="99"/>
      <c r="LZS168" s="99"/>
      <c r="LZT168" s="99"/>
      <c r="LZU168" s="99"/>
      <c r="LZV168" s="99"/>
      <c r="LZW168" s="99"/>
      <c r="LZX168" s="99"/>
      <c r="LZY168" s="99"/>
      <c r="LZZ168" s="99"/>
      <c r="MAA168" s="99"/>
      <c r="MAB168" s="99"/>
      <c r="MAC168" s="99"/>
      <c r="MAD168" s="99"/>
      <c r="MAE168" s="99"/>
      <c r="MAF168" s="99"/>
      <c r="MAG168" s="99"/>
      <c r="MAH168" s="99"/>
      <c r="MAI168" s="99"/>
      <c r="MAJ168" s="99"/>
      <c r="MAK168" s="99"/>
      <c r="MAL168" s="99"/>
      <c r="MAM168" s="99"/>
      <c r="MAN168" s="99"/>
      <c r="MAO168" s="99"/>
      <c r="MAP168" s="99"/>
      <c r="MAQ168" s="99"/>
      <c r="MAR168" s="99"/>
      <c r="MAS168" s="99"/>
      <c r="MAT168" s="99"/>
      <c r="MAU168" s="99"/>
      <c r="MAV168" s="99"/>
      <c r="MAW168" s="99"/>
      <c r="MAX168" s="99"/>
      <c r="MAY168" s="99"/>
      <c r="MAZ168" s="99"/>
      <c r="MBA168" s="99"/>
      <c r="MBB168" s="99"/>
      <c r="MBC168" s="99"/>
      <c r="MBD168" s="99"/>
      <c r="MBE168" s="99"/>
      <c r="MBF168" s="99"/>
      <c r="MBG168" s="99"/>
      <c r="MBH168" s="99"/>
      <c r="MBI168" s="99"/>
      <c r="MBJ168" s="99"/>
      <c r="MBK168" s="99"/>
      <c r="MBL168" s="99"/>
      <c r="MBM168" s="99"/>
      <c r="MBN168" s="99"/>
      <c r="MBO168" s="99"/>
      <c r="MBP168" s="99"/>
      <c r="MBQ168" s="99"/>
      <c r="MBR168" s="99"/>
      <c r="MBS168" s="99"/>
      <c r="MBT168" s="99"/>
      <c r="MBU168" s="99"/>
      <c r="MBV168" s="99"/>
      <c r="MBW168" s="99"/>
      <c r="MBX168" s="99"/>
      <c r="MBY168" s="99"/>
      <c r="MBZ168" s="99"/>
      <c r="MCA168" s="99"/>
      <c r="MCB168" s="99"/>
      <c r="MCC168" s="99"/>
      <c r="MCD168" s="99"/>
      <c r="MCE168" s="99"/>
      <c r="MCF168" s="99"/>
      <c r="MCG168" s="99"/>
      <c r="MCH168" s="99"/>
      <c r="MCI168" s="99"/>
      <c r="MCJ168" s="99"/>
      <c r="MCK168" s="99"/>
      <c r="MCL168" s="99"/>
      <c r="MCM168" s="99"/>
      <c r="MCN168" s="99"/>
      <c r="MCO168" s="99"/>
      <c r="MCP168" s="99"/>
      <c r="MCQ168" s="99"/>
      <c r="MCR168" s="99"/>
      <c r="MCS168" s="99"/>
      <c r="MCT168" s="99"/>
      <c r="MCU168" s="99"/>
      <c r="MCV168" s="99"/>
      <c r="MCW168" s="99"/>
      <c r="MCX168" s="99"/>
      <c r="MCY168" s="99"/>
      <c r="MCZ168" s="99"/>
      <c r="MDA168" s="99"/>
      <c r="MDB168" s="99"/>
      <c r="MDC168" s="99"/>
      <c r="MDD168" s="99"/>
      <c r="MDE168" s="99"/>
      <c r="MDF168" s="99"/>
      <c r="MDG168" s="99"/>
      <c r="MDH168" s="99"/>
      <c r="MDI168" s="99"/>
      <c r="MDJ168" s="99"/>
      <c r="MDK168" s="99"/>
      <c r="MDL168" s="99"/>
      <c r="MDM168" s="99"/>
      <c r="MDN168" s="99"/>
      <c r="MDO168" s="99"/>
      <c r="MDP168" s="99"/>
      <c r="MDQ168" s="99"/>
      <c r="MDR168" s="99"/>
      <c r="MDS168" s="99"/>
      <c r="MDT168" s="99"/>
      <c r="MDU168" s="99"/>
      <c r="MDV168" s="99"/>
      <c r="MDW168" s="99"/>
      <c r="MDX168" s="99"/>
      <c r="MDY168" s="99"/>
      <c r="MDZ168" s="99"/>
      <c r="MEA168" s="99"/>
      <c r="MEB168" s="99"/>
      <c r="MEC168" s="99"/>
      <c r="MED168" s="99"/>
      <c r="MEE168" s="99"/>
      <c r="MEF168" s="99"/>
      <c r="MEG168" s="99"/>
      <c r="MEH168" s="99"/>
      <c r="MEI168" s="99"/>
      <c r="MEJ168" s="99"/>
      <c r="MEK168" s="99"/>
      <c r="MEL168" s="99"/>
      <c r="MEM168" s="99"/>
      <c r="MEN168" s="99"/>
      <c r="MEO168" s="99"/>
      <c r="MEP168" s="99"/>
      <c r="MEQ168" s="99"/>
      <c r="MER168" s="99"/>
      <c r="MES168" s="99"/>
      <c r="MET168" s="99"/>
      <c r="MEU168" s="99"/>
      <c r="MEV168" s="99"/>
      <c r="MEW168" s="99"/>
      <c r="MEX168" s="99"/>
      <c r="MEY168" s="99"/>
      <c r="MEZ168" s="99"/>
      <c r="MFA168" s="99"/>
      <c r="MFB168" s="99"/>
      <c r="MFC168" s="99"/>
      <c r="MFD168" s="99"/>
      <c r="MFE168" s="99"/>
      <c r="MFF168" s="99"/>
      <c r="MFG168" s="99"/>
      <c r="MFH168" s="99"/>
      <c r="MFI168" s="99"/>
      <c r="MFJ168" s="99"/>
      <c r="MFK168" s="99"/>
      <c r="MFL168" s="99"/>
      <c r="MFM168" s="99"/>
      <c r="MFN168" s="99"/>
      <c r="MFO168" s="99"/>
      <c r="MFP168" s="99"/>
      <c r="MFQ168" s="99"/>
      <c r="MFR168" s="99"/>
      <c r="MFS168" s="99"/>
      <c r="MFT168" s="99"/>
      <c r="MFU168" s="99"/>
      <c r="MFV168" s="99"/>
      <c r="MFW168" s="99"/>
      <c r="MFX168" s="99"/>
      <c r="MFY168" s="99"/>
      <c r="MFZ168" s="99"/>
      <c r="MGA168" s="99"/>
      <c r="MGB168" s="99"/>
      <c r="MGC168" s="99"/>
      <c r="MGD168" s="99"/>
      <c r="MGE168" s="99"/>
      <c r="MGF168" s="99"/>
      <c r="MGG168" s="99"/>
      <c r="MGH168" s="99"/>
      <c r="MGI168" s="99"/>
      <c r="MGJ168" s="99"/>
      <c r="MGK168" s="99"/>
      <c r="MGL168" s="99"/>
      <c r="MGM168" s="99"/>
      <c r="MGN168" s="99"/>
      <c r="MGO168" s="99"/>
      <c r="MGP168" s="99"/>
      <c r="MGQ168" s="99"/>
      <c r="MGR168" s="99"/>
      <c r="MGS168" s="99"/>
      <c r="MGT168" s="99"/>
      <c r="MGU168" s="99"/>
      <c r="MGV168" s="99"/>
      <c r="MGW168" s="99"/>
      <c r="MGX168" s="99"/>
      <c r="MGY168" s="99"/>
      <c r="MGZ168" s="99"/>
      <c r="MHA168" s="99"/>
      <c r="MHB168" s="99"/>
      <c r="MHC168" s="99"/>
      <c r="MHD168" s="99"/>
      <c r="MHE168" s="99"/>
      <c r="MHF168" s="99"/>
      <c r="MHG168" s="99"/>
      <c r="MHH168" s="99"/>
      <c r="MHI168" s="99"/>
      <c r="MHJ168" s="99"/>
      <c r="MHK168" s="99"/>
      <c r="MHL168" s="99"/>
      <c r="MHM168" s="99"/>
      <c r="MHN168" s="99"/>
      <c r="MHO168" s="99"/>
      <c r="MHP168" s="99"/>
      <c r="MHQ168" s="99"/>
      <c r="MHR168" s="99"/>
      <c r="MHS168" s="99"/>
      <c r="MHT168" s="99"/>
      <c r="MHU168" s="99"/>
      <c r="MHV168" s="99"/>
      <c r="MHW168" s="99"/>
      <c r="MHX168" s="99"/>
      <c r="MHY168" s="99"/>
      <c r="MHZ168" s="99"/>
      <c r="MIA168" s="99"/>
      <c r="MIB168" s="99"/>
      <c r="MIC168" s="99"/>
      <c r="MID168" s="99"/>
      <c r="MIE168" s="99"/>
      <c r="MIF168" s="99"/>
      <c r="MIG168" s="99"/>
      <c r="MIH168" s="99"/>
      <c r="MII168" s="99"/>
      <c r="MIJ168" s="99"/>
      <c r="MIK168" s="99"/>
      <c r="MIL168" s="99"/>
      <c r="MIM168" s="99"/>
      <c r="MIN168" s="99"/>
      <c r="MIO168" s="99"/>
      <c r="MIP168" s="99"/>
      <c r="MIQ168" s="99"/>
      <c r="MIR168" s="99"/>
      <c r="MIS168" s="99"/>
      <c r="MIT168" s="99"/>
      <c r="MIU168" s="99"/>
      <c r="MIV168" s="99"/>
      <c r="MIW168" s="99"/>
      <c r="MIX168" s="99"/>
      <c r="MIY168" s="99"/>
      <c r="MIZ168" s="99"/>
      <c r="MJA168" s="99"/>
      <c r="MJB168" s="99"/>
      <c r="MJC168" s="99"/>
      <c r="MJD168" s="99"/>
      <c r="MJE168" s="99"/>
      <c r="MJF168" s="99"/>
      <c r="MJG168" s="99"/>
      <c r="MJH168" s="99"/>
      <c r="MJI168" s="99"/>
      <c r="MJJ168" s="99"/>
      <c r="MJK168" s="99"/>
      <c r="MJL168" s="99"/>
      <c r="MJM168" s="99"/>
      <c r="MJN168" s="99"/>
      <c r="MJO168" s="99"/>
      <c r="MJP168" s="99"/>
      <c r="MJQ168" s="99"/>
      <c r="MJR168" s="99"/>
      <c r="MJS168" s="99"/>
      <c r="MJT168" s="99"/>
      <c r="MJU168" s="99"/>
      <c r="MJV168" s="99"/>
      <c r="MJW168" s="99"/>
      <c r="MJX168" s="99"/>
      <c r="MJY168" s="99"/>
      <c r="MJZ168" s="99"/>
      <c r="MKA168" s="99"/>
      <c r="MKB168" s="99"/>
      <c r="MKC168" s="99"/>
      <c r="MKD168" s="99"/>
      <c r="MKE168" s="99"/>
      <c r="MKF168" s="99"/>
      <c r="MKG168" s="99"/>
      <c r="MKH168" s="99"/>
      <c r="MKI168" s="99"/>
      <c r="MKJ168" s="99"/>
      <c r="MKK168" s="99"/>
      <c r="MKL168" s="99"/>
      <c r="MKM168" s="99"/>
      <c r="MKN168" s="99"/>
      <c r="MKO168" s="99"/>
      <c r="MKP168" s="99"/>
      <c r="MKQ168" s="99"/>
      <c r="MKR168" s="99"/>
      <c r="MKS168" s="99"/>
      <c r="MKT168" s="99"/>
      <c r="MKU168" s="99"/>
      <c r="MKV168" s="99"/>
      <c r="MKW168" s="99"/>
      <c r="MKX168" s="99"/>
      <c r="MKY168" s="99"/>
      <c r="MKZ168" s="99"/>
      <c r="MLA168" s="99"/>
      <c r="MLB168" s="99"/>
      <c r="MLC168" s="99"/>
      <c r="MLD168" s="99"/>
      <c r="MLE168" s="99"/>
      <c r="MLF168" s="99"/>
      <c r="MLG168" s="99"/>
      <c r="MLH168" s="99"/>
      <c r="MLI168" s="99"/>
      <c r="MLJ168" s="99"/>
      <c r="MLK168" s="99"/>
      <c r="MLL168" s="99"/>
      <c r="MLM168" s="99"/>
      <c r="MLN168" s="99"/>
      <c r="MLO168" s="99"/>
      <c r="MLP168" s="99"/>
      <c r="MLQ168" s="99"/>
      <c r="MLR168" s="99"/>
      <c r="MLS168" s="99"/>
      <c r="MLT168" s="99"/>
      <c r="MLU168" s="99"/>
      <c r="MLV168" s="99"/>
      <c r="MLW168" s="99"/>
      <c r="MLX168" s="99"/>
      <c r="MLY168" s="99"/>
      <c r="MLZ168" s="99"/>
      <c r="MMA168" s="99"/>
      <c r="MMB168" s="99"/>
      <c r="MMC168" s="99"/>
      <c r="MMD168" s="99"/>
      <c r="MME168" s="99"/>
      <c r="MMF168" s="99"/>
      <c r="MMG168" s="99"/>
      <c r="MMH168" s="99"/>
      <c r="MMI168" s="99"/>
      <c r="MMJ168" s="99"/>
      <c r="MMK168" s="99"/>
      <c r="MML168" s="99"/>
      <c r="MMM168" s="99"/>
      <c r="MMN168" s="99"/>
      <c r="MMO168" s="99"/>
      <c r="MMP168" s="99"/>
      <c r="MMQ168" s="99"/>
      <c r="MMR168" s="99"/>
      <c r="MMS168" s="99"/>
      <c r="MMT168" s="99"/>
      <c r="MMU168" s="99"/>
      <c r="MMV168" s="99"/>
      <c r="MMW168" s="99"/>
      <c r="MMX168" s="99"/>
      <c r="MMY168" s="99"/>
      <c r="MMZ168" s="99"/>
      <c r="MNA168" s="99"/>
      <c r="MNB168" s="99"/>
      <c r="MNC168" s="99"/>
      <c r="MND168" s="99"/>
      <c r="MNE168" s="99"/>
      <c r="MNF168" s="99"/>
      <c r="MNG168" s="99"/>
      <c r="MNH168" s="99"/>
      <c r="MNI168" s="99"/>
      <c r="MNJ168" s="99"/>
      <c r="MNK168" s="99"/>
      <c r="MNL168" s="99"/>
      <c r="MNM168" s="99"/>
      <c r="MNN168" s="99"/>
      <c r="MNO168" s="99"/>
      <c r="MNP168" s="99"/>
      <c r="MNQ168" s="99"/>
      <c r="MNR168" s="99"/>
      <c r="MNS168" s="99"/>
      <c r="MNT168" s="99"/>
      <c r="MNU168" s="99"/>
      <c r="MNV168" s="99"/>
      <c r="MNW168" s="99"/>
      <c r="MNX168" s="99"/>
      <c r="MNY168" s="99"/>
      <c r="MNZ168" s="99"/>
      <c r="MOA168" s="99"/>
      <c r="MOB168" s="99"/>
      <c r="MOC168" s="99"/>
      <c r="MOD168" s="99"/>
      <c r="MOE168" s="99"/>
      <c r="MOF168" s="99"/>
      <c r="MOG168" s="99"/>
      <c r="MOH168" s="99"/>
      <c r="MOI168" s="99"/>
      <c r="MOJ168" s="99"/>
      <c r="MOK168" s="99"/>
      <c r="MOL168" s="99"/>
      <c r="MOM168" s="99"/>
      <c r="MON168" s="99"/>
      <c r="MOO168" s="99"/>
      <c r="MOP168" s="99"/>
      <c r="MOQ168" s="99"/>
      <c r="MOR168" s="99"/>
      <c r="MOS168" s="99"/>
      <c r="MOT168" s="99"/>
      <c r="MOU168" s="99"/>
      <c r="MOV168" s="99"/>
      <c r="MOW168" s="99"/>
      <c r="MOX168" s="99"/>
      <c r="MOY168" s="99"/>
      <c r="MOZ168" s="99"/>
      <c r="MPA168" s="99"/>
      <c r="MPB168" s="99"/>
      <c r="MPC168" s="99"/>
      <c r="MPD168" s="99"/>
      <c r="MPE168" s="99"/>
      <c r="MPF168" s="99"/>
      <c r="MPG168" s="99"/>
      <c r="MPH168" s="99"/>
      <c r="MPI168" s="99"/>
      <c r="MPJ168" s="99"/>
      <c r="MPK168" s="99"/>
      <c r="MPL168" s="99"/>
      <c r="MPM168" s="99"/>
      <c r="MPN168" s="99"/>
      <c r="MPO168" s="99"/>
      <c r="MPP168" s="99"/>
      <c r="MPQ168" s="99"/>
      <c r="MPR168" s="99"/>
      <c r="MPS168" s="99"/>
      <c r="MPT168" s="99"/>
      <c r="MPU168" s="99"/>
      <c r="MPV168" s="99"/>
      <c r="MPW168" s="99"/>
      <c r="MPX168" s="99"/>
      <c r="MPY168" s="99"/>
      <c r="MPZ168" s="99"/>
      <c r="MQA168" s="99"/>
      <c r="MQB168" s="99"/>
      <c r="MQC168" s="99"/>
      <c r="MQD168" s="99"/>
      <c r="MQE168" s="99"/>
      <c r="MQF168" s="99"/>
      <c r="MQG168" s="99"/>
      <c r="MQH168" s="99"/>
      <c r="MQI168" s="99"/>
      <c r="MQJ168" s="99"/>
      <c r="MQK168" s="99"/>
      <c r="MQL168" s="99"/>
      <c r="MQM168" s="99"/>
      <c r="MQN168" s="99"/>
      <c r="MQO168" s="99"/>
      <c r="MQP168" s="99"/>
      <c r="MQQ168" s="99"/>
      <c r="MQR168" s="99"/>
      <c r="MQS168" s="99"/>
      <c r="MQT168" s="99"/>
      <c r="MQU168" s="99"/>
      <c r="MQV168" s="99"/>
      <c r="MQW168" s="99"/>
      <c r="MQX168" s="99"/>
      <c r="MQY168" s="99"/>
      <c r="MQZ168" s="99"/>
      <c r="MRA168" s="99"/>
      <c r="MRB168" s="99"/>
      <c r="MRC168" s="99"/>
      <c r="MRD168" s="99"/>
      <c r="MRE168" s="99"/>
      <c r="MRF168" s="99"/>
      <c r="MRG168" s="99"/>
      <c r="MRH168" s="99"/>
      <c r="MRI168" s="99"/>
      <c r="MRJ168" s="99"/>
      <c r="MRK168" s="99"/>
      <c r="MRL168" s="99"/>
      <c r="MRM168" s="99"/>
      <c r="MRN168" s="99"/>
      <c r="MRO168" s="99"/>
      <c r="MRP168" s="99"/>
      <c r="MRQ168" s="99"/>
      <c r="MRR168" s="99"/>
      <c r="MRS168" s="99"/>
      <c r="MRT168" s="99"/>
      <c r="MRU168" s="99"/>
      <c r="MRV168" s="99"/>
      <c r="MRW168" s="99"/>
      <c r="MRX168" s="99"/>
      <c r="MRY168" s="99"/>
      <c r="MRZ168" s="99"/>
      <c r="MSA168" s="99"/>
      <c r="MSB168" s="99"/>
      <c r="MSC168" s="99"/>
      <c r="MSD168" s="99"/>
      <c r="MSE168" s="99"/>
      <c r="MSF168" s="99"/>
      <c r="MSG168" s="99"/>
      <c r="MSH168" s="99"/>
      <c r="MSI168" s="99"/>
      <c r="MSJ168" s="99"/>
      <c r="MSK168" s="99"/>
      <c r="MSL168" s="99"/>
      <c r="MSM168" s="99"/>
      <c r="MSN168" s="99"/>
      <c r="MSO168" s="99"/>
      <c r="MSP168" s="99"/>
      <c r="MSQ168" s="99"/>
      <c r="MSR168" s="99"/>
      <c r="MSS168" s="99"/>
      <c r="MST168" s="99"/>
      <c r="MSU168" s="99"/>
      <c r="MSV168" s="99"/>
      <c r="MSW168" s="99"/>
      <c r="MSX168" s="99"/>
      <c r="MSY168" s="99"/>
      <c r="MSZ168" s="99"/>
      <c r="MTA168" s="99"/>
      <c r="MTB168" s="99"/>
      <c r="MTC168" s="99"/>
      <c r="MTD168" s="99"/>
      <c r="MTE168" s="99"/>
      <c r="MTF168" s="99"/>
      <c r="MTG168" s="99"/>
      <c r="MTH168" s="99"/>
      <c r="MTI168" s="99"/>
      <c r="MTJ168" s="99"/>
      <c r="MTK168" s="99"/>
      <c r="MTL168" s="99"/>
      <c r="MTM168" s="99"/>
      <c r="MTN168" s="99"/>
      <c r="MTO168" s="99"/>
      <c r="MTP168" s="99"/>
      <c r="MTQ168" s="99"/>
      <c r="MTR168" s="99"/>
      <c r="MTS168" s="99"/>
      <c r="MTT168" s="99"/>
      <c r="MTU168" s="99"/>
      <c r="MTV168" s="99"/>
      <c r="MTW168" s="99"/>
      <c r="MTX168" s="99"/>
      <c r="MTY168" s="99"/>
      <c r="MTZ168" s="99"/>
      <c r="MUA168" s="99"/>
      <c r="MUB168" s="99"/>
      <c r="MUC168" s="99"/>
      <c r="MUD168" s="99"/>
      <c r="MUE168" s="99"/>
      <c r="MUF168" s="99"/>
      <c r="MUG168" s="99"/>
      <c r="MUH168" s="99"/>
      <c r="MUI168" s="99"/>
      <c r="MUJ168" s="99"/>
      <c r="MUK168" s="99"/>
      <c r="MUL168" s="99"/>
      <c r="MUM168" s="99"/>
      <c r="MUN168" s="99"/>
      <c r="MUO168" s="99"/>
      <c r="MUP168" s="99"/>
      <c r="MUQ168" s="99"/>
      <c r="MUR168" s="99"/>
      <c r="MUS168" s="99"/>
      <c r="MUT168" s="99"/>
      <c r="MUU168" s="99"/>
      <c r="MUV168" s="99"/>
      <c r="MUW168" s="99"/>
      <c r="MUX168" s="99"/>
      <c r="MUY168" s="99"/>
      <c r="MUZ168" s="99"/>
      <c r="MVA168" s="99"/>
      <c r="MVB168" s="99"/>
      <c r="MVC168" s="99"/>
      <c r="MVD168" s="99"/>
      <c r="MVE168" s="99"/>
      <c r="MVF168" s="99"/>
      <c r="MVG168" s="99"/>
      <c r="MVH168" s="99"/>
      <c r="MVI168" s="99"/>
      <c r="MVJ168" s="99"/>
      <c r="MVK168" s="99"/>
      <c r="MVL168" s="99"/>
      <c r="MVM168" s="99"/>
      <c r="MVN168" s="99"/>
      <c r="MVO168" s="99"/>
      <c r="MVP168" s="99"/>
      <c r="MVQ168" s="99"/>
      <c r="MVR168" s="99"/>
      <c r="MVS168" s="99"/>
      <c r="MVT168" s="99"/>
      <c r="MVU168" s="99"/>
      <c r="MVV168" s="99"/>
      <c r="MVW168" s="99"/>
      <c r="MVX168" s="99"/>
      <c r="MVY168" s="99"/>
      <c r="MVZ168" s="99"/>
      <c r="MWA168" s="99"/>
      <c r="MWB168" s="99"/>
      <c r="MWC168" s="99"/>
      <c r="MWD168" s="99"/>
      <c r="MWE168" s="99"/>
      <c r="MWF168" s="99"/>
      <c r="MWG168" s="99"/>
      <c r="MWH168" s="99"/>
      <c r="MWI168" s="99"/>
      <c r="MWJ168" s="99"/>
      <c r="MWK168" s="99"/>
      <c r="MWL168" s="99"/>
      <c r="MWM168" s="99"/>
      <c r="MWN168" s="99"/>
      <c r="MWO168" s="99"/>
      <c r="MWP168" s="99"/>
      <c r="MWQ168" s="99"/>
      <c r="MWR168" s="99"/>
      <c r="MWS168" s="99"/>
      <c r="MWT168" s="99"/>
      <c r="MWU168" s="99"/>
      <c r="MWV168" s="99"/>
      <c r="MWW168" s="99"/>
      <c r="MWX168" s="99"/>
      <c r="MWY168" s="99"/>
      <c r="MWZ168" s="99"/>
      <c r="MXA168" s="99"/>
      <c r="MXB168" s="99"/>
      <c r="MXC168" s="99"/>
      <c r="MXD168" s="99"/>
      <c r="MXE168" s="99"/>
      <c r="MXF168" s="99"/>
      <c r="MXG168" s="99"/>
      <c r="MXH168" s="99"/>
      <c r="MXI168" s="99"/>
      <c r="MXJ168" s="99"/>
      <c r="MXK168" s="99"/>
      <c r="MXL168" s="99"/>
      <c r="MXM168" s="99"/>
      <c r="MXN168" s="99"/>
      <c r="MXO168" s="99"/>
      <c r="MXP168" s="99"/>
      <c r="MXQ168" s="99"/>
      <c r="MXR168" s="99"/>
      <c r="MXS168" s="99"/>
      <c r="MXT168" s="99"/>
      <c r="MXU168" s="99"/>
      <c r="MXV168" s="99"/>
      <c r="MXW168" s="99"/>
      <c r="MXX168" s="99"/>
      <c r="MXY168" s="99"/>
      <c r="MXZ168" s="99"/>
      <c r="MYA168" s="99"/>
      <c r="MYB168" s="99"/>
      <c r="MYC168" s="99"/>
      <c r="MYD168" s="99"/>
      <c r="MYE168" s="99"/>
      <c r="MYF168" s="99"/>
      <c r="MYG168" s="99"/>
      <c r="MYH168" s="99"/>
      <c r="MYI168" s="99"/>
      <c r="MYJ168" s="99"/>
      <c r="MYK168" s="99"/>
      <c r="MYL168" s="99"/>
      <c r="MYM168" s="99"/>
      <c r="MYN168" s="99"/>
      <c r="MYO168" s="99"/>
      <c r="MYP168" s="99"/>
      <c r="MYQ168" s="99"/>
      <c r="MYR168" s="99"/>
      <c r="MYS168" s="99"/>
      <c r="MYT168" s="99"/>
      <c r="MYU168" s="99"/>
      <c r="MYV168" s="99"/>
      <c r="MYW168" s="99"/>
      <c r="MYX168" s="99"/>
      <c r="MYY168" s="99"/>
      <c r="MYZ168" s="99"/>
      <c r="MZA168" s="99"/>
      <c r="MZB168" s="99"/>
      <c r="MZC168" s="99"/>
      <c r="MZD168" s="99"/>
      <c r="MZE168" s="99"/>
      <c r="MZF168" s="99"/>
      <c r="MZG168" s="99"/>
      <c r="MZH168" s="99"/>
      <c r="MZI168" s="99"/>
      <c r="MZJ168" s="99"/>
      <c r="MZK168" s="99"/>
      <c r="MZL168" s="99"/>
      <c r="MZM168" s="99"/>
      <c r="MZN168" s="99"/>
      <c r="MZO168" s="99"/>
      <c r="MZP168" s="99"/>
      <c r="MZQ168" s="99"/>
      <c r="MZR168" s="99"/>
      <c r="MZS168" s="99"/>
      <c r="MZT168" s="99"/>
      <c r="MZU168" s="99"/>
      <c r="MZV168" s="99"/>
      <c r="MZW168" s="99"/>
      <c r="MZX168" s="99"/>
      <c r="MZY168" s="99"/>
      <c r="MZZ168" s="99"/>
      <c r="NAA168" s="99"/>
      <c r="NAB168" s="99"/>
      <c r="NAC168" s="99"/>
      <c r="NAD168" s="99"/>
      <c r="NAE168" s="99"/>
      <c r="NAF168" s="99"/>
      <c r="NAG168" s="99"/>
      <c r="NAH168" s="99"/>
      <c r="NAI168" s="99"/>
      <c r="NAJ168" s="99"/>
      <c r="NAK168" s="99"/>
      <c r="NAL168" s="99"/>
      <c r="NAM168" s="99"/>
      <c r="NAN168" s="99"/>
      <c r="NAO168" s="99"/>
      <c r="NAP168" s="99"/>
      <c r="NAQ168" s="99"/>
      <c r="NAR168" s="99"/>
      <c r="NAS168" s="99"/>
      <c r="NAT168" s="99"/>
      <c r="NAU168" s="99"/>
      <c r="NAV168" s="99"/>
      <c r="NAW168" s="99"/>
      <c r="NAX168" s="99"/>
      <c r="NAY168" s="99"/>
      <c r="NAZ168" s="99"/>
      <c r="NBA168" s="99"/>
      <c r="NBB168" s="99"/>
      <c r="NBC168" s="99"/>
      <c r="NBD168" s="99"/>
      <c r="NBE168" s="99"/>
      <c r="NBF168" s="99"/>
      <c r="NBG168" s="99"/>
      <c r="NBH168" s="99"/>
      <c r="NBI168" s="99"/>
      <c r="NBJ168" s="99"/>
      <c r="NBK168" s="99"/>
      <c r="NBL168" s="99"/>
      <c r="NBM168" s="99"/>
      <c r="NBN168" s="99"/>
      <c r="NBO168" s="99"/>
      <c r="NBP168" s="99"/>
      <c r="NBQ168" s="99"/>
      <c r="NBR168" s="99"/>
      <c r="NBS168" s="99"/>
      <c r="NBT168" s="99"/>
      <c r="NBU168" s="99"/>
      <c r="NBV168" s="99"/>
      <c r="NBW168" s="99"/>
      <c r="NBX168" s="99"/>
      <c r="NBY168" s="99"/>
      <c r="NBZ168" s="99"/>
      <c r="NCA168" s="99"/>
      <c r="NCB168" s="99"/>
      <c r="NCC168" s="99"/>
      <c r="NCD168" s="99"/>
      <c r="NCE168" s="99"/>
      <c r="NCF168" s="99"/>
      <c r="NCG168" s="99"/>
      <c r="NCH168" s="99"/>
      <c r="NCI168" s="99"/>
      <c r="NCJ168" s="99"/>
      <c r="NCK168" s="99"/>
      <c r="NCL168" s="99"/>
      <c r="NCM168" s="99"/>
      <c r="NCN168" s="99"/>
      <c r="NCO168" s="99"/>
      <c r="NCP168" s="99"/>
      <c r="NCQ168" s="99"/>
      <c r="NCR168" s="99"/>
      <c r="NCS168" s="99"/>
      <c r="NCT168" s="99"/>
      <c r="NCU168" s="99"/>
      <c r="NCV168" s="99"/>
      <c r="NCW168" s="99"/>
      <c r="NCX168" s="99"/>
      <c r="NCY168" s="99"/>
      <c r="NCZ168" s="99"/>
      <c r="NDA168" s="99"/>
      <c r="NDB168" s="99"/>
      <c r="NDC168" s="99"/>
      <c r="NDD168" s="99"/>
      <c r="NDE168" s="99"/>
      <c r="NDF168" s="99"/>
      <c r="NDG168" s="99"/>
      <c r="NDH168" s="99"/>
      <c r="NDI168" s="99"/>
      <c r="NDJ168" s="99"/>
      <c r="NDK168" s="99"/>
      <c r="NDL168" s="99"/>
      <c r="NDM168" s="99"/>
      <c r="NDN168" s="99"/>
      <c r="NDO168" s="99"/>
      <c r="NDP168" s="99"/>
      <c r="NDQ168" s="99"/>
      <c r="NDR168" s="99"/>
      <c r="NDS168" s="99"/>
      <c r="NDT168" s="99"/>
      <c r="NDU168" s="99"/>
      <c r="NDV168" s="99"/>
      <c r="NDW168" s="99"/>
      <c r="NDX168" s="99"/>
      <c r="NDY168" s="99"/>
      <c r="NDZ168" s="99"/>
      <c r="NEA168" s="99"/>
      <c r="NEB168" s="99"/>
      <c r="NEC168" s="99"/>
      <c r="NED168" s="99"/>
      <c r="NEE168" s="99"/>
      <c r="NEF168" s="99"/>
      <c r="NEG168" s="99"/>
      <c r="NEH168" s="99"/>
      <c r="NEI168" s="99"/>
      <c r="NEJ168" s="99"/>
      <c r="NEK168" s="99"/>
      <c r="NEL168" s="99"/>
      <c r="NEM168" s="99"/>
      <c r="NEN168" s="99"/>
      <c r="NEO168" s="99"/>
      <c r="NEP168" s="99"/>
      <c r="NEQ168" s="99"/>
      <c r="NER168" s="99"/>
      <c r="NES168" s="99"/>
      <c r="NET168" s="99"/>
      <c r="NEU168" s="99"/>
      <c r="NEV168" s="99"/>
      <c r="NEW168" s="99"/>
      <c r="NEX168" s="99"/>
      <c r="NEY168" s="99"/>
      <c r="NEZ168" s="99"/>
      <c r="NFA168" s="99"/>
      <c r="NFB168" s="99"/>
      <c r="NFC168" s="99"/>
      <c r="NFD168" s="99"/>
      <c r="NFE168" s="99"/>
      <c r="NFF168" s="99"/>
      <c r="NFG168" s="99"/>
      <c r="NFH168" s="99"/>
      <c r="NFI168" s="99"/>
      <c r="NFJ168" s="99"/>
      <c r="NFK168" s="99"/>
      <c r="NFL168" s="99"/>
      <c r="NFM168" s="99"/>
      <c r="NFN168" s="99"/>
      <c r="NFO168" s="99"/>
      <c r="NFP168" s="99"/>
      <c r="NFQ168" s="99"/>
      <c r="NFR168" s="99"/>
      <c r="NFS168" s="99"/>
      <c r="NFT168" s="99"/>
      <c r="NFU168" s="99"/>
      <c r="NFV168" s="99"/>
      <c r="NFW168" s="99"/>
      <c r="NFX168" s="99"/>
      <c r="NFY168" s="99"/>
      <c r="NFZ168" s="99"/>
      <c r="NGA168" s="99"/>
      <c r="NGB168" s="99"/>
      <c r="NGC168" s="99"/>
      <c r="NGD168" s="99"/>
      <c r="NGE168" s="99"/>
      <c r="NGF168" s="99"/>
      <c r="NGG168" s="99"/>
      <c r="NGH168" s="99"/>
      <c r="NGI168" s="99"/>
      <c r="NGJ168" s="99"/>
      <c r="NGK168" s="99"/>
      <c r="NGL168" s="99"/>
      <c r="NGM168" s="99"/>
      <c r="NGN168" s="99"/>
      <c r="NGO168" s="99"/>
      <c r="NGP168" s="99"/>
      <c r="NGQ168" s="99"/>
      <c r="NGR168" s="99"/>
      <c r="NGS168" s="99"/>
      <c r="NGT168" s="99"/>
      <c r="NGU168" s="99"/>
      <c r="NGV168" s="99"/>
      <c r="NGW168" s="99"/>
      <c r="NGX168" s="99"/>
      <c r="NGY168" s="99"/>
      <c r="NGZ168" s="99"/>
      <c r="NHA168" s="99"/>
      <c r="NHB168" s="99"/>
      <c r="NHC168" s="99"/>
      <c r="NHD168" s="99"/>
      <c r="NHE168" s="99"/>
      <c r="NHF168" s="99"/>
      <c r="NHG168" s="99"/>
      <c r="NHH168" s="99"/>
      <c r="NHI168" s="99"/>
      <c r="NHJ168" s="99"/>
      <c r="NHK168" s="99"/>
      <c r="NHL168" s="99"/>
      <c r="NHM168" s="99"/>
      <c r="NHN168" s="99"/>
      <c r="NHO168" s="99"/>
      <c r="NHP168" s="99"/>
      <c r="NHQ168" s="99"/>
      <c r="NHR168" s="99"/>
      <c r="NHS168" s="99"/>
      <c r="NHT168" s="99"/>
      <c r="NHU168" s="99"/>
      <c r="NHV168" s="99"/>
      <c r="NHW168" s="99"/>
      <c r="NHX168" s="99"/>
      <c r="NHY168" s="99"/>
      <c r="NHZ168" s="99"/>
      <c r="NIA168" s="99"/>
      <c r="NIB168" s="99"/>
      <c r="NIC168" s="99"/>
      <c r="NID168" s="99"/>
      <c r="NIE168" s="99"/>
      <c r="NIF168" s="99"/>
      <c r="NIG168" s="99"/>
      <c r="NIH168" s="99"/>
      <c r="NII168" s="99"/>
      <c r="NIJ168" s="99"/>
      <c r="NIK168" s="99"/>
      <c r="NIL168" s="99"/>
      <c r="NIM168" s="99"/>
      <c r="NIN168" s="99"/>
      <c r="NIO168" s="99"/>
      <c r="NIP168" s="99"/>
      <c r="NIQ168" s="99"/>
      <c r="NIR168" s="99"/>
      <c r="NIS168" s="99"/>
      <c r="NIT168" s="99"/>
      <c r="NIU168" s="99"/>
      <c r="NIV168" s="99"/>
      <c r="NIW168" s="99"/>
      <c r="NIX168" s="99"/>
      <c r="NIY168" s="99"/>
      <c r="NIZ168" s="99"/>
      <c r="NJA168" s="99"/>
      <c r="NJB168" s="99"/>
      <c r="NJC168" s="99"/>
      <c r="NJD168" s="99"/>
      <c r="NJE168" s="99"/>
      <c r="NJF168" s="99"/>
      <c r="NJG168" s="99"/>
      <c r="NJH168" s="99"/>
      <c r="NJI168" s="99"/>
      <c r="NJJ168" s="99"/>
      <c r="NJK168" s="99"/>
      <c r="NJL168" s="99"/>
      <c r="NJM168" s="99"/>
      <c r="NJN168" s="99"/>
      <c r="NJO168" s="99"/>
      <c r="NJP168" s="99"/>
      <c r="NJQ168" s="99"/>
      <c r="NJR168" s="99"/>
      <c r="NJS168" s="99"/>
      <c r="NJT168" s="99"/>
      <c r="NJU168" s="99"/>
      <c r="NJV168" s="99"/>
      <c r="NJW168" s="99"/>
      <c r="NJX168" s="99"/>
      <c r="NJY168" s="99"/>
      <c r="NJZ168" s="99"/>
      <c r="NKA168" s="99"/>
      <c r="NKB168" s="99"/>
      <c r="NKC168" s="99"/>
      <c r="NKD168" s="99"/>
      <c r="NKE168" s="99"/>
      <c r="NKF168" s="99"/>
      <c r="NKG168" s="99"/>
      <c r="NKH168" s="99"/>
      <c r="NKI168" s="99"/>
      <c r="NKJ168" s="99"/>
      <c r="NKK168" s="99"/>
      <c r="NKL168" s="99"/>
      <c r="NKM168" s="99"/>
      <c r="NKN168" s="99"/>
      <c r="NKO168" s="99"/>
      <c r="NKP168" s="99"/>
      <c r="NKQ168" s="99"/>
      <c r="NKR168" s="99"/>
      <c r="NKS168" s="99"/>
      <c r="NKT168" s="99"/>
      <c r="NKU168" s="99"/>
      <c r="NKV168" s="99"/>
      <c r="NKW168" s="99"/>
      <c r="NKX168" s="99"/>
      <c r="NKY168" s="99"/>
      <c r="NKZ168" s="99"/>
      <c r="NLA168" s="99"/>
      <c r="NLB168" s="99"/>
      <c r="NLC168" s="99"/>
      <c r="NLD168" s="99"/>
      <c r="NLE168" s="99"/>
      <c r="NLF168" s="99"/>
      <c r="NLG168" s="99"/>
      <c r="NLH168" s="99"/>
      <c r="NLI168" s="99"/>
      <c r="NLJ168" s="99"/>
      <c r="NLK168" s="99"/>
      <c r="NLL168" s="99"/>
      <c r="NLM168" s="99"/>
      <c r="NLN168" s="99"/>
      <c r="NLO168" s="99"/>
      <c r="NLP168" s="99"/>
      <c r="NLQ168" s="99"/>
      <c r="NLR168" s="99"/>
      <c r="NLS168" s="99"/>
      <c r="NLT168" s="99"/>
      <c r="NLU168" s="99"/>
      <c r="NLV168" s="99"/>
      <c r="NLW168" s="99"/>
      <c r="NLX168" s="99"/>
      <c r="NLY168" s="99"/>
      <c r="NLZ168" s="99"/>
      <c r="NMA168" s="99"/>
      <c r="NMB168" s="99"/>
      <c r="NMC168" s="99"/>
      <c r="NMD168" s="99"/>
      <c r="NME168" s="99"/>
      <c r="NMF168" s="99"/>
      <c r="NMG168" s="99"/>
      <c r="NMH168" s="99"/>
      <c r="NMI168" s="99"/>
      <c r="NMJ168" s="99"/>
      <c r="NMK168" s="99"/>
      <c r="NML168" s="99"/>
      <c r="NMM168" s="99"/>
      <c r="NMN168" s="99"/>
      <c r="NMO168" s="99"/>
      <c r="NMP168" s="99"/>
      <c r="NMQ168" s="99"/>
      <c r="NMR168" s="99"/>
      <c r="NMS168" s="99"/>
      <c r="NMT168" s="99"/>
      <c r="NMU168" s="99"/>
      <c r="NMV168" s="99"/>
      <c r="NMW168" s="99"/>
      <c r="NMX168" s="99"/>
      <c r="NMY168" s="99"/>
      <c r="NMZ168" s="99"/>
      <c r="NNA168" s="99"/>
      <c r="NNB168" s="99"/>
      <c r="NNC168" s="99"/>
      <c r="NND168" s="99"/>
      <c r="NNE168" s="99"/>
      <c r="NNF168" s="99"/>
      <c r="NNG168" s="99"/>
      <c r="NNH168" s="99"/>
      <c r="NNI168" s="99"/>
      <c r="NNJ168" s="99"/>
      <c r="NNK168" s="99"/>
      <c r="NNL168" s="99"/>
      <c r="NNM168" s="99"/>
      <c r="NNN168" s="99"/>
      <c r="NNO168" s="99"/>
      <c r="NNP168" s="99"/>
      <c r="NNQ168" s="99"/>
      <c r="NNR168" s="99"/>
      <c r="NNS168" s="99"/>
      <c r="NNT168" s="99"/>
      <c r="NNU168" s="99"/>
      <c r="NNV168" s="99"/>
      <c r="NNW168" s="99"/>
      <c r="NNX168" s="99"/>
      <c r="NNY168" s="99"/>
      <c r="NNZ168" s="99"/>
      <c r="NOA168" s="99"/>
      <c r="NOB168" s="99"/>
      <c r="NOC168" s="99"/>
      <c r="NOD168" s="99"/>
      <c r="NOE168" s="99"/>
      <c r="NOF168" s="99"/>
      <c r="NOG168" s="99"/>
      <c r="NOH168" s="99"/>
      <c r="NOI168" s="99"/>
      <c r="NOJ168" s="99"/>
      <c r="NOK168" s="99"/>
      <c r="NOL168" s="99"/>
      <c r="NOM168" s="99"/>
      <c r="NON168" s="99"/>
      <c r="NOO168" s="99"/>
      <c r="NOP168" s="99"/>
      <c r="NOQ168" s="99"/>
      <c r="NOR168" s="99"/>
      <c r="NOS168" s="99"/>
      <c r="NOT168" s="99"/>
      <c r="NOU168" s="99"/>
      <c r="NOV168" s="99"/>
      <c r="NOW168" s="99"/>
      <c r="NOX168" s="99"/>
      <c r="NOY168" s="99"/>
      <c r="NOZ168" s="99"/>
      <c r="NPA168" s="99"/>
      <c r="NPB168" s="99"/>
      <c r="NPC168" s="99"/>
      <c r="NPD168" s="99"/>
      <c r="NPE168" s="99"/>
      <c r="NPF168" s="99"/>
      <c r="NPG168" s="99"/>
      <c r="NPH168" s="99"/>
      <c r="NPI168" s="99"/>
      <c r="NPJ168" s="99"/>
      <c r="NPK168" s="99"/>
      <c r="NPL168" s="99"/>
      <c r="NPM168" s="99"/>
      <c r="NPN168" s="99"/>
      <c r="NPO168" s="99"/>
      <c r="NPP168" s="99"/>
      <c r="NPQ168" s="99"/>
      <c r="NPR168" s="99"/>
      <c r="NPS168" s="99"/>
      <c r="NPT168" s="99"/>
      <c r="NPU168" s="99"/>
      <c r="NPV168" s="99"/>
      <c r="NPW168" s="99"/>
      <c r="NPX168" s="99"/>
      <c r="NPY168" s="99"/>
      <c r="NPZ168" s="99"/>
      <c r="NQA168" s="99"/>
      <c r="NQB168" s="99"/>
      <c r="NQC168" s="99"/>
      <c r="NQD168" s="99"/>
      <c r="NQE168" s="99"/>
      <c r="NQF168" s="99"/>
      <c r="NQG168" s="99"/>
      <c r="NQH168" s="99"/>
      <c r="NQI168" s="99"/>
      <c r="NQJ168" s="99"/>
      <c r="NQK168" s="99"/>
      <c r="NQL168" s="99"/>
      <c r="NQM168" s="99"/>
      <c r="NQN168" s="99"/>
      <c r="NQO168" s="99"/>
      <c r="NQP168" s="99"/>
      <c r="NQQ168" s="99"/>
      <c r="NQR168" s="99"/>
      <c r="NQS168" s="99"/>
      <c r="NQT168" s="99"/>
      <c r="NQU168" s="99"/>
      <c r="NQV168" s="99"/>
      <c r="NQW168" s="99"/>
      <c r="NQX168" s="99"/>
      <c r="NQY168" s="99"/>
      <c r="NQZ168" s="99"/>
      <c r="NRA168" s="99"/>
      <c r="NRB168" s="99"/>
      <c r="NRC168" s="99"/>
      <c r="NRD168" s="99"/>
      <c r="NRE168" s="99"/>
      <c r="NRF168" s="99"/>
      <c r="NRG168" s="99"/>
      <c r="NRH168" s="99"/>
      <c r="NRI168" s="99"/>
      <c r="NRJ168" s="99"/>
      <c r="NRK168" s="99"/>
      <c r="NRL168" s="99"/>
      <c r="NRM168" s="99"/>
      <c r="NRN168" s="99"/>
      <c r="NRO168" s="99"/>
      <c r="NRP168" s="99"/>
      <c r="NRQ168" s="99"/>
      <c r="NRR168" s="99"/>
      <c r="NRS168" s="99"/>
      <c r="NRT168" s="99"/>
      <c r="NRU168" s="99"/>
      <c r="NRV168" s="99"/>
      <c r="NRW168" s="99"/>
      <c r="NRX168" s="99"/>
      <c r="NRY168" s="99"/>
      <c r="NRZ168" s="99"/>
      <c r="NSA168" s="99"/>
      <c r="NSB168" s="99"/>
      <c r="NSC168" s="99"/>
      <c r="NSD168" s="99"/>
      <c r="NSE168" s="99"/>
      <c r="NSF168" s="99"/>
      <c r="NSG168" s="99"/>
      <c r="NSH168" s="99"/>
      <c r="NSI168" s="99"/>
      <c r="NSJ168" s="99"/>
      <c r="NSK168" s="99"/>
      <c r="NSL168" s="99"/>
      <c r="NSM168" s="99"/>
      <c r="NSN168" s="99"/>
      <c r="NSO168" s="99"/>
      <c r="NSP168" s="99"/>
      <c r="NSQ168" s="99"/>
      <c r="NSR168" s="99"/>
      <c r="NSS168" s="99"/>
      <c r="NST168" s="99"/>
      <c r="NSU168" s="99"/>
      <c r="NSV168" s="99"/>
      <c r="NSW168" s="99"/>
      <c r="NSX168" s="99"/>
      <c r="NSY168" s="99"/>
      <c r="NSZ168" s="99"/>
      <c r="NTA168" s="99"/>
      <c r="NTB168" s="99"/>
      <c r="NTC168" s="99"/>
      <c r="NTD168" s="99"/>
      <c r="NTE168" s="99"/>
      <c r="NTF168" s="99"/>
      <c r="NTG168" s="99"/>
      <c r="NTH168" s="99"/>
      <c r="NTI168" s="99"/>
      <c r="NTJ168" s="99"/>
      <c r="NTK168" s="99"/>
      <c r="NTL168" s="99"/>
      <c r="NTM168" s="99"/>
      <c r="NTN168" s="99"/>
      <c r="NTO168" s="99"/>
      <c r="NTP168" s="99"/>
      <c r="NTQ168" s="99"/>
      <c r="NTR168" s="99"/>
      <c r="NTS168" s="99"/>
      <c r="NTT168" s="99"/>
      <c r="NTU168" s="99"/>
      <c r="NTV168" s="99"/>
      <c r="NTW168" s="99"/>
      <c r="NTX168" s="99"/>
      <c r="NTY168" s="99"/>
      <c r="NTZ168" s="99"/>
      <c r="NUA168" s="99"/>
      <c r="NUB168" s="99"/>
      <c r="NUC168" s="99"/>
      <c r="NUD168" s="99"/>
      <c r="NUE168" s="99"/>
      <c r="NUF168" s="99"/>
      <c r="NUG168" s="99"/>
      <c r="NUH168" s="99"/>
      <c r="NUI168" s="99"/>
      <c r="NUJ168" s="99"/>
      <c r="NUK168" s="99"/>
      <c r="NUL168" s="99"/>
      <c r="NUM168" s="99"/>
      <c r="NUN168" s="99"/>
      <c r="NUO168" s="99"/>
      <c r="NUP168" s="99"/>
      <c r="NUQ168" s="99"/>
      <c r="NUR168" s="99"/>
      <c r="NUS168" s="99"/>
      <c r="NUT168" s="99"/>
      <c r="NUU168" s="99"/>
      <c r="NUV168" s="99"/>
      <c r="NUW168" s="99"/>
      <c r="NUX168" s="99"/>
      <c r="NUY168" s="99"/>
      <c r="NUZ168" s="99"/>
      <c r="NVA168" s="99"/>
      <c r="NVB168" s="99"/>
      <c r="NVC168" s="99"/>
      <c r="NVD168" s="99"/>
      <c r="NVE168" s="99"/>
      <c r="NVF168" s="99"/>
      <c r="NVG168" s="99"/>
      <c r="NVH168" s="99"/>
      <c r="NVI168" s="99"/>
      <c r="NVJ168" s="99"/>
      <c r="NVK168" s="99"/>
      <c r="NVL168" s="99"/>
      <c r="NVM168" s="99"/>
      <c r="NVN168" s="99"/>
      <c r="NVO168" s="99"/>
      <c r="NVP168" s="99"/>
      <c r="NVQ168" s="99"/>
      <c r="NVR168" s="99"/>
      <c r="NVS168" s="99"/>
      <c r="NVT168" s="99"/>
      <c r="NVU168" s="99"/>
      <c r="NVV168" s="99"/>
      <c r="NVW168" s="99"/>
      <c r="NVX168" s="99"/>
      <c r="NVY168" s="99"/>
      <c r="NVZ168" s="99"/>
      <c r="NWA168" s="99"/>
      <c r="NWB168" s="99"/>
      <c r="NWC168" s="99"/>
      <c r="NWD168" s="99"/>
      <c r="NWE168" s="99"/>
      <c r="NWF168" s="99"/>
      <c r="NWG168" s="99"/>
      <c r="NWH168" s="99"/>
      <c r="NWI168" s="99"/>
      <c r="NWJ168" s="99"/>
      <c r="NWK168" s="99"/>
      <c r="NWL168" s="99"/>
      <c r="NWM168" s="99"/>
      <c r="NWN168" s="99"/>
      <c r="NWO168" s="99"/>
      <c r="NWP168" s="99"/>
      <c r="NWQ168" s="99"/>
      <c r="NWR168" s="99"/>
      <c r="NWS168" s="99"/>
      <c r="NWT168" s="99"/>
      <c r="NWU168" s="99"/>
      <c r="NWV168" s="99"/>
      <c r="NWW168" s="99"/>
      <c r="NWX168" s="99"/>
      <c r="NWY168" s="99"/>
      <c r="NWZ168" s="99"/>
      <c r="NXA168" s="99"/>
      <c r="NXB168" s="99"/>
      <c r="NXC168" s="99"/>
      <c r="NXD168" s="99"/>
      <c r="NXE168" s="99"/>
      <c r="NXF168" s="99"/>
      <c r="NXG168" s="99"/>
      <c r="NXH168" s="99"/>
      <c r="NXI168" s="99"/>
      <c r="NXJ168" s="99"/>
      <c r="NXK168" s="99"/>
      <c r="NXL168" s="99"/>
      <c r="NXM168" s="99"/>
      <c r="NXN168" s="99"/>
      <c r="NXO168" s="99"/>
      <c r="NXP168" s="99"/>
      <c r="NXQ168" s="99"/>
      <c r="NXR168" s="99"/>
      <c r="NXS168" s="99"/>
      <c r="NXT168" s="99"/>
      <c r="NXU168" s="99"/>
      <c r="NXV168" s="99"/>
      <c r="NXW168" s="99"/>
      <c r="NXX168" s="99"/>
      <c r="NXY168" s="99"/>
      <c r="NXZ168" s="99"/>
      <c r="NYA168" s="99"/>
      <c r="NYB168" s="99"/>
      <c r="NYC168" s="99"/>
      <c r="NYD168" s="99"/>
      <c r="NYE168" s="99"/>
      <c r="NYF168" s="99"/>
      <c r="NYG168" s="99"/>
      <c r="NYH168" s="99"/>
      <c r="NYI168" s="99"/>
      <c r="NYJ168" s="99"/>
      <c r="NYK168" s="99"/>
      <c r="NYL168" s="99"/>
      <c r="NYM168" s="99"/>
      <c r="NYN168" s="99"/>
      <c r="NYO168" s="99"/>
      <c r="NYP168" s="99"/>
      <c r="NYQ168" s="99"/>
      <c r="NYR168" s="99"/>
      <c r="NYS168" s="99"/>
      <c r="NYT168" s="99"/>
      <c r="NYU168" s="99"/>
      <c r="NYV168" s="99"/>
      <c r="NYW168" s="99"/>
      <c r="NYX168" s="99"/>
      <c r="NYY168" s="99"/>
      <c r="NYZ168" s="99"/>
      <c r="NZA168" s="99"/>
      <c r="NZB168" s="99"/>
      <c r="NZC168" s="99"/>
      <c r="NZD168" s="99"/>
      <c r="NZE168" s="99"/>
      <c r="NZF168" s="99"/>
      <c r="NZG168" s="99"/>
      <c r="NZH168" s="99"/>
      <c r="NZI168" s="99"/>
      <c r="NZJ168" s="99"/>
      <c r="NZK168" s="99"/>
      <c r="NZL168" s="99"/>
      <c r="NZM168" s="99"/>
      <c r="NZN168" s="99"/>
      <c r="NZO168" s="99"/>
      <c r="NZP168" s="99"/>
      <c r="NZQ168" s="99"/>
      <c r="NZR168" s="99"/>
      <c r="NZS168" s="99"/>
      <c r="NZT168" s="99"/>
      <c r="NZU168" s="99"/>
      <c r="NZV168" s="99"/>
      <c r="NZW168" s="99"/>
      <c r="NZX168" s="99"/>
      <c r="NZY168" s="99"/>
      <c r="NZZ168" s="99"/>
      <c r="OAA168" s="99"/>
      <c r="OAB168" s="99"/>
      <c r="OAC168" s="99"/>
      <c r="OAD168" s="99"/>
      <c r="OAE168" s="99"/>
      <c r="OAF168" s="99"/>
      <c r="OAG168" s="99"/>
      <c r="OAH168" s="99"/>
      <c r="OAI168" s="99"/>
      <c r="OAJ168" s="99"/>
      <c r="OAK168" s="99"/>
      <c r="OAL168" s="99"/>
      <c r="OAM168" s="99"/>
      <c r="OAN168" s="99"/>
      <c r="OAO168" s="99"/>
      <c r="OAP168" s="99"/>
      <c r="OAQ168" s="99"/>
      <c r="OAR168" s="99"/>
      <c r="OAS168" s="99"/>
      <c r="OAT168" s="99"/>
      <c r="OAU168" s="99"/>
      <c r="OAV168" s="99"/>
      <c r="OAW168" s="99"/>
      <c r="OAX168" s="99"/>
      <c r="OAY168" s="99"/>
      <c r="OAZ168" s="99"/>
      <c r="OBA168" s="99"/>
      <c r="OBB168" s="99"/>
      <c r="OBC168" s="99"/>
      <c r="OBD168" s="99"/>
      <c r="OBE168" s="99"/>
      <c r="OBF168" s="99"/>
      <c r="OBG168" s="99"/>
      <c r="OBH168" s="99"/>
      <c r="OBI168" s="99"/>
      <c r="OBJ168" s="99"/>
      <c r="OBK168" s="99"/>
      <c r="OBL168" s="99"/>
      <c r="OBM168" s="99"/>
      <c r="OBN168" s="99"/>
      <c r="OBO168" s="99"/>
      <c r="OBP168" s="99"/>
      <c r="OBQ168" s="99"/>
      <c r="OBR168" s="99"/>
      <c r="OBS168" s="99"/>
      <c r="OBT168" s="99"/>
      <c r="OBU168" s="99"/>
      <c r="OBV168" s="99"/>
      <c r="OBW168" s="99"/>
      <c r="OBX168" s="99"/>
      <c r="OBY168" s="99"/>
      <c r="OBZ168" s="99"/>
      <c r="OCA168" s="99"/>
      <c r="OCB168" s="99"/>
      <c r="OCC168" s="99"/>
      <c r="OCD168" s="99"/>
      <c r="OCE168" s="99"/>
      <c r="OCF168" s="99"/>
      <c r="OCG168" s="99"/>
      <c r="OCH168" s="99"/>
      <c r="OCI168" s="99"/>
      <c r="OCJ168" s="99"/>
      <c r="OCK168" s="99"/>
      <c r="OCL168" s="99"/>
      <c r="OCM168" s="99"/>
      <c r="OCN168" s="99"/>
      <c r="OCO168" s="99"/>
      <c r="OCP168" s="99"/>
      <c r="OCQ168" s="99"/>
      <c r="OCR168" s="99"/>
      <c r="OCS168" s="99"/>
      <c r="OCT168" s="99"/>
      <c r="OCU168" s="99"/>
      <c r="OCV168" s="99"/>
      <c r="OCW168" s="99"/>
      <c r="OCX168" s="99"/>
      <c r="OCY168" s="99"/>
      <c r="OCZ168" s="99"/>
      <c r="ODA168" s="99"/>
      <c r="ODB168" s="99"/>
      <c r="ODC168" s="99"/>
      <c r="ODD168" s="99"/>
      <c r="ODE168" s="99"/>
      <c r="ODF168" s="99"/>
      <c r="ODG168" s="99"/>
      <c r="ODH168" s="99"/>
      <c r="ODI168" s="99"/>
      <c r="ODJ168" s="99"/>
      <c r="ODK168" s="99"/>
      <c r="ODL168" s="99"/>
      <c r="ODM168" s="99"/>
      <c r="ODN168" s="99"/>
      <c r="ODO168" s="99"/>
      <c r="ODP168" s="99"/>
      <c r="ODQ168" s="99"/>
      <c r="ODR168" s="99"/>
      <c r="ODS168" s="99"/>
      <c r="ODT168" s="99"/>
      <c r="ODU168" s="99"/>
      <c r="ODV168" s="99"/>
      <c r="ODW168" s="99"/>
      <c r="ODX168" s="99"/>
      <c r="ODY168" s="99"/>
      <c r="ODZ168" s="99"/>
      <c r="OEA168" s="99"/>
      <c r="OEB168" s="99"/>
      <c r="OEC168" s="99"/>
      <c r="OED168" s="99"/>
      <c r="OEE168" s="99"/>
      <c r="OEF168" s="99"/>
      <c r="OEG168" s="99"/>
      <c r="OEH168" s="99"/>
      <c r="OEI168" s="99"/>
      <c r="OEJ168" s="99"/>
      <c r="OEK168" s="99"/>
      <c r="OEL168" s="99"/>
      <c r="OEM168" s="99"/>
      <c r="OEN168" s="99"/>
      <c r="OEO168" s="99"/>
      <c r="OEP168" s="99"/>
      <c r="OEQ168" s="99"/>
      <c r="OER168" s="99"/>
      <c r="OES168" s="99"/>
      <c r="OET168" s="99"/>
      <c r="OEU168" s="99"/>
      <c r="OEV168" s="99"/>
      <c r="OEW168" s="99"/>
      <c r="OEX168" s="99"/>
      <c r="OEY168" s="99"/>
      <c r="OEZ168" s="99"/>
      <c r="OFA168" s="99"/>
      <c r="OFB168" s="99"/>
      <c r="OFC168" s="99"/>
      <c r="OFD168" s="99"/>
      <c r="OFE168" s="99"/>
      <c r="OFF168" s="99"/>
      <c r="OFG168" s="99"/>
      <c r="OFH168" s="99"/>
      <c r="OFI168" s="99"/>
      <c r="OFJ168" s="99"/>
      <c r="OFK168" s="99"/>
      <c r="OFL168" s="99"/>
      <c r="OFM168" s="99"/>
      <c r="OFN168" s="99"/>
      <c r="OFO168" s="99"/>
      <c r="OFP168" s="99"/>
      <c r="OFQ168" s="99"/>
      <c r="OFR168" s="99"/>
      <c r="OFS168" s="99"/>
      <c r="OFT168" s="99"/>
      <c r="OFU168" s="99"/>
      <c r="OFV168" s="99"/>
      <c r="OFW168" s="99"/>
      <c r="OFX168" s="99"/>
      <c r="OFY168" s="99"/>
      <c r="OFZ168" s="99"/>
      <c r="OGA168" s="99"/>
      <c r="OGB168" s="99"/>
      <c r="OGC168" s="99"/>
      <c r="OGD168" s="99"/>
      <c r="OGE168" s="99"/>
      <c r="OGF168" s="99"/>
      <c r="OGG168" s="99"/>
      <c r="OGH168" s="99"/>
      <c r="OGI168" s="99"/>
      <c r="OGJ168" s="99"/>
      <c r="OGK168" s="99"/>
      <c r="OGL168" s="99"/>
      <c r="OGM168" s="99"/>
      <c r="OGN168" s="99"/>
      <c r="OGO168" s="99"/>
      <c r="OGP168" s="99"/>
      <c r="OGQ168" s="99"/>
      <c r="OGR168" s="99"/>
      <c r="OGS168" s="99"/>
      <c r="OGT168" s="99"/>
      <c r="OGU168" s="99"/>
      <c r="OGV168" s="99"/>
      <c r="OGW168" s="99"/>
      <c r="OGX168" s="99"/>
      <c r="OGY168" s="99"/>
      <c r="OGZ168" s="99"/>
      <c r="OHA168" s="99"/>
      <c r="OHB168" s="99"/>
      <c r="OHC168" s="99"/>
      <c r="OHD168" s="99"/>
      <c r="OHE168" s="99"/>
      <c r="OHF168" s="99"/>
      <c r="OHG168" s="99"/>
      <c r="OHH168" s="99"/>
      <c r="OHI168" s="99"/>
      <c r="OHJ168" s="99"/>
      <c r="OHK168" s="99"/>
      <c r="OHL168" s="99"/>
      <c r="OHM168" s="99"/>
      <c r="OHN168" s="99"/>
      <c r="OHO168" s="99"/>
      <c r="OHP168" s="99"/>
      <c r="OHQ168" s="99"/>
      <c r="OHR168" s="99"/>
      <c r="OHS168" s="99"/>
      <c r="OHT168" s="99"/>
      <c r="OHU168" s="99"/>
      <c r="OHV168" s="99"/>
      <c r="OHW168" s="99"/>
      <c r="OHX168" s="99"/>
      <c r="OHY168" s="99"/>
      <c r="OHZ168" s="99"/>
      <c r="OIA168" s="99"/>
      <c r="OIB168" s="99"/>
      <c r="OIC168" s="99"/>
      <c r="OID168" s="99"/>
      <c r="OIE168" s="99"/>
      <c r="OIF168" s="99"/>
      <c r="OIG168" s="99"/>
      <c r="OIH168" s="99"/>
      <c r="OII168" s="99"/>
      <c r="OIJ168" s="99"/>
      <c r="OIK168" s="99"/>
      <c r="OIL168" s="99"/>
      <c r="OIM168" s="99"/>
      <c r="OIN168" s="99"/>
      <c r="OIO168" s="99"/>
      <c r="OIP168" s="99"/>
      <c r="OIQ168" s="99"/>
      <c r="OIR168" s="99"/>
      <c r="OIS168" s="99"/>
      <c r="OIT168" s="99"/>
      <c r="OIU168" s="99"/>
      <c r="OIV168" s="99"/>
      <c r="OIW168" s="99"/>
      <c r="OIX168" s="99"/>
      <c r="OIY168" s="99"/>
      <c r="OIZ168" s="99"/>
      <c r="OJA168" s="99"/>
      <c r="OJB168" s="99"/>
      <c r="OJC168" s="99"/>
      <c r="OJD168" s="99"/>
      <c r="OJE168" s="99"/>
      <c r="OJF168" s="99"/>
      <c r="OJG168" s="99"/>
      <c r="OJH168" s="99"/>
      <c r="OJI168" s="99"/>
      <c r="OJJ168" s="99"/>
      <c r="OJK168" s="99"/>
      <c r="OJL168" s="99"/>
      <c r="OJM168" s="99"/>
      <c r="OJN168" s="99"/>
      <c r="OJO168" s="99"/>
      <c r="OJP168" s="99"/>
      <c r="OJQ168" s="99"/>
      <c r="OJR168" s="99"/>
      <c r="OJS168" s="99"/>
      <c r="OJT168" s="99"/>
      <c r="OJU168" s="99"/>
      <c r="OJV168" s="99"/>
      <c r="OJW168" s="99"/>
      <c r="OJX168" s="99"/>
      <c r="OJY168" s="99"/>
      <c r="OJZ168" s="99"/>
      <c r="OKA168" s="99"/>
      <c r="OKB168" s="99"/>
      <c r="OKC168" s="99"/>
      <c r="OKD168" s="99"/>
      <c r="OKE168" s="99"/>
      <c r="OKF168" s="99"/>
      <c r="OKG168" s="99"/>
      <c r="OKH168" s="99"/>
      <c r="OKI168" s="99"/>
      <c r="OKJ168" s="99"/>
      <c r="OKK168" s="99"/>
      <c r="OKL168" s="99"/>
      <c r="OKM168" s="99"/>
      <c r="OKN168" s="99"/>
      <c r="OKO168" s="99"/>
      <c r="OKP168" s="99"/>
      <c r="OKQ168" s="99"/>
      <c r="OKR168" s="99"/>
      <c r="OKS168" s="99"/>
      <c r="OKT168" s="99"/>
      <c r="OKU168" s="99"/>
      <c r="OKV168" s="99"/>
      <c r="OKW168" s="99"/>
      <c r="OKX168" s="99"/>
      <c r="OKY168" s="99"/>
      <c r="OKZ168" s="99"/>
      <c r="OLA168" s="99"/>
      <c r="OLB168" s="99"/>
      <c r="OLC168" s="99"/>
      <c r="OLD168" s="99"/>
      <c r="OLE168" s="99"/>
      <c r="OLF168" s="99"/>
      <c r="OLG168" s="99"/>
      <c r="OLH168" s="99"/>
      <c r="OLI168" s="99"/>
      <c r="OLJ168" s="99"/>
      <c r="OLK168" s="99"/>
      <c r="OLL168" s="99"/>
      <c r="OLM168" s="99"/>
      <c r="OLN168" s="99"/>
      <c r="OLO168" s="99"/>
      <c r="OLP168" s="99"/>
      <c r="OLQ168" s="99"/>
      <c r="OLR168" s="99"/>
      <c r="OLS168" s="99"/>
      <c r="OLT168" s="99"/>
      <c r="OLU168" s="99"/>
      <c r="OLV168" s="99"/>
      <c r="OLW168" s="99"/>
      <c r="OLX168" s="99"/>
      <c r="OLY168" s="99"/>
      <c r="OLZ168" s="99"/>
      <c r="OMA168" s="99"/>
      <c r="OMB168" s="99"/>
      <c r="OMC168" s="99"/>
      <c r="OMD168" s="99"/>
      <c r="OME168" s="99"/>
      <c r="OMF168" s="99"/>
      <c r="OMG168" s="99"/>
      <c r="OMH168" s="99"/>
      <c r="OMI168" s="99"/>
      <c r="OMJ168" s="99"/>
      <c r="OMK168" s="99"/>
      <c r="OML168" s="99"/>
      <c r="OMM168" s="99"/>
      <c r="OMN168" s="99"/>
      <c r="OMO168" s="99"/>
      <c r="OMP168" s="99"/>
      <c r="OMQ168" s="99"/>
      <c r="OMR168" s="99"/>
      <c r="OMS168" s="99"/>
      <c r="OMT168" s="99"/>
      <c r="OMU168" s="99"/>
      <c r="OMV168" s="99"/>
      <c r="OMW168" s="99"/>
      <c r="OMX168" s="99"/>
      <c r="OMY168" s="99"/>
      <c r="OMZ168" s="99"/>
      <c r="ONA168" s="99"/>
      <c r="ONB168" s="99"/>
      <c r="ONC168" s="99"/>
      <c r="OND168" s="99"/>
      <c r="ONE168" s="99"/>
      <c r="ONF168" s="99"/>
      <c r="ONG168" s="99"/>
      <c r="ONH168" s="99"/>
      <c r="ONI168" s="99"/>
      <c r="ONJ168" s="99"/>
      <c r="ONK168" s="99"/>
      <c r="ONL168" s="99"/>
      <c r="ONM168" s="99"/>
      <c r="ONN168" s="99"/>
      <c r="ONO168" s="99"/>
      <c r="ONP168" s="99"/>
      <c r="ONQ168" s="99"/>
      <c r="ONR168" s="99"/>
      <c r="ONS168" s="99"/>
      <c r="ONT168" s="99"/>
      <c r="ONU168" s="99"/>
      <c r="ONV168" s="99"/>
      <c r="ONW168" s="99"/>
      <c r="ONX168" s="99"/>
      <c r="ONY168" s="99"/>
      <c r="ONZ168" s="99"/>
      <c r="OOA168" s="99"/>
      <c r="OOB168" s="99"/>
      <c r="OOC168" s="99"/>
      <c r="OOD168" s="99"/>
      <c r="OOE168" s="99"/>
      <c r="OOF168" s="99"/>
      <c r="OOG168" s="99"/>
      <c r="OOH168" s="99"/>
      <c r="OOI168" s="99"/>
      <c r="OOJ168" s="99"/>
      <c r="OOK168" s="99"/>
      <c r="OOL168" s="99"/>
      <c r="OOM168" s="99"/>
      <c r="OON168" s="99"/>
      <c r="OOO168" s="99"/>
      <c r="OOP168" s="99"/>
      <c r="OOQ168" s="99"/>
      <c r="OOR168" s="99"/>
      <c r="OOS168" s="99"/>
      <c r="OOT168" s="99"/>
      <c r="OOU168" s="99"/>
      <c r="OOV168" s="99"/>
      <c r="OOW168" s="99"/>
      <c r="OOX168" s="99"/>
      <c r="OOY168" s="99"/>
      <c r="OOZ168" s="99"/>
      <c r="OPA168" s="99"/>
      <c r="OPB168" s="99"/>
      <c r="OPC168" s="99"/>
      <c r="OPD168" s="99"/>
      <c r="OPE168" s="99"/>
      <c r="OPF168" s="99"/>
      <c r="OPG168" s="99"/>
      <c r="OPH168" s="99"/>
      <c r="OPI168" s="99"/>
      <c r="OPJ168" s="99"/>
      <c r="OPK168" s="99"/>
      <c r="OPL168" s="99"/>
      <c r="OPM168" s="99"/>
      <c r="OPN168" s="99"/>
      <c r="OPO168" s="99"/>
      <c r="OPP168" s="99"/>
      <c r="OPQ168" s="99"/>
      <c r="OPR168" s="99"/>
      <c r="OPS168" s="99"/>
      <c r="OPT168" s="99"/>
      <c r="OPU168" s="99"/>
      <c r="OPV168" s="99"/>
      <c r="OPW168" s="99"/>
      <c r="OPX168" s="99"/>
      <c r="OPY168" s="99"/>
      <c r="OPZ168" s="99"/>
      <c r="OQA168" s="99"/>
      <c r="OQB168" s="99"/>
      <c r="OQC168" s="99"/>
      <c r="OQD168" s="99"/>
      <c r="OQE168" s="99"/>
      <c r="OQF168" s="99"/>
      <c r="OQG168" s="99"/>
      <c r="OQH168" s="99"/>
      <c r="OQI168" s="99"/>
      <c r="OQJ168" s="99"/>
      <c r="OQK168" s="99"/>
      <c r="OQL168" s="99"/>
      <c r="OQM168" s="99"/>
      <c r="OQN168" s="99"/>
      <c r="OQO168" s="99"/>
      <c r="OQP168" s="99"/>
      <c r="OQQ168" s="99"/>
      <c r="OQR168" s="99"/>
      <c r="OQS168" s="99"/>
      <c r="OQT168" s="99"/>
      <c r="OQU168" s="99"/>
      <c r="OQV168" s="99"/>
      <c r="OQW168" s="99"/>
      <c r="OQX168" s="99"/>
      <c r="OQY168" s="99"/>
      <c r="OQZ168" s="99"/>
      <c r="ORA168" s="99"/>
      <c r="ORB168" s="99"/>
      <c r="ORC168" s="99"/>
      <c r="ORD168" s="99"/>
      <c r="ORE168" s="99"/>
      <c r="ORF168" s="99"/>
      <c r="ORG168" s="99"/>
      <c r="ORH168" s="99"/>
      <c r="ORI168" s="99"/>
      <c r="ORJ168" s="99"/>
      <c r="ORK168" s="99"/>
      <c r="ORL168" s="99"/>
      <c r="ORM168" s="99"/>
      <c r="ORN168" s="99"/>
      <c r="ORO168" s="99"/>
      <c r="ORP168" s="99"/>
      <c r="ORQ168" s="99"/>
      <c r="ORR168" s="99"/>
      <c r="ORS168" s="99"/>
      <c r="ORT168" s="99"/>
      <c r="ORU168" s="99"/>
      <c r="ORV168" s="99"/>
      <c r="ORW168" s="99"/>
      <c r="ORX168" s="99"/>
      <c r="ORY168" s="99"/>
      <c r="ORZ168" s="99"/>
      <c r="OSA168" s="99"/>
      <c r="OSB168" s="99"/>
      <c r="OSC168" s="99"/>
      <c r="OSD168" s="99"/>
      <c r="OSE168" s="99"/>
      <c r="OSF168" s="99"/>
      <c r="OSG168" s="99"/>
      <c r="OSH168" s="99"/>
      <c r="OSI168" s="99"/>
      <c r="OSJ168" s="99"/>
      <c r="OSK168" s="99"/>
      <c r="OSL168" s="99"/>
      <c r="OSM168" s="99"/>
      <c r="OSN168" s="99"/>
      <c r="OSO168" s="99"/>
      <c r="OSP168" s="99"/>
      <c r="OSQ168" s="99"/>
      <c r="OSR168" s="99"/>
      <c r="OSS168" s="99"/>
      <c r="OST168" s="99"/>
      <c r="OSU168" s="99"/>
      <c r="OSV168" s="99"/>
      <c r="OSW168" s="99"/>
      <c r="OSX168" s="99"/>
      <c r="OSY168" s="99"/>
      <c r="OSZ168" s="99"/>
      <c r="OTA168" s="99"/>
      <c r="OTB168" s="99"/>
      <c r="OTC168" s="99"/>
      <c r="OTD168" s="99"/>
      <c r="OTE168" s="99"/>
      <c r="OTF168" s="99"/>
      <c r="OTG168" s="99"/>
      <c r="OTH168" s="99"/>
      <c r="OTI168" s="99"/>
      <c r="OTJ168" s="99"/>
      <c r="OTK168" s="99"/>
      <c r="OTL168" s="99"/>
      <c r="OTM168" s="99"/>
      <c r="OTN168" s="99"/>
      <c r="OTO168" s="99"/>
      <c r="OTP168" s="99"/>
      <c r="OTQ168" s="99"/>
      <c r="OTR168" s="99"/>
      <c r="OTS168" s="99"/>
      <c r="OTT168" s="99"/>
      <c r="OTU168" s="99"/>
      <c r="OTV168" s="99"/>
      <c r="OTW168" s="99"/>
      <c r="OTX168" s="99"/>
      <c r="OTY168" s="99"/>
      <c r="OTZ168" s="99"/>
      <c r="OUA168" s="99"/>
      <c r="OUB168" s="99"/>
      <c r="OUC168" s="99"/>
      <c r="OUD168" s="99"/>
      <c r="OUE168" s="99"/>
      <c r="OUF168" s="99"/>
      <c r="OUG168" s="99"/>
      <c r="OUH168" s="99"/>
      <c r="OUI168" s="99"/>
      <c r="OUJ168" s="99"/>
      <c r="OUK168" s="99"/>
      <c r="OUL168" s="99"/>
      <c r="OUM168" s="99"/>
      <c r="OUN168" s="99"/>
      <c r="OUO168" s="99"/>
      <c r="OUP168" s="99"/>
      <c r="OUQ168" s="99"/>
      <c r="OUR168" s="99"/>
      <c r="OUS168" s="99"/>
      <c r="OUT168" s="99"/>
      <c r="OUU168" s="99"/>
      <c r="OUV168" s="99"/>
      <c r="OUW168" s="99"/>
      <c r="OUX168" s="99"/>
      <c r="OUY168" s="99"/>
      <c r="OUZ168" s="99"/>
      <c r="OVA168" s="99"/>
      <c r="OVB168" s="99"/>
      <c r="OVC168" s="99"/>
      <c r="OVD168" s="99"/>
      <c r="OVE168" s="99"/>
      <c r="OVF168" s="99"/>
      <c r="OVG168" s="99"/>
      <c r="OVH168" s="99"/>
      <c r="OVI168" s="99"/>
      <c r="OVJ168" s="99"/>
      <c r="OVK168" s="99"/>
      <c r="OVL168" s="99"/>
      <c r="OVM168" s="99"/>
      <c r="OVN168" s="99"/>
      <c r="OVO168" s="99"/>
      <c r="OVP168" s="99"/>
      <c r="OVQ168" s="99"/>
      <c r="OVR168" s="99"/>
      <c r="OVS168" s="99"/>
      <c r="OVT168" s="99"/>
      <c r="OVU168" s="99"/>
      <c r="OVV168" s="99"/>
      <c r="OVW168" s="99"/>
      <c r="OVX168" s="99"/>
      <c r="OVY168" s="99"/>
      <c r="OVZ168" s="99"/>
      <c r="OWA168" s="99"/>
      <c r="OWB168" s="99"/>
      <c r="OWC168" s="99"/>
      <c r="OWD168" s="99"/>
      <c r="OWE168" s="99"/>
      <c r="OWF168" s="99"/>
      <c r="OWG168" s="99"/>
      <c r="OWH168" s="99"/>
      <c r="OWI168" s="99"/>
      <c r="OWJ168" s="99"/>
      <c r="OWK168" s="99"/>
      <c r="OWL168" s="99"/>
      <c r="OWM168" s="99"/>
      <c r="OWN168" s="99"/>
      <c r="OWO168" s="99"/>
      <c r="OWP168" s="99"/>
      <c r="OWQ168" s="99"/>
      <c r="OWR168" s="99"/>
      <c r="OWS168" s="99"/>
      <c r="OWT168" s="99"/>
      <c r="OWU168" s="99"/>
      <c r="OWV168" s="99"/>
      <c r="OWW168" s="99"/>
      <c r="OWX168" s="99"/>
      <c r="OWY168" s="99"/>
      <c r="OWZ168" s="99"/>
      <c r="OXA168" s="99"/>
      <c r="OXB168" s="99"/>
      <c r="OXC168" s="99"/>
      <c r="OXD168" s="99"/>
      <c r="OXE168" s="99"/>
      <c r="OXF168" s="99"/>
      <c r="OXG168" s="99"/>
      <c r="OXH168" s="99"/>
      <c r="OXI168" s="99"/>
      <c r="OXJ168" s="99"/>
      <c r="OXK168" s="99"/>
      <c r="OXL168" s="99"/>
      <c r="OXM168" s="99"/>
      <c r="OXN168" s="99"/>
      <c r="OXO168" s="99"/>
      <c r="OXP168" s="99"/>
      <c r="OXQ168" s="99"/>
      <c r="OXR168" s="99"/>
      <c r="OXS168" s="99"/>
      <c r="OXT168" s="99"/>
      <c r="OXU168" s="99"/>
      <c r="OXV168" s="99"/>
      <c r="OXW168" s="99"/>
      <c r="OXX168" s="99"/>
      <c r="OXY168" s="99"/>
      <c r="OXZ168" s="99"/>
      <c r="OYA168" s="99"/>
      <c r="OYB168" s="99"/>
      <c r="OYC168" s="99"/>
      <c r="OYD168" s="99"/>
      <c r="OYE168" s="99"/>
      <c r="OYF168" s="99"/>
      <c r="OYG168" s="99"/>
      <c r="OYH168" s="99"/>
      <c r="OYI168" s="99"/>
      <c r="OYJ168" s="99"/>
      <c r="OYK168" s="99"/>
      <c r="OYL168" s="99"/>
      <c r="OYM168" s="99"/>
      <c r="OYN168" s="99"/>
      <c r="OYO168" s="99"/>
      <c r="OYP168" s="99"/>
      <c r="OYQ168" s="99"/>
      <c r="OYR168" s="99"/>
      <c r="OYS168" s="99"/>
      <c r="OYT168" s="99"/>
      <c r="OYU168" s="99"/>
      <c r="OYV168" s="99"/>
      <c r="OYW168" s="99"/>
      <c r="OYX168" s="99"/>
      <c r="OYY168" s="99"/>
      <c r="OYZ168" s="99"/>
      <c r="OZA168" s="99"/>
      <c r="OZB168" s="99"/>
      <c r="OZC168" s="99"/>
      <c r="OZD168" s="99"/>
      <c r="OZE168" s="99"/>
      <c r="OZF168" s="99"/>
      <c r="OZG168" s="99"/>
      <c r="OZH168" s="99"/>
      <c r="OZI168" s="99"/>
      <c r="OZJ168" s="99"/>
      <c r="OZK168" s="99"/>
      <c r="OZL168" s="99"/>
      <c r="OZM168" s="99"/>
      <c r="OZN168" s="99"/>
      <c r="OZO168" s="99"/>
      <c r="OZP168" s="99"/>
      <c r="OZQ168" s="99"/>
      <c r="OZR168" s="99"/>
      <c r="OZS168" s="99"/>
      <c r="OZT168" s="99"/>
      <c r="OZU168" s="99"/>
      <c r="OZV168" s="99"/>
      <c r="OZW168" s="99"/>
      <c r="OZX168" s="99"/>
      <c r="OZY168" s="99"/>
      <c r="OZZ168" s="99"/>
      <c r="PAA168" s="99"/>
      <c r="PAB168" s="99"/>
      <c r="PAC168" s="99"/>
      <c r="PAD168" s="99"/>
      <c r="PAE168" s="99"/>
      <c r="PAF168" s="99"/>
      <c r="PAG168" s="99"/>
      <c r="PAH168" s="99"/>
      <c r="PAI168" s="99"/>
      <c r="PAJ168" s="99"/>
      <c r="PAK168" s="99"/>
      <c r="PAL168" s="99"/>
      <c r="PAM168" s="99"/>
      <c r="PAN168" s="99"/>
      <c r="PAO168" s="99"/>
      <c r="PAP168" s="99"/>
      <c r="PAQ168" s="99"/>
      <c r="PAR168" s="99"/>
      <c r="PAS168" s="99"/>
      <c r="PAT168" s="99"/>
      <c r="PAU168" s="99"/>
      <c r="PAV168" s="99"/>
      <c r="PAW168" s="99"/>
      <c r="PAX168" s="99"/>
      <c r="PAY168" s="99"/>
      <c r="PAZ168" s="99"/>
      <c r="PBA168" s="99"/>
      <c r="PBB168" s="99"/>
      <c r="PBC168" s="99"/>
      <c r="PBD168" s="99"/>
      <c r="PBE168" s="99"/>
      <c r="PBF168" s="99"/>
      <c r="PBG168" s="99"/>
      <c r="PBH168" s="99"/>
      <c r="PBI168" s="99"/>
      <c r="PBJ168" s="99"/>
      <c r="PBK168" s="99"/>
      <c r="PBL168" s="99"/>
      <c r="PBM168" s="99"/>
      <c r="PBN168" s="99"/>
      <c r="PBO168" s="99"/>
      <c r="PBP168" s="99"/>
      <c r="PBQ168" s="99"/>
      <c r="PBR168" s="99"/>
      <c r="PBS168" s="99"/>
      <c r="PBT168" s="99"/>
      <c r="PBU168" s="99"/>
      <c r="PBV168" s="99"/>
      <c r="PBW168" s="99"/>
      <c r="PBX168" s="99"/>
      <c r="PBY168" s="99"/>
      <c r="PBZ168" s="99"/>
      <c r="PCA168" s="99"/>
      <c r="PCB168" s="99"/>
      <c r="PCC168" s="99"/>
      <c r="PCD168" s="99"/>
      <c r="PCE168" s="99"/>
      <c r="PCF168" s="99"/>
      <c r="PCG168" s="99"/>
      <c r="PCH168" s="99"/>
      <c r="PCI168" s="99"/>
      <c r="PCJ168" s="99"/>
      <c r="PCK168" s="99"/>
      <c r="PCL168" s="99"/>
      <c r="PCM168" s="99"/>
      <c r="PCN168" s="99"/>
      <c r="PCO168" s="99"/>
      <c r="PCP168" s="99"/>
      <c r="PCQ168" s="99"/>
      <c r="PCR168" s="99"/>
      <c r="PCS168" s="99"/>
      <c r="PCT168" s="99"/>
      <c r="PCU168" s="99"/>
      <c r="PCV168" s="99"/>
      <c r="PCW168" s="99"/>
      <c r="PCX168" s="99"/>
      <c r="PCY168" s="99"/>
      <c r="PCZ168" s="99"/>
      <c r="PDA168" s="99"/>
      <c r="PDB168" s="99"/>
      <c r="PDC168" s="99"/>
      <c r="PDD168" s="99"/>
      <c r="PDE168" s="99"/>
      <c r="PDF168" s="99"/>
      <c r="PDG168" s="99"/>
      <c r="PDH168" s="99"/>
      <c r="PDI168" s="99"/>
      <c r="PDJ168" s="99"/>
      <c r="PDK168" s="99"/>
      <c r="PDL168" s="99"/>
      <c r="PDM168" s="99"/>
      <c r="PDN168" s="99"/>
      <c r="PDO168" s="99"/>
      <c r="PDP168" s="99"/>
      <c r="PDQ168" s="99"/>
      <c r="PDR168" s="99"/>
      <c r="PDS168" s="99"/>
      <c r="PDT168" s="99"/>
      <c r="PDU168" s="99"/>
      <c r="PDV168" s="99"/>
      <c r="PDW168" s="99"/>
      <c r="PDX168" s="99"/>
      <c r="PDY168" s="99"/>
      <c r="PDZ168" s="99"/>
      <c r="PEA168" s="99"/>
      <c r="PEB168" s="99"/>
      <c r="PEC168" s="99"/>
      <c r="PED168" s="99"/>
      <c r="PEE168" s="99"/>
      <c r="PEF168" s="99"/>
      <c r="PEG168" s="99"/>
      <c r="PEH168" s="99"/>
      <c r="PEI168" s="99"/>
      <c r="PEJ168" s="99"/>
      <c r="PEK168" s="99"/>
      <c r="PEL168" s="99"/>
      <c r="PEM168" s="99"/>
      <c r="PEN168" s="99"/>
      <c r="PEO168" s="99"/>
      <c r="PEP168" s="99"/>
      <c r="PEQ168" s="99"/>
      <c r="PER168" s="99"/>
      <c r="PES168" s="99"/>
      <c r="PET168" s="99"/>
      <c r="PEU168" s="99"/>
      <c r="PEV168" s="99"/>
      <c r="PEW168" s="99"/>
      <c r="PEX168" s="99"/>
      <c r="PEY168" s="99"/>
      <c r="PEZ168" s="99"/>
      <c r="PFA168" s="99"/>
      <c r="PFB168" s="99"/>
      <c r="PFC168" s="99"/>
      <c r="PFD168" s="99"/>
      <c r="PFE168" s="99"/>
      <c r="PFF168" s="99"/>
      <c r="PFG168" s="99"/>
      <c r="PFH168" s="99"/>
      <c r="PFI168" s="99"/>
      <c r="PFJ168" s="99"/>
      <c r="PFK168" s="99"/>
      <c r="PFL168" s="99"/>
      <c r="PFM168" s="99"/>
      <c r="PFN168" s="99"/>
      <c r="PFO168" s="99"/>
      <c r="PFP168" s="99"/>
      <c r="PFQ168" s="99"/>
      <c r="PFR168" s="99"/>
      <c r="PFS168" s="99"/>
      <c r="PFT168" s="99"/>
      <c r="PFU168" s="99"/>
      <c r="PFV168" s="99"/>
      <c r="PFW168" s="99"/>
      <c r="PFX168" s="99"/>
      <c r="PFY168" s="99"/>
      <c r="PFZ168" s="99"/>
      <c r="PGA168" s="99"/>
      <c r="PGB168" s="99"/>
      <c r="PGC168" s="99"/>
      <c r="PGD168" s="99"/>
      <c r="PGE168" s="99"/>
      <c r="PGF168" s="99"/>
      <c r="PGG168" s="99"/>
      <c r="PGH168" s="99"/>
      <c r="PGI168" s="99"/>
      <c r="PGJ168" s="99"/>
      <c r="PGK168" s="99"/>
      <c r="PGL168" s="99"/>
      <c r="PGM168" s="99"/>
      <c r="PGN168" s="99"/>
      <c r="PGO168" s="99"/>
      <c r="PGP168" s="99"/>
      <c r="PGQ168" s="99"/>
      <c r="PGR168" s="99"/>
      <c r="PGS168" s="99"/>
      <c r="PGT168" s="99"/>
      <c r="PGU168" s="99"/>
      <c r="PGV168" s="99"/>
      <c r="PGW168" s="99"/>
      <c r="PGX168" s="99"/>
      <c r="PGY168" s="99"/>
      <c r="PGZ168" s="99"/>
      <c r="PHA168" s="99"/>
      <c r="PHB168" s="99"/>
      <c r="PHC168" s="99"/>
      <c r="PHD168" s="99"/>
      <c r="PHE168" s="99"/>
      <c r="PHF168" s="99"/>
      <c r="PHG168" s="99"/>
      <c r="PHH168" s="99"/>
      <c r="PHI168" s="99"/>
      <c r="PHJ168" s="99"/>
      <c r="PHK168" s="99"/>
      <c r="PHL168" s="99"/>
      <c r="PHM168" s="99"/>
      <c r="PHN168" s="99"/>
      <c r="PHO168" s="99"/>
      <c r="PHP168" s="99"/>
      <c r="PHQ168" s="99"/>
      <c r="PHR168" s="99"/>
      <c r="PHS168" s="99"/>
      <c r="PHT168" s="99"/>
      <c r="PHU168" s="99"/>
      <c r="PHV168" s="99"/>
      <c r="PHW168" s="99"/>
      <c r="PHX168" s="99"/>
      <c r="PHY168" s="99"/>
      <c r="PHZ168" s="99"/>
      <c r="PIA168" s="99"/>
      <c r="PIB168" s="99"/>
      <c r="PIC168" s="99"/>
      <c r="PID168" s="99"/>
      <c r="PIE168" s="99"/>
      <c r="PIF168" s="99"/>
      <c r="PIG168" s="99"/>
      <c r="PIH168" s="99"/>
      <c r="PII168" s="99"/>
      <c r="PIJ168" s="99"/>
      <c r="PIK168" s="99"/>
      <c r="PIL168" s="99"/>
      <c r="PIM168" s="99"/>
      <c r="PIN168" s="99"/>
      <c r="PIO168" s="99"/>
      <c r="PIP168" s="99"/>
      <c r="PIQ168" s="99"/>
      <c r="PIR168" s="99"/>
      <c r="PIS168" s="99"/>
      <c r="PIT168" s="99"/>
      <c r="PIU168" s="99"/>
      <c r="PIV168" s="99"/>
      <c r="PIW168" s="99"/>
      <c r="PIX168" s="99"/>
      <c r="PIY168" s="99"/>
      <c r="PIZ168" s="99"/>
      <c r="PJA168" s="99"/>
      <c r="PJB168" s="99"/>
      <c r="PJC168" s="99"/>
      <c r="PJD168" s="99"/>
      <c r="PJE168" s="99"/>
      <c r="PJF168" s="99"/>
      <c r="PJG168" s="99"/>
      <c r="PJH168" s="99"/>
      <c r="PJI168" s="99"/>
      <c r="PJJ168" s="99"/>
      <c r="PJK168" s="99"/>
      <c r="PJL168" s="99"/>
      <c r="PJM168" s="99"/>
      <c r="PJN168" s="99"/>
      <c r="PJO168" s="99"/>
      <c r="PJP168" s="99"/>
      <c r="PJQ168" s="99"/>
      <c r="PJR168" s="99"/>
      <c r="PJS168" s="99"/>
      <c r="PJT168" s="99"/>
      <c r="PJU168" s="99"/>
      <c r="PJV168" s="99"/>
      <c r="PJW168" s="99"/>
      <c r="PJX168" s="99"/>
      <c r="PJY168" s="99"/>
      <c r="PJZ168" s="99"/>
      <c r="PKA168" s="99"/>
      <c r="PKB168" s="99"/>
      <c r="PKC168" s="99"/>
      <c r="PKD168" s="99"/>
      <c r="PKE168" s="99"/>
      <c r="PKF168" s="99"/>
      <c r="PKG168" s="99"/>
      <c r="PKH168" s="99"/>
      <c r="PKI168" s="99"/>
      <c r="PKJ168" s="99"/>
      <c r="PKK168" s="99"/>
      <c r="PKL168" s="99"/>
      <c r="PKM168" s="99"/>
      <c r="PKN168" s="99"/>
      <c r="PKO168" s="99"/>
      <c r="PKP168" s="99"/>
      <c r="PKQ168" s="99"/>
      <c r="PKR168" s="99"/>
      <c r="PKS168" s="99"/>
      <c r="PKT168" s="99"/>
      <c r="PKU168" s="99"/>
      <c r="PKV168" s="99"/>
      <c r="PKW168" s="99"/>
      <c r="PKX168" s="99"/>
      <c r="PKY168" s="99"/>
      <c r="PKZ168" s="99"/>
      <c r="PLA168" s="99"/>
      <c r="PLB168" s="99"/>
      <c r="PLC168" s="99"/>
      <c r="PLD168" s="99"/>
      <c r="PLE168" s="99"/>
      <c r="PLF168" s="99"/>
      <c r="PLG168" s="99"/>
      <c r="PLH168" s="99"/>
      <c r="PLI168" s="99"/>
      <c r="PLJ168" s="99"/>
      <c r="PLK168" s="99"/>
      <c r="PLL168" s="99"/>
      <c r="PLM168" s="99"/>
      <c r="PLN168" s="99"/>
      <c r="PLO168" s="99"/>
      <c r="PLP168" s="99"/>
      <c r="PLQ168" s="99"/>
      <c r="PLR168" s="99"/>
      <c r="PLS168" s="99"/>
      <c r="PLT168" s="99"/>
      <c r="PLU168" s="99"/>
      <c r="PLV168" s="99"/>
      <c r="PLW168" s="99"/>
      <c r="PLX168" s="99"/>
      <c r="PLY168" s="99"/>
      <c r="PLZ168" s="99"/>
      <c r="PMA168" s="99"/>
      <c r="PMB168" s="99"/>
      <c r="PMC168" s="99"/>
      <c r="PMD168" s="99"/>
      <c r="PME168" s="99"/>
      <c r="PMF168" s="99"/>
      <c r="PMG168" s="99"/>
      <c r="PMH168" s="99"/>
      <c r="PMI168" s="99"/>
      <c r="PMJ168" s="99"/>
      <c r="PMK168" s="99"/>
      <c r="PML168" s="99"/>
      <c r="PMM168" s="99"/>
      <c r="PMN168" s="99"/>
      <c r="PMO168" s="99"/>
      <c r="PMP168" s="99"/>
      <c r="PMQ168" s="99"/>
      <c r="PMR168" s="99"/>
      <c r="PMS168" s="99"/>
      <c r="PMT168" s="99"/>
      <c r="PMU168" s="99"/>
      <c r="PMV168" s="99"/>
      <c r="PMW168" s="99"/>
      <c r="PMX168" s="99"/>
      <c r="PMY168" s="99"/>
      <c r="PMZ168" s="99"/>
      <c r="PNA168" s="99"/>
      <c r="PNB168" s="99"/>
      <c r="PNC168" s="99"/>
      <c r="PND168" s="99"/>
      <c r="PNE168" s="99"/>
      <c r="PNF168" s="99"/>
      <c r="PNG168" s="99"/>
      <c r="PNH168" s="99"/>
      <c r="PNI168" s="99"/>
      <c r="PNJ168" s="99"/>
      <c r="PNK168" s="99"/>
      <c r="PNL168" s="99"/>
      <c r="PNM168" s="99"/>
      <c r="PNN168" s="99"/>
      <c r="PNO168" s="99"/>
      <c r="PNP168" s="99"/>
      <c r="PNQ168" s="99"/>
      <c r="PNR168" s="99"/>
      <c r="PNS168" s="99"/>
      <c r="PNT168" s="99"/>
      <c r="PNU168" s="99"/>
      <c r="PNV168" s="99"/>
      <c r="PNW168" s="99"/>
      <c r="PNX168" s="99"/>
      <c r="PNY168" s="99"/>
      <c r="PNZ168" s="99"/>
      <c r="POA168" s="99"/>
      <c r="POB168" s="99"/>
      <c r="POC168" s="99"/>
      <c r="POD168" s="99"/>
      <c r="POE168" s="99"/>
      <c r="POF168" s="99"/>
      <c r="POG168" s="99"/>
      <c r="POH168" s="99"/>
      <c r="POI168" s="99"/>
      <c r="POJ168" s="99"/>
      <c r="POK168" s="99"/>
      <c r="POL168" s="99"/>
      <c r="POM168" s="99"/>
      <c r="PON168" s="99"/>
      <c r="POO168" s="99"/>
      <c r="POP168" s="99"/>
      <c r="POQ168" s="99"/>
      <c r="POR168" s="99"/>
      <c r="POS168" s="99"/>
      <c r="POT168" s="99"/>
      <c r="POU168" s="99"/>
      <c r="POV168" s="99"/>
      <c r="POW168" s="99"/>
      <c r="POX168" s="99"/>
      <c r="POY168" s="99"/>
      <c r="POZ168" s="99"/>
      <c r="PPA168" s="99"/>
      <c r="PPB168" s="99"/>
      <c r="PPC168" s="99"/>
      <c r="PPD168" s="99"/>
      <c r="PPE168" s="99"/>
      <c r="PPF168" s="99"/>
      <c r="PPG168" s="99"/>
      <c r="PPH168" s="99"/>
      <c r="PPI168" s="99"/>
      <c r="PPJ168" s="99"/>
      <c r="PPK168" s="99"/>
      <c r="PPL168" s="99"/>
      <c r="PPM168" s="99"/>
      <c r="PPN168" s="99"/>
      <c r="PPO168" s="99"/>
      <c r="PPP168" s="99"/>
      <c r="PPQ168" s="99"/>
      <c r="PPR168" s="99"/>
      <c r="PPS168" s="99"/>
      <c r="PPT168" s="99"/>
      <c r="PPU168" s="99"/>
      <c r="PPV168" s="99"/>
      <c r="PPW168" s="99"/>
      <c r="PPX168" s="99"/>
      <c r="PPY168" s="99"/>
      <c r="PPZ168" s="99"/>
      <c r="PQA168" s="99"/>
      <c r="PQB168" s="99"/>
      <c r="PQC168" s="99"/>
      <c r="PQD168" s="99"/>
      <c r="PQE168" s="99"/>
      <c r="PQF168" s="99"/>
      <c r="PQG168" s="99"/>
      <c r="PQH168" s="99"/>
      <c r="PQI168" s="99"/>
      <c r="PQJ168" s="99"/>
      <c r="PQK168" s="99"/>
      <c r="PQL168" s="99"/>
      <c r="PQM168" s="99"/>
      <c r="PQN168" s="99"/>
      <c r="PQO168" s="99"/>
      <c r="PQP168" s="99"/>
      <c r="PQQ168" s="99"/>
      <c r="PQR168" s="99"/>
      <c r="PQS168" s="99"/>
      <c r="PQT168" s="99"/>
      <c r="PQU168" s="99"/>
      <c r="PQV168" s="99"/>
      <c r="PQW168" s="99"/>
      <c r="PQX168" s="99"/>
      <c r="PQY168" s="99"/>
      <c r="PQZ168" s="99"/>
      <c r="PRA168" s="99"/>
      <c r="PRB168" s="99"/>
      <c r="PRC168" s="99"/>
      <c r="PRD168" s="99"/>
      <c r="PRE168" s="99"/>
      <c r="PRF168" s="99"/>
      <c r="PRG168" s="99"/>
      <c r="PRH168" s="99"/>
      <c r="PRI168" s="99"/>
      <c r="PRJ168" s="99"/>
      <c r="PRK168" s="99"/>
      <c r="PRL168" s="99"/>
      <c r="PRM168" s="99"/>
      <c r="PRN168" s="99"/>
      <c r="PRO168" s="99"/>
      <c r="PRP168" s="99"/>
      <c r="PRQ168" s="99"/>
      <c r="PRR168" s="99"/>
      <c r="PRS168" s="99"/>
      <c r="PRT168" s="99"/>
      <c r="PRU168" s="99"/>
      <c r="PRV168" s="99"/>
      <c r="PRW168" s="99"/>
      <c r="PRX168" s="99"/>
      <c r="PRY168" s="99"/>
      <c r="PRZ168" s="99"/>
      <c r="PSA168" s="99"/>
      <c r="PSB168" s="99"/>
      <c r="PSC168" s="99"/>
      <c r="PSD168" s="99"/>
      <c r="PSE168" s="99"/>
      <c r="PSF168" s="99"/>
      <c r="PSG168" s="99"/>
      <c r="PSH168" s="99"/>
      <c r="PSI168" s="99"/>
      <c r="PSJ168" s="99"/>
      <c r="PSK168" s="99"/>
      <c r="PSL168" s="99"/>
      <c r="PSM168" s="99"/>
      <c r="PSN168" s="99"/>
      <c r="PSO168" s="99"/>
      <c r="PSP168" s="99"/>
      <c r="PSQ168" s="99"/>
      <c r="PSR168" s="99"/>
      <c r="PSS168" s="99"/>
      <c r="PST168" s="99"/>
      <c r="PSU168" s="99"/>
      <c r="PSV168" s="99"/>
      <c r="PSW168" s="99"/>
      <c r="PSX168" s="99"/>
      <c r="PSY168" s="99"/>
      <c r="PSZ168" s="99"/>
      <c r="PTA168" s="99"/>
      <c r="PTB168" s="99"/>
      <c r="PTC168" s="99"/>
      <c r="PTD168" s="99"/>
      <c r="PTE168" s="99"/>
      <c r="PTF168" s="99"/>
      <c r="PTG168" s="99"/>
      <c r="PTH168" s="99"/>
      <c r="PTI168" s="99"/>
      <c r="PTJ168" s="99"/>
      <c r="PTK168" s="99"/>
      <c r="PTL168" s="99"/>
      <c r="PTM168" s="99"/>
      <c r="PTN168" s="99"/>
      <c r="PTO168" s="99"/>
      <c r="PTP168" s="99"/>
      <c r="PTQ168" s="99"/>
      <c r="PTR168" s="99"/>
      <c r="PTS168" s="99"/>
      <c r="PTT168" s="99"/>
      <c r="PTU168" s="99"/>
      <c r="PTV168" s="99"/>
      <c r="PTW168" s="99"/>
      <c r="PTX168" s="99"/>
      <c r="PTY168" s="99"/>
      <c r="PTZ168" s="99"/>
      <c r="PUA168" s="99"/>
      <c r="PUB168" s="99"/>
      <c r="PUC168" s="99"/>
      <c r="PUD168" s="99"/>
      <c r="PUE168" s="99"/>
      <c r="PUF168" s="99"/>
      <c r="PUG168" s="99"/>
      <c r="PUH168" s="99"/>
      <c r="PUI168" s="99"/>
      <c r="PUJ168" s="99"/>
      <c r="PUK168" s="99"/>
      <c r="PUL168" s="99"/>
      <c r="PUM168" s="99"/>
      <c r="PUN168" s="99"/>
      <c r="PUO168" s="99"/>
      <c r="PUP168" s="99"/>
      <c r="PUQ168" s="99"/>
      <c r="PUR168" s="99"/>
      <c r="PUS168" s="99"/>
      <c r="PUT168" s="99"/>
      <c r="PUU168" s="99"/>
      <c r="PUV168" s="99"/>
      <c r="PUW168" s="99"/>
      <c r="PUX168" s="99"/>
      <c r="PUY168" s="99"/>
      <c r="PUZ168" s="99"/>
      <c r="PVA168" s="99"/>
      <c r="PVB168" s="99"/>
      <c r="PVC168" s="99"/>
      <c r="PVD168" s="99"/>
      <c r="PVE168" s="99"/>
      <c r="PVF168" s="99"/>
      <c r="PVG168" s="99"/>
      <c r="PVH168" s="99"/>
      <c r="PVI168" s="99"/>
      <c r="PVJ168" s="99"/>
      <c r="PVK168" s="99"/>
      <c r="PVL168" s="99"/>
      <c r="PVM168" s="99"/>
      <c r="PVN168" s="99"/>
      <c r="PVO168" s="99"/>
      <c r="PVP168" s="99"/>
      <c r="PVQ168" s="99"/>
      <c r="PVR168" s="99"/>
      <c r="PVS168" s="99"/>
      <c r="PVT168" s="99"/>
      <c r="PVU168" s="99"/>
      <c r="PVV168" s="99"/>
      <c r="PVW168" s="99"/>
      <c r="PVX168" s="99"/>
      <c r="PVY168" s="99"/>
      <c r="PVZ168" s="99"/>
      <c r="PWA168" s="99"/>
      <c r="PWB168" s="99"/>
      <c r="PWC168" s="99"/>
      <c r="PWD168" s="99"/>
      <c r="PWE168" s="99"/>
      <c r="PWF168" s="99"/>
      <c r="PWG168" s="99"/>
      <c r="PWH168" s="99"/>
      <c r="PWI168" s="99"/>
      <c r="PWJ168" s="99"/>
      <c r="PWK168" s="99"/>
      <c r="PWL168" s="99"/>
      <c r="PWM168" s="99"/>
      <c r="PWN168" s="99"/>
      <c r="PWO168" s="99"/>
      <c r="PWP168" s="99"/>
      <c r="PWQ168" s="99"/>
      <c r="PWR168" s="99"/>
      <c r="PWS168" s="99"/>
      <c r="PWT168" s="99"/>
      <c r="PWU168" s="99"/>
      <c r="PWV168" s="99"/>
      <c r="PWW168" s="99"/>
      <c r="PWX168" s="99"/>
      <c r="PWY168" s="99"/>
      <c r="PWZ168" s="99"/>
      <c r="PXA168" s="99"/>
      <c r="PXB168" s="99"/>
      <c r="PXC168" s="99"/>
      <c r="PXD168" s="99"/>
      <c r="PXE168" s="99"/>
      <c r="PXF168" s="99"/>
      <c r="PXG168" s="99"/>
      <c r="PXH168" s="99"/>
      <c r="PXI168" s="99"/>
      <c r="PXJ168" s="99"/>
      <c r="PXK168" s="99"/>
      <c r="PXL168" s="99"/>
      <c r="PXM168" s="99"/>
      <c r="PXN168" s="99"/>
      <c r="PXO168" s="99"/>
      <c r="PXP168" s="99"/>
      <c r="PXQ168" s="99"/>
      <c r="PXR168" s="99"/>
      <c r="PXS168" s="99"/>
      <c r="PXT168" s="99"/>
      <c r="PXU168" s="99"/>
      <c r="PXV168" s="99"/>
      <c r="PXW168" s="99"/>
      <c r="PXX168" s="99"/>
      <c r="PXY168" s="99"/>
      <c r="PXZ168" s="99"/>
      <c r="PYA168" s="99"/>
      <c r="PYB168" s="99"/>
      <c r="PYC168" s="99"/>
      <c r="PYD168" s="99"/>
      <c r="PYE168" s="99"/>
      <c r="PYF168" s="99"/>
      <c r="PYG168" s="99"/>
      <c r="PYH168" s="99"/>
      <c r="PYI168" s="99"/>
      <c r="PYJ168" s="99"/>
      <c r="PYK168" s="99"/>
      <c r="PYL168" s="99"/>
      <c r="PYM168" s="99"/>
      <c r="PYN168" s="99"/>
      <c r="PYO168" s="99"/>
      <c r="PYP168" s="99"/>
      <c r="PYQ168" s="99"/>
      <c r="PYR168" s="99"/>
      <c r="PYS168" s="99"/>
      <c r="PYT168" s="99"/>
      <c r="PYU168" s="99"/>
      <c r="PYV168" s="99"/>
      <c r="PYW168" s="99"/>
      <c r="PYX168" s="99"/>
      <c r="PYY168" s="99"/>
      <c r="PYZ168" s="99"/>
      <c r="PZA168" s="99"/>
      <c r="PZB168" s="99"/>
      <c r="PZC168" s="99"/>
      <c r="PZD168" s="99"/>
      <c r="PZE168" s="99"/>
      <c r="PZF168" s="99"/>
      <c r="PZG168" s="99"/>
      <c r="PZH168" s="99"/>
      <c r="PZI168" s="99"/>
      <c r="PZJ168" s="99"/>
      <c r="PZK168" s="99"/>
      <c r="PZL168" s="99"/>
      <c r="PZM168" s="99"/>
      <c r="PZN168" s="99"/>
      <c r="PZO168" s="99"/>
      <c r="PZP168" s="99"/>
      <c r="PZQ168" s="99"/>
      <c r="PZR168" s="99"/>
      <c r="PZS168" s="99"/>
      <c r="PZT168" s="99"/>
      <c r="PZU168" s="99"/>
      <c r="PZV168" s="99"/>
      <c r="PZW168" s="99"/>
      <c r="PZX168" s="99"/>
      <c r="PZY168" s="99"/>
      <c r="PZZ168" s="99"/>
      <c r="QAA168" s="99"/>
      <c r="QAB168" s="99"/>
      <c r="QAC168" s="99"/>
      <c r="QAD168" s="99"/>
      <c r="QAE168" s="99"/>
      <c r="QAF168" s="99"/>
      <c r="QAG168" s="99"/>
      <c r="QAH168" s="99"/>
      <c r="QAI168" s="99"/>
      <c r="QAJ168" s="99"/>
      <c r="QAK168" s="99"/>
      <c r="QAL168" s="99"/>
      <c r="QAM168" s="99"/>
      <c r="QAN168" s="99"/>
      <c r="QAO168" s="99"/>
      <c r="QAP168" s="99"/>
      <c r="QAQ168" s="99"/>
      <c r="QAR168" s="99"/>
      <c r="QAS168" s="99"/>
      <c r="QAT168" s="99"/>
      <c r="QAU168" s="99"/>
      <c r="QAV168" s="99"/>
      <c r="QAW168" s="99"/>
      <c r="QAX168" s="99"/>
      <c r="QAY168" s="99"/>
      <c r="QAZ168" s="99"/>
      <c r="QBA168" s="99"/>
      <c r="QBB168" s="99"/>
      <c r="QBC168" s="99"/>
      <c r="QBD168" s="99"/>
      <c r="QBE168" s="99"/>
      <c r="QBF168" s="99"/>
      <c r="QBG168" s="99"/>
      <c r="QBH168" s="99"/>
      <c r="QBI168" s="99"/>
      <c r="QBJ168" s="99"/>
      <c r="QBK168" s="99"/>
      <c r="QBL168" s="99"/>
      <c r="QBM168" s="99"/>
      <c r="QBN168" s="99"/>
      <c r="QBO168" s="99"/>
      <c r="QBP168" s="99"/>
      <c r="QBQ168" s="99"/>
      <c r="QBR168" s="99"/>
      <c r="QBS168" s="99"/>
      <c r="QBT168" s="99"/>
      <c r="QBU168" s="99"/>
      <c r="QBV168" s="99"/>
      <c r="QBW168" s="99"/>
      <c r="QBX168" s="99"/>
      <c r="QBY168" s="99"/>
      <c r="QBZ168" s="99"/>
      <c r="QCA168" s="99"/>
      <c r="QCB168" s="99"/>
      <c r="QCC168" s="99"/>
      <c r="QCD168" s="99"/>
      <c r="QCE168" s="99"/>
      <c r="QCF168" s="99"/>
      <c r="QCG168" s="99"/>
      <c r="QCH168" s="99"/>
      <c r="QCI168" s="99"/>
      <c r="QCJ168" s="99"/>
      <c r="QCK168" s="99"/>
      <c r="QCL168" s="99"/>
      <c r="QCM168" s="99"/>
      <c r="QCN168" s="99"/>
      <c r="QCO168" s="99"/>
      <c r="QCP168" s="99"/>
      <c r="QCQ168" s="99"/>
      <c r="QCR168" s="99"/>
      <c r="QCS168" s="99"/>
      <c r="QCT168" s="99"/>
      <c r="QCU168" s="99"/>
      <c r="QCV168" s="99"/>
      <c r="QCW168" s="99"/>
      <c r="QCX168" s="99"/>
      <c r="QCY168" s="99"/>
      <c r="QCZ168" s="99"/>
      <c r="QDA168" s="99"/>
      <c r="QDB168" s="99"/>
      <c r="QDC168" s="99"/>
      <c r="QDD168" s="99"/>
      <c r="QDE168" s="99"/>
      <c r="QDF168" s="99"/>
      <c r="QDG168" s="99"/>
      <c r="QDH168" s="99"/>
      <c r="QDI168" s="99"/>
      <c r="QDJ168" s="99"/>
      <c r="QDK168" s="99"/>
      <c r="QDL168" s="99"/>
      <c r="QDM168" s="99"/>
      <c r="QDN168" s="99"/>
      <c r="QDO168" s="99"/>
      <c r="QDP168" s="99"/>
      <c r="QDQ168" s="99"/>
      <c r="QDR168" s="99"/>
      <c r="QDS168" s="99"/>
      <c r="QDT168" s="99"/>
      <c r="QDU168" s="99"/>
      <c r="QDV168" s="99"/>
      <c r="QDW168" s="99"/>
      <c r="QDX168" s="99"/>
      <c r="QDY168" s="99"/>
      <c r="QDZ168" s="99"/>
      <c r="QEA168" s="99"/>
      <c r="QEB168" s="99"/>
      <c r="QEC168" s="99"/>
      <c r="QED168" s="99"/>
      <c r="QEE168" s="99"/>
      <c r="QEF168" s="99"/>
      <c r="QEG168" s="99"/>
      <c r="QEH168" s="99"/>
      <c r="QEI168" s="99"/>
      <c r="QEJ168" s="99"/>
      <c r="QEK168" s="99"/>
      <c r="QEL168" s="99"/>
      <c r="QEM168" s="99"/>
      <c r="QEN168" s="99"/>
      <c r="QEO168" s="99"/>
      <c r="QEP168" s="99"/>
      <c r="QEQ168" s="99"/>
      <c r="QER168" s="99"/>
      <c r="QES168" s="99"/>
      <c r="QET168" s="99"/>
      <c r="QEU168" s="99"/>
      <c r="QEV168" s="99"/>
      <c r="QEW168" s="99"/>
      <c r="QEX168" s="99"/>
      <c r="QEY168" s="99"/>
      <c r="QEZ168" s="99"/>
      <c r="QFA168" s="99"/>
      <c r="QFB168" s="99"/>
      <c r="QFC168" s="99"/>
      <c r="QFD168" s="99"/>
      <c r="QFE168" s="99"/>
      <c r="QFF168" s="99"/>
      <c r="QFG168" s="99"/>
      <c r="QFH168" s="99"/>
      <c r="QFI168" s="99"/>
      <c r="QFJ168" s="99"/>
      <c r="QFK168" s="99"/>
      <c r="QFL168" s="99"/>
      <c r="QFM168" s="99"/>
      <c r="QFN168" s="99"/>
      <c r="QFO168" s="99"/>
      <c r="QFP168" s="99"/>
      <c r="QFQ168" s="99"/>
      <c r="QFR168" s="99"/>
      <c r="QFS168" s="99"/>
      <c r="QFT168" s="99"/>
      <c r="QFU168" s="99"/>
      <c r="QFV168" s="99"/>
      <c r="QFW168" s="99"/>
      <c r="QFX168" s="99"/>
      <c r="QFY168" s="99"/>
      <c r="QFZ168" s="99"/>
      <c r="QGA168" s="99"/>
      <c r="QGB168" s="99"/>
      <c r="QGC168" s="99"/>
      <c r="QGD168" s="99"/>
      <c r="QGE168" s="99"/>
      <c r="QGF168" s="99"/>
      <c r="QGG168" s="99"/>
      <c r="QGH168" s="99"/>
      <c r="QGI168" s="99"/>
      <c r="QGJ168" s="99"/>
      <c r="QGK168" s="99"/>
      <c r="QGL168" s="99"/>
      <c r="QGM168" s="99"/>
      <c r="QGN168" s="99"/>
      <c r="QGO168" s="99"/>
      <c r="QGP168" s="99"/>
      <c r="QGQ168" s="99"/>
      <c r="QGR168" s="99"/>
      <c r="QGS168" s="99"/>
      <c r="QGT168" s="99"/>
      <c r="QGU168" s="99"/>
      <c r="QGV168" s="99"/>
      <c r="QGW168" s="99"/>
      <c r="QGX168" s="99"/>
      <c r="QGY168" s="99"/>
      <c r="QGZ168" s="99"/>
      <c r="QHA168" s="99"/>
      <c r="QHB168" s="99"/>
      <c r="QHC168" s="99"/>
      <c r="QHD168" s="99"/>
      <c r="QHE168" s="99"/>
      <c r="QHF168" s="99"/>
      <c r="QHG168" s="99"/>
      <c r="QHH168" s="99"/>
      <c r="QHI168" s="99"/>
      <c r="QHJ168" s="99"/>
      <c r="QHK168" s="99"/>
      <c r="QHL168" s="99"/>
      <c r="QHM168" s="99"/>
      <c r="QHN168" s="99"/>
      <c r="QHO168" s="99"/>
      <c r="QHP168" s="99"/>
      <c r="QHQ168" s="99"/>
      <c r="QHR168" s="99"/>
      <c r="QHS168" s="99"/>
      <c r="QHT168" s="99"/>
      <c r="QHU168" s="99"/>
      <c r="QHV168" s="99"/>
      <c r="QHW168" s="99"/>
      <c r="QHX168" s="99"/>
      <c r="QHY168" s="99"/>
      <c r="QHZ168" s="99"/>
      <c r="QIA168" s="99"/>
      <c r="QIB168" s="99"/>
      <c r="QIC168" s="99"/>
      <c r="QID168" s="99"/>
      <c r="QIE168" s="99"/>
      <c r="QIF168" s="99"/>
      <c r="QIG168" s="99"/>
      <c r="QIH168" s="99"/>
      <c r="QII168" s="99"/>
      <c r="QIJ168" s="99"/>
      <c r="QIK168" s="99"/>
      <c r="QIL168" s="99"/>
      <c r="QIM168" s="99"/>
      <c r="QIN168" s="99"/>
      <c r="QIO168" s="99"/>
      <c r="QIP168" s="99"/>
      <c r="QIQ168" s="99"/>
      <c r="QIR168" s="99"/>
      <c r="QIS168" s="99"/>
      <c r="QIT168" s="99"/>
      <c r="QIU168" s="99"/>
      <c r="QIV168" s="99"/>
      <c r="QIW168" s="99"/>
      <c r="QIX168" s="99"/>
      <c r="QIY168" s="99"/>
      <c r="QIZ168" s="99"/>
      <c r="QJA168" s="99"/>
      <c r="QJB168" s="99"/>
      <c r="QJC168" s="99"/>
      <c r="QJD168" s="99"/>
      <c r="QJE168" s="99"/>
      <c r="QJF168" s="99"/>
      <c r="QJG168" s="99"/>
      <c r="QJH168" s="99"/>
      <c r="QJI168" s="99"/>
      <c r="QJJ168" s="99"/>
      <c r="QJK168" s="99"/>
      <c r="QJL168" s="99"/>
      <c r="QJM168" s="99"/>
      <c r="QJN168" s="99"/>
      <c r="QJO168" s="99"/>
      <c r="QJP168" s="99"/>
      <c r="QJQ168" s="99"/>
      <c r="QJR168" s="99"/>
      <c r="QJS168" s="99"/>
      <c r="QJT168" s="99"/>
      <c r="QJU168" s="99"/>
      <c r="QJV168" s="99"/>
      <c r="QJW168" s="99"/>
      <c r="QJX168" s="99"/>
      <c r="QJY168" s="99"/>
      <c r="QJZ168" s="99"/>
      <c r="QKA168" s="99"/>
      <c r="QKB168" s="99"/>
      <c r="QKC168" s="99"/>
      <c r="QKD168" s="99"/>
      <c r="QKE168" s="99"/>
      <c r="QKF168" s="99"/>
      <c r="QKG168" s="99"/>
      <c r="QKH168" s="99"/>
      <c r="QKI168" s="99"/>
      <c r="QKJ168" s="99"/>
      <c r="QKK168" s="99"/>
      <c r="QKL168" s="99"/>
      <c r="QKM168" s="99"/>
      <c r="QKN168" s="99"/>
      <c r="QKO168" s="99"/>
      <c r="QKP168" s="99"/>
      <c r="QKQ168" s="99"/>
      <c r="QKR168" s="99"/>
      <c r="QKS168" s="99"/>
      <c r="QKT168" s="99"/>
      <c r="QKU168" s="99"/>
      <c r="QKV168" s="99"/>
      <c r="QKW168" s="99"/>
      <c r="QKX168" s="99"/>
      <c r="QKY168" s="99"/>
      <c r="QKZ168" s="99"/>
      <c r="QLA168" s="99"/>
      <c r="QLB168" s="99"/>
      <c r="QLC168" s="99"/>
      <c r="QLD168" s="99"/>
      <c r="QLE168" s="99"/>
      <c r="QLF168" s="99"/>
      <c r="QLG168" s="99"/>
      <c r="QLH168" s="99"/>
      <c r="QLI168" s="99"/>
      <c r="QLJ168" s="99"/>
      <c r="QLK168" s="99"/>
      <c r="QLL168" s="99"/>
      <c r="QLM168" s="99"/>
      <c r="QLN168" s="99"/>
      <c r="QLO168" s="99"/>
      <c r="QLP168" s="99"/>
      <c r="QLQ168" s="99"/>
      <c r="QLR168" s="99"/>
      <c r="QLS168" s="99"/>
      <c r="QLT168" s="99"/>
      <c r="QLU168" s="99"/>
      <c r="QLV168" s="99"/>
      <c r="QLW168" s="99"/>
      <c r="QLX168" s="99"/>
      <c r="QLY168" s="99"/>
      <c r="QLZ168" s="99"/>
      <c r="QMA168" s="99"/>
      <c r="QMB168" s="99"/>
      <c r="QMC168" s="99"/>
      <c r="QMD168" s="99"/>
      <c r="QME168" s="99"/>
      <c r="QMF168" s="99"/>
      <c r="QMG168" s="99"/>
      <c r="QMH168" s="99"/>
      <c r="QMI168" s="99"/>
      <c r="QMJ168" s="99"/>
      <c r="QMK168" s="99"/>
      <c r="QML168" s="99"/>
      <c r="QMM168" s="99"/>
      <c r="QMN168" s="99"/>
      <c r="QMO168" s="99"/>
      <c r="QMP168" s="99"/>
      <c r="QMQ168" s="99"/>
      <c r="QMR168" s="99"/>
      <c r="QMS168" s="99"/>
      <c r="QMT168" s="99"/>
      <c r="QMU168" s="99"/>
      <c r="QMV168" s="99"/>
      <c r="QMW168" s="99"/>
      <c r="QMX168" s="99"/>
      <c r="QMY168" s="99"/>
      <c r="QMZ168" s="99"/>
      <c r="QNA168" s="99"/>
      <c r="QNB168" s="99"/>
      <c r="QNC168" s="99"/>
      <c r="QND168" s="99"/>
      <c r="QNE168" s="99"/>
      <c r="QNF168" s="99"/>
      <c r="QNG168" s="99"/>
      <c r="QNH168" s="99"/>
      <c r="QNI168" s="99"/>
      <c r="QNJ168" s="99"/>
      <c r="QNK168" s="99"/>
      <c r="QNL168" s="99"/>
      <c r="QNM168" s="99"/>
      <c r="QNN168" s="99"/>
      <c r="QNO168" s="99"/>
      <c r="QNP168" s="99"/>
      <c r="QNQ168" s="99"/>
      <c r="QNR168" s="99"/>
      <c r="QNS168" s="99"/>
      <c r="QNT168" s="99"/>
      <c r="QNU168" s="99"/>
      <c r="QNV168" s="99"/>
      <c r="QNW168" s="99"/>
      <c r="QNX168" s="99"/>
      <c r="QNY168" s="99"/>
      <c r="QNZ168" s="99"/>
      <c r="QOA168" s="99"/>
      <c r="QOB168" s="99"/>
      <c r="QOC168" s="99"/>
      <c r="QOD168" s="99"/>
      <c r="QOE168" s="99"/>
      <c r="QOF168" s="99"/>
      <c r="QOG168" s="99"/>
      <c r="QOH168" s="99"/>
      <c r="QOI168" s="99"/>
      <c r="QOJ168" s="99"/>
      <c r="QOK168" s="99"/>
      <c r="QOL168" s="99"/>
      <c r="QOM168" s="99"/>
      <c r="QON168" s="99"/>
      <c r="QOO168" s="99"/>
      <c r="QOP168" s="99"/>
      <c r="QOQ168" s="99"/>
      <c r="QOR168" s="99"/>
      <c r="QOS168" s="99"/>
      <c r="QOT168" s="99"/>
      <c r="QOU168" s="99"/>
      <c r="QOV168" s="99"/>
      <c r="QOW168" s="99"/>
      <c r="QOX168" s="99"/>
      <c r="QOY168" s="99"/>
      <c r="QOZ168" s="99"/>
      <c r="QPA168" s="99"/>
      <c r="QPB168" s="99"/>
      <c r="QPC168" s="99"/>
      <c r="QPD168" s="99"/>
      <c r="QPE168" s="99"/>
      <c r="QPF168" s="99"/>
      <c r="QPG168" s="99"/>
      <c r="QPH168" s="99"/>
      <c r="QPI168" s="99"/>
      <c r="QPJ168" s="99"/>
      <c r="QPK168" s="99"/>
      <c r="QPL168" s="99"/>
      <c r="QPM168" s="99"/>
      <c r="QPN168" s="99"/>
      <c r="QPO168" s="99"/>
      <c r="QPP168" s="99"/>
      <c r="QPQ168" s="99"/>
      <c r="QPR168" s="99"/>
      <c r="QPS168" s="99"/>
      <c r="QPT168" s="99"/>
      <c r="QPU168" s="99"/>
      <c r="QPV168" s="99"/>
      <c r="QPW168" s="99"/>
      <c r="QPX168" s="99"/>
      <c r="QPY168" s="99"/>
      <c r="QPZ168" s="99"/>
      <c r="QQA168" s="99"/>
      <c r="QQB168" s="99"/>
      <c r="QQC168" s="99"/>
      <c r="QQD168" s="99"/>
      <c r="QQE168" s="99"/>
      <c r="QQF168" s="99"/>
      <c r="QQG168" s="99"/>
      <c r="QQH168" s="99"/>
      <c r="QQI168" s="99"/>
      <c r="QQJ168" s="99"/>
      <c r="QQK168" s="99"/>
      <c r="QQL168" s="99"/>
      <c r="QQM168" s="99"/>
      <c r="QQN168" s="99"/>
      <c r="QQO168" s="99"/>
      <c r="QQP168" s="99"/>
      <c r="QQQ168" s="99"/>
      <c r="QQR168" s="99"/>
      <c r="QQS168" s="99"/>
      <c r="QQT168" s="99"/>
      <c r="QQU168" s="99"/>
      <c r="QQV168" s="99"/>
      <c r="QQW168" s="99"/>
      <c r="QQX168" s="99"/>
      <c r="QQY168" s="99"/>
      <c r="QQZ168" s="99"/>
      <c r="QRA168" s="99"/>
      <c r="QRB168" s="99"/>
      <c r="QRC168" s="99"/>
      <c r="QRD168" s="99"/>
      <c r="QRE168" s="99"/>
      <c r="QRF168" s="99"/>
      <c r="QRG168" s="99"/>
      <c r="QRH168" s="99"/>
      <c r="QRI168" s="99"/>
      <c r="QRJ168" s="99"/>
      <c r="QRK168" s="99"/>
      <c r="QRL168" s="99"/>
      <c r="QRM168" s="99"/>
      <c r="QRN168" s="99"/>
      <c r="QRO168" s="99"/>
      <c r="QRP168" s="99"/>
      <c r="QRQ168" s="99"/>
      <c r="QRR168" s="99"/>
      <c r="QRS168" s="99"/>
      <c r="QRT168" s="99"/>
      <c r="QRU168" s="99"/>
      <c r="QRV168" s="99"/>
      <c r="QRW168" s="99"/>
      <c r="QRX168" s="99"/>
      <c r="QRY168" s="99"/>
      <c r="QRZ168" s="99"/>
      <c r="QSA168" s="99"/>
      <c r="QSB168" s="99"/>
      <c r="QSC168" s="99"/>
      <c r="QSD168" s="99"/>
      <c r="QSE168" s="99"/>
      <c r="QSF168" s="99"/>
      <c r="QSG168" s="99"/>
      <c r="QSH168" s="99"/>
      <c r="QSI168" s="99"/>
      <c r="QSJ168" s="99"/>
      <c r="QSK168" s="99"/>
      <c r="QSL168" s="99"/>
      <c r="QSM168" s="99"/>
      <c r="QSN168" s="99"/>
      <c r="QSO168" s="99"/>
      <c r="QSP168" s="99"/>
      <c r="QSQ168" s="99"/>
      <c r="QSR168" s="99"/>
      <c r="QSS168" s="99"/>
      <c r="QST168" s="99"/>
      <c r="QSU168" s="99"/>
      <c r="QSV168" s="99"/>
      <c r="QSW168" s="99"/>
      <c r="QSX168" s="99"/>
      <c r="QSY168" s="99"/>
      <c r="QSZ168" s="99"/>
      <c r="QTA168" s="99"/>
      <c r="QTB168" s="99"/>
      <c r="QTC168" s="99"/>
      <c r="QTD168" s="99"/>
      <c r="QTE168" s="99"/>
      <c r="QTF168" s="99"/>
      <c r="QTG168" s="99"/>
      <c r="QTH168" s="99"/>
      <c r="QTI168" s="99"/>
      <c r="QTJ168" s="99"/>
      <c r="QTK168" s="99"/>
      <c r="QTL168" s="99"/>
      <c r="QTM168" s="99"/>
      <c r="QTN168" s="99"/>
      <c r="QTO168" s="99"/>
      <c r="QTP168" s="99"/>
      <c r="QTQ168" s="99"/>
      <c r="QTR168" s="99"/>
      <c r="QTS168" s="99"/>
      <c r="QTT168" s="99"/>
      <c r="QTU168" s="99"/>
      <c r="QTV168" s="99"/>
      <c r="QTW168" s="99"/>
      <c r="QTX168" s="99"/>
      <c r="QTY168" s="99"/>
      <c r="QTZ168" s="99"/>
      <c r="QUA168" s="99"/>
      <c r="QUB168" s="99"/>
      <c r="QUC168" s="99"/>
      <c r="QUD168" s="99"/>
      <c r="QUE168" s="99"/>
      <c r="QUF168" s="99"/>
      <c r="QUG168" s="99"/>
      <c r="QUH168" s="99"/>
      <c r="QUI168" s="99"/>
      <c r="QUJ168" s="99"/>
      <c r="QUK168" s="99"/>
      <c r="QUL168" s="99"/>
      <c r="QUM168" s="99"/>
      <c r="QUN168" s="99"/>
      <c r="QUO168" s="99"/>
      <c r="QUP168" s="99"/>
      <c r="QUQ168" s="99"/>
      <c r="QUR168" s="99"/>
      <c r="QUS168" s="99"/>
      <c r="QUT168" s="99"/>
      <c r="QUU168" s="99"/>
      <c r="QUV168" s="99"/>
      <c r="QUW168" s="99"/>
      <c r="QUX168" s="99"/>
      <c r="QUY168" s="99"/>
      <c r="QUZ168" s="99"/>
      <c r="QVA168" s="99"/>
      <c r="QVB168" s="99"/>
      <c r="QVC168" s="99"/>
      <c r="QVD168" s="99"/>
      <c r="QVE168" s="99"/>
      <c r="QVF168" s="99"/>
      <c r="QVG168" s="99"/>
      <c r="QVH168" s="99"/>
      <c r="QVI168" s="99"/>
      <c r="QVJ168" s="99"/>
      <c r="QVK168" s="99"/>
      <c r="QVL168" s="99"/>
      <c r="QVM168" s="99"/>
      <c r="QVN168" s="99"/>
      <c r="QVO168" s="99"/>
      <c r="QVP168" s="99"/>
      <c r="QVQ168" s="99"/>
      <c r="QVR168" s="99"/>
      <c r="QVS168" s="99"/>
      <c r="QVT168" s="99"/>
      <c r="QVU168" s="99"/>
      <c r="QVV168" s="99"/>
      <c r="QVW168" s="99"/>
      <c r="QVX168" s="99"/>
      <c r="QVY168" s="99"/>
      <c r="QVZ168" s="99"/>
      <c r="QWA168" s="99"/>
      <c r="QWB168" s="99"/>
      <c r="QWC168" s="99"/>
      <c r="QWD168" s="99"/>
      <c r="QWE168" s="99"/>
      <c r="QWF168" s="99"/>
      <c r="QWG168" s="99"/>
      <c r="QWH168" s="99"/>
      <c r="QWI168" s="99"/>
      <c r="QWJ168" s="99"/>
      <c r="QWK168" s="99"/>
      <c r="QWL168" s="99"/>
      <c r="QWM168" s="99"/>
      <c r="QWN168" s="99"/>
      <c r="QWO168" s="99"/>
      <c r="QWP168" s="99"/>
      <c r="QWQ168" s="99"/>
      <c r="QWR168" s="99"/>
      <c r="QWS168" s="99"/>
      <c r="QWT168" s="99"/>
      <c r="QWU168" s="99"/>
      <c r="QWV168" s="99"/>
      <c r="QWW168" s="99"/>
      <c r="QWX168" s="99"/>
      <c r="QWY168" s="99"/>
      <c r="QWZ168" s="99"/>
      <c r="QXA168" s="99"/>
      <c r="QXB168" s="99"/>
      <c r="QXC168" s="99"/>
      <c r="QXD168" s="99"/>
      <c r="QXE168" s="99"/>
      <c r="QXF168" s="99"/>
      <c r="QXG168" s="99"/>
      <c r="QXH168" s="99"/>
      <c r="QXI168" s="99"/>
      <c r="QXJ168" s="99"/>
      <c r="QXK168" s="99"/>
      <c r="QXL168" s="99"/>
      <c r="QXM168" s="99"/>
      <c r="QXN168" s="99"/>
      <c r="QXO168" s="99"/>
      <c r="QXP168" s="99"/>
      <c r="QXQ168" s="99"/>
      <c r="QXR168" s="99"/>
      <c r="QXS168" s="99"/>
      <c r="QXT168" s="99"/>
      <c r="QXU168" s="99"/>
      <c r="QXV168" s="99"/>
      <c r="QXW168" s="99"/>
      <c r="QXX168" s="99"/>
      <c r="QXY168" s="99"/>
      <c r="QXZ168" s="99"/>
      <c r="QYA168" s="99"/>
      <c r="QYB168" s="99"/>
      <c r="QYC168" s="99"/>
      <c r="QYD168" s="99"/>
      <c r="QYE168" s="99"/>
      <c r="QYF168" s="99"/>
      <c r="QYG168" s="99"/>
      <c r="QYH168" s="99"/>
      <c r="QYI168" s="99"/>
      <c r="QYJ168" s="99"/>
      <c r="QYK168" s="99"/>
      <c r="QYL168" s="99"/>
      <c r="QYM168" s="99"/>
      <c r="QYN168" s="99"/>
      <c r="QYO168" s="99"/>
      <c r="QYP168" s="99"/>
      <c r="QYQ168" s="99"/>
      <c r="QYR168" s="99"/>
      <c r="QYS168" s="99"/>
      <c r="QYT168" s="99"/>
      <c r="QYU168" s="99"/>
      <c r="QYV168" s="99"/>
      <c r="QYW168" s="99"/>
      <c r="QYX168" s="99"/>
      <c r="QYY168" s="99"/>
      <c r="QYZ168" s="99"/>
      <c r="QZA168" s="99"/>
      <c r="QZB168" s="99"/>
      <c r="QZC168" s="99"/>
      <c r="QZD168" s="99"/>
      <c r="QZE168" s="99"/>
      <c r="QZF168" s="99"/>
      <c r="QZG168" s="99"/>
      <c r="QZH168" s="99"/>
      <c r="QZI168" s="99"/>
      <c r="QZJ168" s="99"/>
      <c r="QZK168" s="99"/>
      <c r="QZL168" s="99"/>
      <c r="QZM168" s="99"/>
      <c r="QZN168" s="99"/>
      <c r="QZO168" s="99"/>
      <c r="QZP168" s="99"/>
      <c r="QZQ168" s="99"/>
      <c r="QZR168" s="99"/>
      <c r="QZS168" s="99"/>
      <c r="QZT168" s="99"/>
      <c r="QZU168" s="99"/>
      <c r="QZV168" s="99"/>
      <c r="QZW168" s="99"/>
      <c r="QZX168" s="99"/>
      <c r="QZY168" s="99"/>
      <c r="QZZ168" s="99"/>
      <c r="RAA168" s="99"/>
      <c r="RAB168" s="99"/>
      <c r="RAC168" s="99"/>
      <c r="RAD168" s="99"/>
      <c r="RAE168" s="99"/>
      <c r="RAF168" s="99"/>
      <c r="RAG168" s="99"/>
      <c r="RAH168" s="99"/>
      <c r="RAI168" s="99"/>
      <c r="RAJ168" s="99"/>
      <c r="RAK168" s="99"/>
      <c r="RAL168" s="99"/>
      <c r="RAM168" s="99"/>
      <c r="RAN168" s="99"/>
      <c r="RAO168" s="99"/>
      <c r="RAP168" s="99"/>
      <c r="RAQ168" s="99"/>
      <c r="RAR168" s="99"/>
      <c r="RAS168" s="99"/>
      <c r="RAT168" s="99"/>
      <c r="RAU168" s="99"/>
      <c r="RAV168" s="99"/>
      <c r="RAW168" s="99"/>
      <c r="RAX168" s="99"/>
      <c r="RAY168" s="99"/>
      <c r="RAZ168" s="99"/>
      <c r="RBA168" s="99"/>
      <c r="RBB168" s="99"/>
      <c r="RBC168" s="99"/>
      <c r="RBD168" s="99"/>
      <c r="RBE168" s="99"/>
      <c r="RBF168" s="99"/>
      <c r="RBG168" s="99"/>
      <c r="RBH168" s="99"/>
      <c r="RBI168" s="99"/>
      <c r="RBJ168" s="99"/>
      <c r="RBK168" s="99"/>
      <c r="RBL168" s="99"/>
      <c r="RBM168" s="99"/>
      <c r="RBN168" s="99"/>
      <c r="RBO168" s="99"/>
      <c r="RBP168" s="99"/>
      <c r="RBQ168" s="99"/>
      <c r="RBR168" s="99"/>
      <c r="RBS168" s="99"/>
      <c r="RBT168" s="99"/>
      <c r="RBU168" s="99"/>
      <c r="RBV168" s="99"/>
      <c r="RBW168" s="99"/>
      <c r="RBX168" s="99"/>
      <c r="RBY168" s="99"/>
      <c r="RBZ168" s="99"/>
      <c r="RCA168" s="99"/>
      <c r="RCB168" s="99"/>
      <c r="RCC168" s="99"/>
      <c r="RCD168" s="99"/>
      <c r="RCE168" s="99"/>
      <c r="RCF168" s="99"/>
      <c r="RCG168" s="99"/>
      <c r="RCH168" s="99"/>
      <c r="RCI168" s="99"/>
      <c r="RCJ168" s="99"/>
      <c r="RCK168" s="99"/>
      <c r="RCL168" s="99"/>
      <c r="RCM168" s="99"/>
      <c r="RCN168" s="99"/>
      <c r="RCO168" s="99"/>
      <c r="RCP168" s="99"/>
      <c r="RCQ168" s="99"/>
      <c r="RCR168" s="99"/>
      <c r="RCS168" s="99"/>
      <c r="RCT168" s="99"/>
      <c r="RCU168" s="99"/>
      <c r="RCV168" s="99"/>
      <c r="RCW168" s="99"/>
      <c r="RCX168" s="99"/>
      <c r="RCY168" s="99"/>
      <c r="RCZ168" s="99"/>
      <c r="RDA168" s="99"/>
      <c r="RDB168" s="99"/>
      <c r="RDC168" s="99"/>
      <c r="RDD168" s="99"/>
      <c r="RDE168" s="99"/>
      <c r="RDF168" s="99"/>
      <c r="RDG168" s="99"/>
      <c r="RDH168" s="99"/>
      <c r="RDI168" s="99"/>
      <c r="RDJ168" s="99"/>
      <c r="RDK168" s="99"/>
      <c r="RDL168" s="99"/>
      <c r="RDM168" s="99"/>
      <c r="RDN168" s="99"/>
      <c r="RDO168" s="99"/>
      <c r="RDP168" s="99"/>
      <c r="RDQ168" s="99"/>
      <c r="RDR168" s="99"/>
      <c r="RDS168" s="99"/>
      <c r="RDT168" s="99"/>
      <c r="RDU168" s="99"/>
      <c r="RDV168" s="99"/>
      <c r="RDW168" s="99"/>
      <c r="RDX168" s="99"/>
      <c r="RDY168" s="99"/>
      <c r="RDZ168" s="99"/>
      <c r="REA168" s="99"/>
      <c r="REB168" s="99"/>
      <c r="REC168" s="99"/>
      <c r="RED168" s="99"/>
      <c r="REE168" s="99"/>
      <c r="REF168" s="99"/>
      <c r="REG168" s="99"/>
      <c r="REH168" s="99"/>
      <c r="REI168" s="99"/>
      <c r="REJ168" s="99"/>
      <c r="REK168" s="99"/>
      <c r="REL168" s="99"/>
      <c r="REM168" s="99"/>
      <c r="REN168" s="99"/>
      <c r="REO168" s="99"/>
      <c r="REP168" s="99"/>
      <c r="REQ168" s="99"/>
      <c r="RER168" s="99"/>
      <c r="RES168" s="99"/>
      <c r="RET168" s="99"/>
      <c r="REU168" s="99"/>
      <c r="REV168" s="99"/>
      <c r="REW168" s="99"/>
      <c r="REX168" s="99"/>
      <c r="REY168" s="99"/>
      <c r="REZ168" s="99"/>
      <c r="RFA168" s="99"/>
      <c r="RFB168" s="99"/>
      <c r="RFC168" s="99"/>
      <c r="RFD168" s="99"/>
      <c r="RFE168" s="99"/>
      <c r="RFF168" s="99"/>
      <c r="RFG168" s="99"/>
      <c r="RFH168" s="99"/>
      <c r="RFI168" s="99"/>
      <c r="RFJ168" s="99"/>
      <c r="RFK168" s="99"/>
      <c r="RFL168" s="99"/>
      <c r="RFM168" s="99"/>
      <c r="RFN168" s="99"/>
      <c r="RFO168" s="99"/>
      <c r="RFP168" s="99"/>
      <c r="RFQ168" s="99"/>
      <c r="RFR168" s="99"/>
      <c r="RFS168" s="99"/>
      <c r="RFT168" s="99"/>
      <c r="RFU168" s="99"/>
      <c r="RFV168" s="99"/>
      <c r="RFW168" s="99"/>
      <c r="RFX168" s="99"/>
      <c r="RFY168" s="99"/>
      <c r="RFZ168" s="99"/>
      <c r="RGA168" s="99"/>
      <c r="RGB168" s="99"/>
      <c r="RGC168" s="99"/>
      <c r="RGD168" s="99"/>
      <c r="RGE168" s="99"/>
      <c r="RGF168" s="99"/>
      <c r="RGG168" s="99"/>
      <c r="RGH168" s="99"/>
      <c r="RGI168" s="99"/>
      <c r="RGJ168" s="99"/>
      <c r="RGK168" s="99"/>
      <c r="RGL168" s="99"/>
      <c r="RGM168" s="99"/>
      <c r="RGN168" s="99"/>
      <c r="RGO168" s="99"/>
      <c r="RGP168" s="99"/>
      <c r="RGQ168" s="99"/>
      <c r="RGR168" s="99"/>
      <c r="RGS168" s="99"/>
      <c r="RGT168" s="99"/>
      <c r="RGU168" s="99"/>
      <c r="RGV168" s="99"/>
      <c r="RGW168" s="99"/>
      <c r="RGX168" s="99"/>
      <c r="RGY168" s="99"/>
      <c r="RGZ168" s="99"/>
      <c r="RHA168" s="99"/>
      <c r="RHB168" s="99"/>
      <c r="RHC168" s="99"/>
      <c r="RHD168" s="99"/>
      <c r="RHE168" s="99"/>
      <c r="RHF168" s="99"/>
      <c r="RHG168" s="99"/>
      <c r="RHH168" s="99"/>
      <c r="RHI168" s="99"/>
      <c r="RHJ168" s="99"/>
      <c r="RHK168" s="99"/>
      <c r="RHL168" s="99"/>
      <c r="RHM168" s="99"/>
      <c r="RHN168" s="99"/>
      <c r="RHO168" s="99"/>
      <c r="RHP168" s="99"/>
      <c r="RHQ168" s="99"/>
      <c r="RHR168" s="99"/>
      <c r="RHS168" s="99"/>
      <c r="RHT168" s="99"/>
      <c r="RHU168" s="99"/>
      <c r="RHV168" s="99"/>
      <c r="RHW168" s="99"/>
      <c r="RHX168" s="99"/>
      <c r="RHY168" s="99"/>
      <c r="RHZ168" s="99"/>
      <c r="RIA168" s="99"/>
      <c r="RIB168" s="99"/>
      <c r="RIC168" s="99"/>
      <c r="RID168" s="99"/>
      <c r="RIE168" s="99"/>
      <c r="RIF168" s="99"/>
      <c r="RIG168" s="99"/>
      <c r="RIH168" s="99"/>
      <c r="RII168" s="99"/>
      <c r="RIJ168" s="99"/>
      <c r="RIK168" s="99"/>
      <c r="RIL168" s="99"/>
      <c r="RIM168" s="99"/>
      <c r="RIN168" s="99"/>
      <c r="RIO168" s="99"/>
      <c r="RIP168" s="99"/>
      <c r="RIQ168" s="99"/>
      <c r="RIR168" s="99"/>
      <c r="RIS168" s="99"/>
      <c r="RIT168" s="99"/>
      <c r="RIU168" s="99"/>
      <c r="RIV168" s="99"/>
      <c r="RIW168" s="99"/>
      <c r="RIX168" s="99"/>
      <c r="RIY168" s="99"/>
      <c r="RIZ168" s="99"/>
      <c r="RJA168" s="99"/>
      <c r="RJB168" s="99"/>
      <c r="RJC168" s="99"/>
      <c r="RJD168" s="99"/>
      <c r="RJE168" s="99"/>
      <c r="RJF168" s="99"/>
      <c r="RJG168" s="99"/>
      <c r="RJH168" s="99"/>
      <c r="RJI168" s="99"/>
      <c r="RJJ168" s="99"/>
      <c r="RJK168" s="99"/>
      <c r="RJL168" s="99"/>
      <c r="RJM168" s="99"/>
      <c r="RJN168" s="99"/>
      <c r="RJO168" s="99"/>
      <c r="RJP168" s="99"/>
      <c r="RJQ168" s="99"/>
      <c r="RJR168" s="99"/>
      <c r="RJS168" s="99"/>
      <c r="RJT168" s="99"/>
      <c r="RJU168" s="99"/>
      <c r="RJV168" s="99"/>
      <c r="RJW168" s="99"/>
      <c r="RJX168" s="99"/>
      <c r="RJY168" s="99"/>
      <c r="RJZ168" s="99"/>
      <c r="RKA168" s="99"/>
      <c r="RKB168" s="99"/>
      <c r="RKC168" s="99"/>
      <c r="RKD168" s="99"/>
      <c r="RKE168" s="99"/>
      <c r="RKF168" s="99"/>
      <c r="RKG168" s="99"/>
      <c r="RKH168" s="99"/>
      <c r="RKI168" s="99"/>
      <c r="RKJ168" s="99"/>
      <c r="RKK168" s="99"/>
      <c r="RKL168" s="99"/>
      <c r="RKM168" s="99"/>
      <c r="RKN168" s="99"/>
      <c r="RKO168" s="99"/>
      <c r="RKP168" s="99"/>
      <c r="RKQ168" s="99"/>
      <c r="RKR168" s="99"/>
      <c r="RKS168" s="99"/>
      <c r="RKT168" s="99"/>
      <c r="RKU168" s="99"/>
      <c r="RKV168" s="99"/>
      <c r="RKW168" s="99"/>
      <c r="RKX168" s="99"/>
      <c r="RKY168" s="99"/>
      <c r="RKZ168" s="99"/>
      <c r="RLA168" s="99"/>
      <c r="RLB168" s="99"/>
      <c r="RLC168" s="99"/>
      <c r="RLD168" s="99"/>
      <c r="RLE168" s="99"/>
      <c r="RLF168" s="99"/>
      <c r="RLG168" s="99"/>
      <c r="RLH168" s="99"/>
      <c r="RLI168" s="99"/>
      <c r="RLJ168" s="99"/>
      <c r="RLK168" s="99"/>
      <c r="RLL168" s="99"/>
      <c r="RLM168" s="99"/>
      <c r="RLN168" s="99"/>
      <c r="RLO168" s="99"/>
      <c r="RLP168" s="99"/>
      <c r="RLQ168" s="99"/>
      <c r="RLR168" s="99"/>
      <c r="RLS168" s="99"/>
      <c r="RLT168" s="99"/>
      <c r="RLU168" s="99"/>
      <c r="RLV168" s="99"/>
      <c r="RLW168" s="99"/>
      <c r="RLX168" s="99"/>
      <c r="RLY168" s="99"/>
      <c r="RLZ168" s="99"/>
      <c r="RMA168" s="99"/>
      <c r="RMB168" s="99"/>
      <c r="RMC168" s="99"/>
      <c r="RMD168" s="99"/>
      <c r="RME168" s="99"/>
      <c r="RMF168" s="99"/>
      <c r="RMG168" s="99"/>
      <c r="RMH168" s="99"/>
      <c r="RMI168" s="99"/>
      <c r="RMJ168" s="99"/>
      <c r="RMK168" s="99"/>
      <c r="RML168" s="99"/>
      <c r="RMM168" s="99"/>
      <c r="RMN168" s="99"/>
      <c r="RMO168" s="99"/>
      <c r="RMP168" s="99"/>
      <c r="RMQ168" s="99"/>
      <c r="RMR168" s="99"/>
      <c r="RMS168" s="99"/>
      <c r="RMT168" s="99"/>
      <c r="RMU168" s="99"/>
      <c r="RMV168" s="99"/>
      <c r="RMW168" s="99"/>
      <c r="RMX168" s="99"/>
      <c r="RMY168" s="99"/>
      <c r="RMZ168" s="99"/>
      <c r="RNA168" s="99"/>
      <c r="RNB168" s="99"/>
      <c r="RNC168" s="99"/>
      <c r="RND168" s="99"/>
      <c r="RNE168" s="99"/>
      <c r="RNF168" s="99"/>
      <c r="RNG168" s="99"/>
      <c r="RNH168" s="99"/>
      <c r="RNI168" s="99"/>
      <c r="RNJ168" s="99"/>
      <c r="RNK168" s="99"/>
      <c r="RNL168" s="99"/>
      <c r="RNM168" s="99"/>
      <c r="RNN168" s="99"/>
      <c r="RNO168" s="99"/>
      <c r="RNP168" s="99"/>
      <c r="RNQ168" s="99"/>
      <c r="RNR168" s="99"/>
      <c r="RNS168" s="99"/>
      <c r="RNT168" s="99"/>
      <c r="RNU168" s="99"/>
      <c r="RNV168" s="99"/>
      <c r="RNW168" s="99"/>
      <c r="RNX168" s="99"/>
      <c r="RNY168" s="99"/>
      <c r="RNZ168" s="99"/>
      <c r="ROA168" s="99"/>
      <c r="ROB168" s="99"/>
      <c r="ROC168" s="99"/>
      <c r="ROD168" s="99"/>
      <c r="ROE168" s="99"/>
      <c r="ROF168" s="99"/>
      <c r="ROG168" s="99"/>
      <c r="ROH168" s="99"/>
      <c r="ROI168" s="99"/>
      <c r="ROJ168" s="99"/>
      <c r="ROK168" s="99"/>
      <c r="ROL168" s="99"/>
      <c r="ROM168" s="99"/>
      <c r="RON168" s="99"/>
      <c r="ROO168" s="99"/>
      <c r="ROP168" s="99"/>
      <c r="ROQ168" s="99"/>
      <c r="ROR168" s="99"/>
      <c r="ROS168" s="99"/>
      <c r="ROT168" s="99"/>
      <c r="ROU168" s="99"/>
      <c r="ROV168" s="99"/>
      <c r="ROW168" s="99"/>
      <c r="ROX168" s="99"/>
      <c r="ROY168" s="99"/>
      <c r="ROZ168" s="99"/>
      <c r="RPA168" s="99"/>
      <c r="RPB168" s="99"/>
      <c r="RPC168" s="99"/>
      <c r="RPD168" s="99"/>
      <c r="RPE168" s="99"/>
      <c r="RPF168" s="99"/>
      <c r="RPG168" s="99"/>
      <c r="RPH168" s="99"/>
      <c r="RPI168" s="99"/>
      <c r="RPJ168" s="99"/>
      <c r="RPK168" s="99"/>
      <c r="RPL168" s="99"/>
      <c r="RPM168" s="99"/>
      <c r="RPN168" s="99"/>
      <c r="RPO168" s="99"/>
      <c r="RPP168" s="99"/>
      <c r="RPQ168" s="99"/>
      <c r="RPR168" s="99"/>
      <c r="RPS168" s="99"/>
      <c r="RPT168" s="99"/>
      <c r="RPU168" s="99"/>
      <c r="RPV168" s="99"/>
      <c r="RPW168" s="99"/>
      <c r="RPX168" s="99"/>
      <c r="RPY168" s="99"/>
      <c r="RPZ168" s="99"/>
      <c r="RQA168" s="99"/>
      <c r="RQB168" s="99"/>
      <c r="RQC168" s="99"/>
      <c r="RQD168" s="99"/>
      <c r="RQE168" s="99"/>
      <c r="RQF168" s="99"/>
      <c r="RQG168" s="99"/>
      <c r="RQH168" s="99"/>
      <c r="RQI168" s="99"/>
      <c r="RQJ168" s="99"/>
      <c r="RQK168" s="99"/>
      <c r="RQL168" s="99"/>
      <c r="RQM168" s="99"/>
      <c r="RQN168" s="99"/>
      <c r="RQO168" s="99"/>
      <c r="RQP168" s="99"/>
      <c r="RQQ168" s="99"/>
      <c r="RQR168" s="99"/>
      <c r="RQS168" s="99"/>
      <c r="RQT168" s="99"/>
      <c r="RQU168" s="99"/>
      <c r="RQV168" s="99"/>
      <c r="RQW168" s="99"/>
      <c r="RQX168" s="99"/>
      <c r="RQY168" s="99"/>
      <c r="RQZ168" s="99"/>
      <c r="RRA168" s="99"/>
      <c r="RRB168" s="99"/>
      <c r="RRC168" s="99"/>
      <c r="RRD168" s="99"/>
      <c r="RRE168" s="99"/>
      <c r="RRF168" s="99"/>
      <c r="RRG168" s="99"/>
      <c r="RRH168" s="99"/>
      <c r="RRI168" s="99"/>
      <c r="RRJ168" s="99"/>
      <c r="RRK168" s="99"/>
      <c r="RRL168" s="99"/>
      <c r="RRM168" s="99"/>
      <c r="RRN168" s="99"/>
      <c r="RRO168" s="99"/>
      <c r="RRP168" s="99"/>
      <c r="RRQ168" s="99"/>
      <c r="RRR168" s="99"/>
      <c r="RRS168" s="99"/>
      <c r="RRT168" s="99"/>
      <c r="RRU168" s="99"/>
      <c r="RRV168" s="99"/>
      <c r="RRW168" s="99"/>
      <c r="RRX168" s="99"/>
      <c r="RRY168" s="99"/>
      <c r="RRZ168" s="99"/>
      <c r="RSA168" s="99"/>
      <c r="RSB168" s="99"/>
      <c r="RSC168" s="99"/>
      <c r="RSD168" s="99"/>
      <c r="RSE168" s="99"/>
      <c r="RSF168" s="99"/>
      <c r="RSG168" s="99"/>
      <c r="RSH168" s="99"/>
      <c r="RSI168" s="99"/>
      <c r="RSJ168" s="99"/>
      <c r="RSK168" s="99"/>
      <c r="RSL168" s="99"/>
      <c r="RSM168" s="99"/>
      <c r="RSN168" s="99"/>
      <c r="RSO168" s="99"/>
      <c r="RSP168" s="99"/>
      <c r="RSQ168" s="99"/>
      <c r="RSR168" s="99"/>
      <c r="RSS168" s="99"/>
      <c r="RST168" s="99"/>
      <c r="RSU168" s="99"/>
      <c r="RSV168" s="99"/>
      <c r="RSW168" s="99"/>
      <c r="RSX168" s="99"/>
      <c r="RSY168" s="99"/>
      <c r="RSZ168" s="99"/>
      <c r="RTA168" s="99"/>
      <c r="RTB168" s="99"/>
      <c r="RTC168" s="99"/>
      <c r="RTD168" s="99"/>
      <c r="RTE168" s="99"/>
      <c r="RTF168" s="99"/>
      <c r="RTG168" s="99"/>
      <c r="RTH168" s="99"/>
      <c r="RTI168" s="99"/>
      <c r="RTJ168" s="99"/>
      <c r="RTK168" s="99"/>
      <c r="RTL168" s="99"/>
      <c r="RTM168" s="99"/>
      <c r="RTN168" s="99"/>
      <c r="RTO168" s="99"/>
      <c r="RTP168" s="99"/>
      <c r="RTQ168" s="99"/>
      <c r="RTR168" s="99"/>
      <c r="RTS168" s="99"/>
      <c r="RTT168" s="99"/>
      <c r="RTU168" s="99"/>
      <c r="RTV168" s="99"/>
      <c r="RTW168" s="99"/>
      <c r="RTX168" s="99"/>
      <c r="RTY168" s="99"/>
      <c r="RTZ168" s="99"/>
      <c r="RUA168" s="99"/>
      <c r="RUB168" s="99"/>
      <c r="RUC168" s="99"/>
      <c r="RUD168" s="99"/>
      <c r="RUE168" s="99"/>
      <c r="RUF168" s="99"/>
      <c r="RUG168" s="99"/>
      <c r="RUH168" s="99"/>
      <c r="RUI168" s="99"/>
      <c r="RUJ168" s="99"/>
      <c r="RUK168" s="99"/>
      <c r="RUL168" s="99"/>
      <c r="RUM168" s="99"/>
      <c r="RUN168" s="99"/>
      <c r="RUO168" s="99"/>
      <c r="RUP168" s="99"/>
      <c r="RUQ168" s="99"/>
      <c r="RUR168" s="99"/>
      <c r="RUS168" s="99"/>
      <c r="RUT168" s="99"/>
      <c r="RUU168" s="99"/>
      <c r="RUV168" s="99"/>
      <c r="RUW168" s="99"/>
      <c r="RUX168" s="99"/>
      <c r="RUY168" s="99"/>
      <c r="RUZ168" s="99"/>
      <c r="RVA168" s="99"/>
      <c r="RVB168" s="99"/>
      <c r="RVC168" s="99"/>
      <c r="RVD168" s="99"/>
      <c r="RVE168" s="99"/>
      <c r="RVF168" s="99"/>
      <c r="RVG168" s="99"/>
      <c r="RVH168" s="99"/>
      <c r="RVI168" s="99"/>
      <c r="RVJ168" s="99"/>
      <c r="RVK168" s="99"/>
      <c r="RVL168" s="99"/>
      <c r="RVM168" s="99"/>
      <c r="RVN168" s="99"/>
      <c r="RVO168" s="99"/>
      <c r="RVP168" s="99"/>
      <c r="RVQ168" s="99"/>
      <c r="RVR168" s="99"/>
      <c r="RVS168" s="99"/>
      <c r="RVT168" s="99"/>
      <c r="RVU168" s="99"/>
      <c r="RVV168" s="99"/>
      <c r="RVW168" s="99"/>
      <c r="RVX168" s="99"/>
      <c r="RVY168" s="99"/>
      <c r="RVZ168" s="99"/>
      <c r="RWA168" s="99"/>
      <c r="RWB168" s="99"/>
      <c r="RWC168" s="99"/>
      <c r="RWD168" s="99"/>
      <c r="RWE168" s="99"/>
      <c r="RWF168" s="99"/>
      <c r="RWG168" s="99"/>
      <c r="RWH168" s="99"/>
      <c r="RWI168" s="99"/>
      <c r="RWJ168" s="99"/>
      <c r="RWK168" s="99"/>
      <c r="RWL168" s="99"/>
      <c r="RWM168" s="99"/>
      <c r="RWN168" s="99"/>
      <c r="RWO168" s="99"/>
      <c r="RWP168" s="99"/>
      <c r="RWQ168" s="99"/>
      <c r="RWR168" s="99"/>
      <c r="RWS168" s="99"/>
      <c r="RWT168" s="99"/>
      <c r="RWU168" s="99"/>
      <c r="RWV168" s="99"/>
      <c r="RWW168" s="99"/>
      <c r="RWX168" s="99"/>
      <c r="RWY168" s="99"/>
      <c r="RWZ168" s="99"/>
      <c r="RXA168" s="99"/>
      <c r="RXB168" s="99"/>
      <c r="RXC168" s="99"/>
      <c r="RXD168" s="99"/>
      <c r="RXE168" s="99"/>
      <c r="RXF168" s="99"/>
      <c r="RXG168" s="99"/>
      <c r="RXH168" s="99"/>
      <c r="RXI168" s="99"/>
      <c r="RXJ168" s="99"/>
      <c r="RXK168" s="99"/>
      <c r="RXL168" s="99"/>
      <c r="RXM168" s="99"/>
      <c r="RXN168" s="99"/>
      <c r="RXO168" s="99"/>
      <c r="RXP168" s="99"/>
      <c r="RXQ168" s="99"/>
      <c r="RXR168" s="99"/>
      <c r="RXS168" s="99"/>
      <c r="RXT168" s="99"/>
      <c r="RXU168" s="99"/>
      <c r="RXV168" s="99"/>
      <c r="RXW168" s="99"/>
      <c r="RXX168" s="99"/>
      <c r="RXY168" s="99"/>
      <c r="RXZ168" s="99"/>
      <c r="RYA168" s="99"/>
      <c r="RYB168" s="99"/>
      <c r="RYC168" s="99"/>
      <c r="RYD168" s="99"/>
      <c r="RYE168" s="99"/>
      <c r="RYF168" s="99"/>
      <c r="RYG168" s="99"/>
      <c r="RYH168" s="99"/>
      <c r="RYI168" s="99"/>
      <c r="RYJ168" s="99"/>
      <c r="RYK168" s="99"/>
      <c r="RYL168" s="99"/>
      <c r="RYM168" s="99"/>
      <c r="RYN168" s="99"/>
      <c r="RYO168" s="99"/>
      <c r="RYP168" s="99"/>
      <c r="RYQ168" s="99"/>
      <c r="RYR168" s="99"/>
      <c r="RYS168" s="99"/>
      <c r="RYT168" s="99"/>
      <c r="RYU168" s="99"/>
      <c r="RYV168" s="99"/>
      <c r="RYW168" s="99"/>
      <c r="RYX168" s="99"/>
      <c r="RYY168" s="99"/>
      <c r="RYZ168" s="99"/>
      <c r="RZA168" s="99"/>
      <c r="RZB168" s="99"/>
      <c r="RZC168" s="99"/>
      <c r="RZD168" s="99"/>
      <c r="RZE168" s="99"/>
      <c r="RZF168" s="99"/>
      <c r="RZG168" s="99"/>
      <c r="RZH168" s="99"/>
      <c r="RZI168" s="99"/>
      <c r="RZJ168" s="99"/>
      <c r="RZK168" s="99"/>
      <c r="RZL168" s="99"/>
      <c r="RZM168" s="99"/>
      <c r="RZN168" s="99"/>
      <c r="RZO168" s="99"/>
      <c r="RZP168" s="99"/>
      <c r="RZQ168" s="99"/>
      <c r="RZR168" s="99"/>
      <c r="RZS168" s="99"/>
      <c r="RZT168" s="99"/>
      <c r="RZU168" s="99"/>
      <c r="RZV168" s="99"/>
      <c r="RZW168" s="99"/>
      <c r="RZX168" s="99"/>
      <c r="RZY168" s="99"/>
      <c r="RZZ168" s="99"/>
      <c r="SAA168" s="99"/>
      <c r="SAB168" s="99"/>
      <c r="SAC168" s="99"/>
      <c r="SAD168" s="99"/>
      <c r="SAE168" s="99"/>
      <c r="SAF168" s="99"/>
      <c r="SAG168" s="99"/>
      <c r="SAH168" s="99"/>
      <c r="SAI168" s="99"/>
      <c r="SAJ168" s="99"/>
      <c r="SAK168" s="99"/>
      <c r="SAL168" s="99"/>
      <c r="SAM168" s="99"/>
      <c r="SAN168" s="99"/>
      <c r="SAO168" s="99"/>
      <c r="SAP168" s="99"/>
      <c r="SAQ168" s="99"/>
      <c r="SAR168" s="99"/>
      <c r="SAS168" s="99"/>
      <c r="SAT168" s="99"/>
      <c r="SAU168" s="99"/>
      <c r="SAV168" s="99"/>
      <c r="SAW168" s="99"/>
      <c r="SAX168" s="99"/>
      <c r="SAY168" s="99"/>
      <c r="SAZ168" s="99"/>
      <c r="SBA168" s="99"/>
      <c r="SBB168" s="99"/>
      <c r="SBC168" s="99"/>
      <c r="SBD168" s="99"/>
      <c r="SBE168" s="99"/>
      <c r="SBF168" s="99"/>
      <c r="SBG168" s="99"/>
      <c r="SBH168" s="99"/>
      <c r="SBI168" s="99"/>
      <c r="SBJ168" s="99"/>
      <c r="SBK168" s="99"/>
      <c r="SBL168" s="99"/>
      <c r="SBM168" s="99"/>
      <c r="SBN168" s="99"/>
      <c r="SBO168" s="99"/>
      <c r="SBP168" s="99"/>
      <c r="SBQ168" s="99"/>
      <c r="SBR168" s="99"/>
      <c r="SBS168" s="99"/>
      <c r="SBT168" s="99"/>
      <c r="SBU168" s="99"/>
      <c r="SBV168" s="99"/>
      <c r="SBW168" s="99"/>
      <c r="SBX168" s="99"/>
      <c r="SBY168" s="99"/>
      <c r="SBZ168" s="99"/>
      <c r="SCA168" s="99"/>
      <c r="SCB168" s="99"/>
      <c r="SCC168" s="99"/>
      <c r="SCD168" s="99"/>
      <c r="SCE168" s="99"/>
      <c r="SCF168" s="99"/>
      <c r="SCG168" s="99"/>
      <c r="SCH168" s="99"/>
      <c r="SCI168" s="99"/>
      <c r="SCJ168" s="99"/>
      <c r="SCK168" s="99"/>
      <c r="SCL168" s="99"/>
      <c r="SCM168" s="99"/>
      <c r="SCN168" s="99"/>
      <c r="SCO168" s="99"/>
      <c r="SCP168" s="99"/>
      <c r="SCQ168" s="99"/>
      <c r="SCR168" s="99"/>
      <c r="SCS168" s="99"/>
      <c r="SCT168" s="99"/>
      <c r="SCU168" s="99"/>
      <c r="SCV168" s="99"/>
      <c r="SCW168" s="99"/>
      <c r="SCX168" s="99"/>
      <c r="SCY168" s="99"/>
      <c r="SCZ168" s="99"/>
      <c r="SDA168" s="99"/>
      <c r="SDB168" s="99"/>
      <c r="SDC168" s="99"/>
      <c r="SDD168" s="99"/>
      <c r="SDE168" s="99"/>
      <c r="SDF168" s="99"/>
      <c r="SDG168" s="99"/>
      <c r="SDH168" s="99"/>
      <c r="SDI168" s="99"/>
      <c r="SDJ168" s="99"/>
      <c r="SDK168" s="99"/>
      <c r="SDL168" s="99"/>
      <c r="SDM168" s="99"/>
      <c r="SDN168" s="99"/>
      <c r="SDO168" s="99"/>
      <c r="SDP168" s="99"/>
      <c r="SDQ168" s="99"/>
      <c r="SDR168" s="99"/>
      <c r="SDS168" s="99"/>
      <c r="SDT168" s="99"/>
      <c r="SDU168" s="99"/>
      <c r="SDV168" s="99"/>
      <c r="SDW168" s="99"/>
      <c r="SDX168" s="99"/>
      <c r="SDY168" s="99"/>
      <c r="SDZ168" s="99"/>
      <c r="SEA168" s="99"/>
      <c r="SEB168" s="99"/>
      <c r="SEC168" s="99"/>
      <c r="SED168" s="99"/>
      <c r="SEE168" s="99"/>
      <c r="SEF168" s="99"/>
      <c r="SEG168" s="99"/>
      <c r="SEH168" s="99"/>
      <c r="SEI168" s="99"/>
      <c r="SEJ168" s="99"/>
      <c r="SEK168" s="99"/>
      <c r="SEL168" s="99"/>
      <c r="SEM168" s="99"/>
      <c r="SEN168" s="99"/>
      <c r="SEO168" s="99"/>
      <c r="SEP168" s="99"/>
      <c r="SEQ168" s="99"/>
      <c r="SER168" s="99"/>
      <c r="SES168" s="99"/>
      <c r="SET168" s="99"/>
      <c r="SEU168" s="99"/>
      <c r="SEV168" s="99"/>
      <c r="SEW168" s="99"/>
      <c r="SEX168" s="99"/>
      <c r="SEY168" s="99"/>
      <c r="SEZ168" s="99"/>
      <c r="SFA168" s="99"/>
      <c r="SFB168" s="99"/>
      <c r="SFC168" s="99"/>
      <c r="SFD168" s="99"/>
      <c r="SFE168" s="99"/>
      <c r="SFF168" s="99"/>
      <c r="SFG168" s="99"/>
      <c r="SFH168" s="99"/>
      <c r="SFI168" s="99"/>
      <c r="SFJ168" s="99"/>
      <c r="SFK168" s="99"/>
      <c r="SFL168" s="99"/>
      <c r="SFM168" s="99"/>
      <c r="SFN168" s="99"/>
      <c r="SFO168" s="99"/>
      <c r="SFP168" s="99"/>
      <c r="SFQ168" s="99"/>
      <c r="SFR168" s="99"/>
      <c r="SFS168" s="99"/>
      <c r="SFT168" s="99"/>
      <c r="SFU168" s="99"/>
      <c r="SFV168" s="99"/>
      <c r="SFW168" s="99"/>
      <c r="SFX168" s="99"/>
      <c r="SFY168" s="99"/>
      <c r="SFZ168" s="99"/>
      <c r="SGA168" s="99"/>
      <c r="SGB168" s="99"/>
      <c r="SGC168" s="99"/>
      <c r="SGD168" s="99"/>
      <c r="SGE168" s="99"/>
      <c r="SGF168" s="99"/>
      <c r="SGG168" s="99"/>
      <c r="SGH168" s="99"/>
      <c r="SGI168" s="99"/>
      <c r="SGJ168" s="99"/>
      <c r="SGK168" s="99"/>
      <c r="SGL168" s="99"/>
      <c r="SGM168" s="99"/>
      <c r="SGN168" s="99"/>
      <c r="SGO168" s="99"/>
      <c r="SGP168" s="99"/>
      <c r="SGQ168" s="99"/>
      <c r="SGR168" s="99"/>
      <c r="SGS168" s="99"/>
      <c r="SGT168" s="99"/>
      <c r="SGU168" s="99"/>
      <c r="SGV168" s="99"/>
      <c r="SGW168" s="99"/>
      <c r="SGX168" s="99"/>
      <c r="SGY168" s="99"/>
      <c r="SGZ168" s="99"/>
      <c r="SHA168" s="99"/>
      <c r="SHB168" s="99"/>
      <c r="SHC168" s="99"/>
      <c r="SHD168" s="99"/>
      <c r="SHE168" s="99"/>
      <c r="SHF168" s="99"/>
      <c r="SHG168" s="99"/>
      <c r="SHH168" s="99"/>
      <c r="SHI168" s="99"/>
      <c r="SHJ168" s="99"/>
      <c r="SHK168" s="99"/>
      <c r="SHL168" s="99"/>
      <c r="SHM168" s="99"/>
      <c r="SHN168" s="99"/>
      <c r="SHO168" s="99"/>
      <c r="SHP168" s="99"/>
      <c r="SHQ168" s="99"/>
      <c r="SHR168" s="99"/>
      <c r="SHS168" s="99"/>
      <c r="SHT168" s="99"/>
      <c r="SHU168" s="99"/>
      <c r="SHV168" s="99"/>
      <c r="SHW168" s="99"/>
      <c r="SHX168" s="99"/>
      <c r="SHY168" s="99"/>
      <c r="SHZ168" s="99"/>
      <c r="SIA168" s="99"/>
      <c r="SIB168" s="99"/>
      <c r="SIC168" s="99"/>
      <c r="SID168" s="99"/>
      <c r="SIE168" s="99"/>
      <c r="SIF168" s="99"/>
      <c r="SIG168" s="99"/>
      <c r="SIH168" s="99"/>
      <c r="SII168" s="99"/>
      <c r="SIJ168" s="99"/>
      <c r="SIK168" s="99"/>
      <c r="SIL168" s="99"/>
      <c r="SIM168" s="99"/>
      <c r="SIN168" s="99"/>
      <c r="SIO168" s="99"/>
      <c r="SIP168" s="99"/>
      <c r="SIQ168" s="99"/>
      <c r="SIR168" s="99"/>
      <c r="SIS168" s="99"/>
      <c r="SIT168" s="99"/>
      <c r="SIU168" s="99"/>
      <c r="SIV168" s="99"/>
      <c r="SIW168" s="99"/>
      <c r="SIX168" s="99"/>
      <c r="SIY168" s="99"/>
      <c r="SIZ168" s="99"/>
      <c r="SJA168" s="99"/>
      <c r="SJB168" s="99"/>
      <c r="SJC168" s="99"/>
      <c r="SJD168" s="99"/>
      <c r="SJE168" s="99"/>
      <c r="SJF168" s="99"/>
      <c r="SJG168" s="99"/>
      <c r="SJH168" s="99"/>
      <c r="SJI168" s="99"/>
      <c r="SJJ168" s="99"/>
      <c r="SJK168" s="99"/>
      <c r="SJL168" s="99"/>
      <c r="SJM168" s="99"/>
      <c r="SJN168" s="99"/>
      <c r="SJO168" s="99"/>
      <c r="SJP168" s="99"/>
      <c r="SJQ168" s="99"/>
      <c r="SJR168" s="99"/>
      <c r="SJS168" s="99"/>
      <c r="SJT168" s="99"/>
      <c r="SJU168" s="99"/>
      <c r="SJV168" s="99"/>
      <c r="SJW168" s="99"/>
      <c r="SJX168" s="99"/>
      <c r="SJY168" s="99"/>
      <c r="SJZ168" s="99"/>
      <c r="SKA168" s="99"/>
      <c r="SKB168" s="99"/>
      <c r="SKC168" s="99"/>
      <c r="SKD168" s="99"/>
      <c r="SKE168" s="99"/>
      <c r="SKF168" s="99"/>
      <c r="SKG168" s="99"/>
      <c r="SKH168" s="99"/>
      <c r="SKI168" s="99"/>
      <c r="SKJ168" s="99"/>
      <c r="SKK168" s="99"/>
      <c r="SKL168" s="99"/>
      <c r="SKM168" s="99"/>
      <c r="SKN168" s="99"/>
      <c r="SKO168" s="99"/>
      <c r="SKP168" s="99"/>
      <c r="SKQ168" s="99"/>
      <c r="SKR168" s="99"/>
      <c r="SKS168" s="99"/>
      <c r="SKT168" s="99"/>
      <c r="SKU168" s="99"/>
      <c r="SKV168" s="99"/>
      <c r="SKW168" s="99"/>
      <c r="SKX168" s="99"/>
      <c r="SKY168" s="99"/>
      <c r="SKZ168" s="99"/>
      <c r="SLA168" s="99"/>
      <c r="SLB168" s="99"/>
      <c r="SLC168" s="99"/>
      <c r="SLD168" s="99"/>
      <c r="SLE168" s="99"/>
      <c r="SLF168" s="99"/>
      <c r="SLG168" s="99"/>
      <c r="SLH168" s="99"/>
      <c r="SLI168" s="99"/>
      <c r="SLJ168" s="99"/>
      <c r="SLK168" s="99"/>
      <c r="SLL168" s="99"/>
      <c r="SLM168" s="99"/>
      <c r="SLN168" s="99"/>
      <c r="SLO168" s="99"/>
      <c r="SLP168" s="99"/>
      <c r="SLQ168" s="99"/>
      <c r="SLR168" s="99"/>
      <c r="SLS168" s="99"/>
      <c r="SLT168" s="99"/>
      <c r="SLU168" s="99"/>
      <c r="SLV168" s="99"/>
      <c r="SLW168" s="99"/>
      <c r="SLX168" s="99"/>
      <c r="SLY168" s="99"/>
      <c r="SLZ168" s="99"/>
      <c r="SMA168" s="99"/>
      <c r="SMB168" s="99"/>
      <c r="SMC168" s="99"/>
      <c r="SMD168" s="99"/>
      <c r="SME168" s="99"/>
      <c r="SMF168" s="99"/>
      <c r="SMG168" s="99"/>
      <c r="SMH168" s="99"/>
      <c r="SMI168" s="99"/>
      <c r="SMJ168" s="99"/>
      <c r="SMK168" s="99"/>
      <c r="SML168" s="99"/>
      <c r="SMM168" s="99"/>
      <c r="SMN168" s="99"/>
      <c r="SMO168" s="99"/>
      <c r="SMP168" s="99"/>
      <c r="SMQ168" s="99"/>
      <c r="SMR168" s="99"/>
      <c r="SMS168" s="99"/>
      <c r="SMT168" s="99"/>
      <c r="SMU168" s="99"/>
      <c r="SMV168" s="99"/>
      <c r="SMW168" s="99"/>
      <c r="SMX168" s="99"/>
      <c r="SMY168" s="99"/>
      <c r="SMZ168" s="99"/>
      <c r="SNA168" s="99"/>
      <c r="SNB168" s="99"/>
      <c r="SNC168" s="99"/>
      <c r="SND168" s="99"/>
      <c r="SNE168" s="99"/>
      <c r="SNF168" s="99"/>
      <c r="SNG168" s="99"/>
      <c r="SNH168" s="99"/>
      <c r="SNI168" s="99"/>
      <c r="SNJ168" s="99"/>
      <c r="SNK168" s="99"/>
      <c r="SNL168" s="99"/>
      <c r="SNM168" s="99"/>
      <c r="SNN168" s="99"/>
      <c r="SNO168" s="99"/>
      <c r="SNP168" s="99"/>
      <c r="SNQ168" s="99"/>
      <c r="SNR168" s="99"/>
      <c r="SNS168" s="99"/>
      <c r="SNT168" s="99"/>
      <c r="SNU168" s="99"/>
      <c r="SNV168" s="99"/>
      <c r="SNW168" s="99"/>
      <c r="SNX168" s="99"/>
      <c r="SNY168" s="99"/>
      <c r="SNZ168" s="99"/>
      <c r="SOA168" s="99"/>
      <c r="SOB168" s="99"/>
      <c r="SOC168" s="99"/>
      <c r="SOD168" s="99"/>
      <c r="SOE168" s="99"/>
      <c r="SOF168" s="99"/>
      <c r="SOG168" s="99"/>
      <c r="SOH168" s="99"/>
      <c r="SOI168" s="99"/>
      <c r="SOJ168" s="99"/>
      <c r="SOK168" s="99"/>
      <c r="SOL168" s="99"/>
      <c r="SOM168" s="99"/>
      <c r="SON168" s="99"/>
      <c r="SOO168" s="99"/>
      <c r="SOP168" s="99"/>
      <c r="SOQ168" s="99"/>
      <c r="SOR168" s="99"/>
      <c r="SOS168" s="99"/>
      <c r="SOT168" s="99"/>
      <c r="SOU168" s="99"/>
      <c r="SOV168" s="99"/>
      <c r="SOW168" s="99"/>
      <c r="SOX168" s="99"/>
      <c r="SOY168" s="99"/>
      <c r="SOZ168" s="99"/>
      <c r="SPA168" s="99"/>
      <c r="SPB168" s="99"/>
      <c r="SPC168" s="99"/>
      <c r="SPD168" s="99"/>
      <c r="SPE168" s="99"/>
      <c r="SPF168" s="99"/>
      <c r="SPG168" s="99"/>
      <c r="SPH168" s="99"/>
      <c r="SPI168" s="99"/>
      <c r="SPJ168" s="99"/>
      <c r="SPK168" s="99"/>
      <c r="SPL168" s="99"/>
      <c r="SPM168" s="99"/>
      <c r="SPN168" s="99"/>
      <c r="SPO168" s="99"/>
      <c r="SPP168" s="99"/>
      <c r="SPQ168" s="99"/>
      <c r="SPR168" s="99"/>
      <c r="SPS168" s="99"/>
      <c r="SPT168" s="99"/>
      <c r="SPU168" s="99"/>
      <c r="SPV168" s="99"/>
      <c r="SPW168" s="99"/>
      <c r="SPX168" s="99"/>
      <c r="SPY168" s="99"/>
      <c r="SPZ168" s="99"/>
      <c r="SQA168" s="99"/>
      <c r="SQB168" s="99"/>
      <c r="SQC168" s="99"/>
      <c r="SQD168" s="99"/>
      <c r="SQE168" s="99"/>
      <c r="SQF168" s="99"/>
      <c r="SQG168" s="99"/>
      <c r="SQH168" s="99"/>
      <c r="SQI168" s="99"/>
      <c r="SQJ168" s="99"/>
      <c r="SQK168" s="99"/>
      <c r="SQL168" s="99"/>
      <c r="SQM168" s="99"/>
      <c r="SQN168" s="99"/>
      <c r="SQO168" s="99"/>
      <c r="SQP168" s="99"/>
      <c r="SQQ168" s="99"/>
      <c r="SQR168" s="99"/>
      <c r="SQS168" s="99"/>
      <c r="SQT168" s="99"/>
      <c r="SQU168" s="99"/>
      <c r="SQV168" s="99"/>
      <c r="SQW168" s="99"/>
      <c r="SQX168" s="99"/>
      <c r="SQY168" s="99"/>
      <c r="SQZ168" s="99"/>
      <c r="SRA168" s="99"/>
      <c r="SRB168" s="99"/>
      <c r="SRC168" s="99"/>
      <c r="SRD168" s="99"/>
      <c r="SRE168" s="99"/>
      <c r="SRF168" s="99"/>
      <c r="SRG168" s="99"/>
      <c r="SRH168" s="99"/>
      <c r="SRI168" s="99"/>
      <c r="SRJ168" s="99"/>
      <c r="SRK168" s="99"/>
      <c r="SRL168" s="99"/>
      <c r="SRM168" s="99"/>
      <c r="SRN168" s="99"/>
      <c r="SRO168" s="99"/>
      <c r="SRP168" s="99"/>
      <c r="SRQ168" s="99"/>
      <c r="SRR168" s="99"/>
      <c r="SRS168" s="99"/>
      <c r="SRT168" s="99"/>
      <c r="SRU168" s="99"/>
      <c r="SRV168" s="99"/>
      <c r="SRW168" s="99"/>
      <c r="SRX168" s="99"/>
      <c r="SRY168" s="99"/>
      <c r="SRZ168" s="99"/>
      <c r="SSA168" s="99"/>
      <c r="SSB168" s="99"/>
      <c r="SSC168" s="99"/>
      <c r="SSD168" s="99"/>
      <c r="SSE168" s="99"/>
      <c r="SSF168" s="99"/>
      <c r="SSG168" s="99"/>
      <c r="SSH168" s="99"/>
      <c r="SSI168" s="99"/>
      <c r="SSJ168" s="99"/>
      <c r="SSK168" s="99"/>
      <c r="SSL168" s="99"/>
      <c r="SSM168" s="99"/>
      <c r="SSN168" s="99"/>
      <c r="SSO168" s="99"/>
      <c r="SSP168" s="99"/>
      <c r="SSQ168" s="99"/>
      <c r="SSR168" s="99"/>
      <c r="SSS168" s="99"/>
      <c r="SST168" s="99"/>
      <c r="SSU168" s="99"/>
      <c r="SSV168" s="99"/>
      <c r="SSW168" s="99"/>
      <c r="SSX168" s="99"/>
      <c r="SSY168" s="99"/>
      <c r="SSZ168" s="99"/>
      <c r="STA168" s="99"/>
      <c r="STB168" s="99"/>
      <c r="STC168" s="99"/>
      <c r="STD168" s="99"/>
      <c r="STE168" s="99"/>
      <c r="STF168" s="99"/>
      <c r="STG168" s="99"/>
      <c r="STH168" s="99"/>
      <c r="STI168" s="99"/>
      <c r="STJ168" s="99"/>
      <c r="STK168" s="99"/>
      <c r="STL168" s="99"/>
      <c r="STM168" s="99"/>
      <c r="STN168" s="99"/>
      <c r="STO168" s="99"/>
      <c r="STP168" s="99"/>
      <c r="STQ168" s="99"/>
      <c r="STR168" s="99"/>
      <c r="STS168" s="99"/>
      <c r="STT168" s="99"/>
      <c r="STU168" s="99"/>
      <c r="STV168" s="99"/>
      <c r="STW168" s="99"/>
      <c r="STX168" s="99"/>
      <c r="STY168" s="99"/>
      <c r="STZ168" s="99"/>
      <c r="SUA168" s="99"/>
      <c r="SUB168" s="99"/>
      <c r="SUC168" s="99"/>
      <c r="SUD168" s="99"/>
      <c r="SUE168" s="99"/>
      <c r="SUF168" s="99"/>
      <c r="SUG168" s="99"/>
      <c r="SUH168" s="99"/>
      <c r="SUI168" s="99"/>
      <c r="SUJ168" s="99"/>
      <c r="SUK168" s="99"/>
      <c r="SUL168" s="99"/>
      <c r="SUM168" s="99"/>
      <c r="SUN168" s="99"/>
      <c r="SUO168" s="99"/>
      <c r="SUP168" s="99"/>
      <c r="SUQ168" s="99"/>
      <c r="SUR168" s="99"/>
      <c r="SUS168" s="99"/>
      <c r="SUT168" s="99"/>
      <c r="SUU168" s="99"/>
      <c r="SUV168" s="99"/>
      <c r="SUW168" s="99"/>
      <c r="SUX168" s="99"/>
      <c r="SUY168" s="99"/>
      <c r="SUZ168" s="99"/>
      <c r="SVA168" s="99"/>
      <c r="SVB168" s="99"/>
      <c r="SVC168" s="99"/>
      <c r="SVD168" s="99"/>
      <c r="SVE168" s="99"/>
      <c r="SVF168" s="99"/>
      <c r="SVG168" s="99"/>
      <c r="SVH168" s="99"/>
      <c r="SVI168" s="99"/>
      <c r="SVJ168" s="99"/>
      <c r="SVK168" s="99"/>
      <c r="SVL168" s="99"/>
      <c r="SVM168" s="99"/>
      <c r="SVN168" s="99"/>
      <c r="SVO168" s="99"/>
      <c r="SVP168" s="99"/>
      <c r="SVQ168" s="99"/>
      <c r="SVR168" s="99"/>
      <c r="SVS168" s="99"/>
      <c r="SVT168" s="99"/>
      <c r="SVU168" s="99"/>
      <c r="SVV168" s="99"/>
      <c r="SVW168" s="99"/>
      <c r="SVX168" s="99"/>
      <c r="SVY168" s="99"/>
      <c r="SVZ168" s="99"/>
      <c r="SWA168" s="99"/>
      <c r="SWB168" s="99"/>
      <c r="SWC168" s="99"/>
      <c r="SWD168" s="99"/>
      <c r="SWE168" s="99"/>
      <c r="SWF168" s="99"/>
      <c r="SWG168" s="99"/>
      <c r="SWH168" s="99"/>
      <c r="SWI168" s="99"/>
      <c r="SWJ168" s="99"/>
      <c r="SWK168" s="99"/>
      <c r="SWL168" s="99"/>
      <c r="SWM168" s="99"/>
      <c r="SWN168" s="99"/>
      <c r="SWO168" s="99"/>
      <c r="SWP168" s="99"/>
      <c r="SWQ168" s="99"/>
      <c r="SWR168" s="99"/>
      <c r="SWS168" s="99"/>
      <c r="SWT168" s="99"/>
      <c r="SWU168" s="99"/>
      <c r="SWV168" s="99"/>
      <c r="SWW168" s="99"/>
      <c r="SWX168" s="99"/>
      <c r="SWY168" s="99"/>
      <c r="SWZ168" s="99"/>
      <c r="SXA168" s="99"/>
      <c r="SXB168" s="99"/>
      <c r="SXC168" s="99"/>
      <c r="SXD168" s="99"/>
      <c r="SXE168" s="99"/>
      <c r="SXF168" s="99"/>
      <c r="SXG168" s="99"/>
      <c r="SXH168" s="99"/>
      <c r="SXI168" s="99"/>
      <c r="SXJ168" s="99"/>
      <c r="SXK168" s="99"/>
      <c r="SXL168" s="99"/>
      <c r="SXM168" s="99"/>
      <c r="SXN168" s="99"/>
      <c r="SXO168" s="99"/>
      <c r="SXP168" s="99"/>
      <c r="SXQ168" s="99"/>
      <c r="SXR168" s="99"/>
      <c r="SXS168" s="99"/>
      <c r="SXT168" s="99"/>
      <c r="SXU168" s="99"/>
      <c r="SXV168" s="99"/>
      <c r="SXW168" s="99"/>
      <c r="SXX168" s="99"/>
      <c r="SXY168" s="99"/>
      <c r="SXZ168" s="99"/>
      <c r="SYA168" s="99"/>
      <c r="SYB168" s="99"/>
      <c r="SYC168" s="99"/>
      <c r="SYD168" s="99"/>
      <c r="SYE168" s="99"/>
      <c r="SYF168" s="99"/>
      <c r="SYG168" s="99"/>
      <c r="SYH168" s="99"/>
      <c r="SYI168" s="99"/>
      <c r="SYJ168" s="99"/>
      <c r="SYK168" s="99"/>
      <c r="SYL168" s="99"/>
      <c r="SYM168" s="99"/>
      <c r="SYN168" s="99"/>
      <c r="SYO168" s="99"/>
      <c r="SYP168" s="99"/>
      <c r="SYQ168" s="99"/>
      <c r="SYR168" s="99"/>
      <c r="SYS168" s="99"/>
      <c r="SYT168" s="99"/>
      <c r="SYU168" s="99"/>
      <c r="SYV168" s="99"/>
      <c r="SYW168" s="99"/>
      <c r="SYX168" s="99"/>
      <c r="SYY168" s="99"/>
      <c r="SYZ168" s="99"/>
      <c r="SZA168" s="99"/>
      <c r="SZB168" s="99"/>
      <c r="SZC168" s="99"/>
      <c r="SZD168" s="99"/>
      <c r="SZE168" s="99"/>
      <c r="SZF168" s="99"/>
      <c r="SZG168" s="99"/>
      <c r="SZH168" s="99"/>
      <c r="SZI168" s="99"/>
      <c r="SZJ168" s="99"/>
      <c r="SZK168" s="99"/>
      <c r="SZL168" s="99"/>
      <c r="SZM168" s="99"/>
      <c r="SZN168" s="99"/>
      <c r="SZO168" s="99"/>
      <c r="SZP168" s="99"/>
      <c r="SZQ168" s="99"/>
      <c r="SZR168" s="99"/>
      <c r="SZS168" s="99"/>
      <c r="SZT168" s="99"/>
      <c r="SZU168" s="99"/>
      <c r="SZV168" s="99"/>
      <c r="SZW168" s="99"/>
      <c r="SZX168" s="99"/>
      <c r="SZY168" s="99"/>
      <c r="SZZ168" s="99"/>
      <c r="TAA168" s="99"/>
      <c r="TAB168" s="99"/>
      <c r="TAC168" s="99"/>
      <c r="TAD168" s="99"/>
      <c r="TAE168" s="99"/>
      <c r="TAF168" s="99"/>
      <c r="TAG168" s="99"/>
      <c r="TAH168" s="99"/>
      <c r="TAI168" s="99"/>
      <c r="TAJ168" s="99"/>
      <c r="TAK168" s="99"/>
      <c r="TAL168" s="99"/>
      <c r="TAM168" s="99"/>
      <c r="TAN168" s="99"/>
      <c r="TAO168" s="99"/>
      <c r="TAP168" s="99"/>
      <c r="TAQ168" s="99"/>
      <c r="TAR168" s="99"/>
      <c r="TAS168" s="99"/>
      <c r="TAT168" s="99"/>
      <c r="TAU168" s="99"/>
      <c r="TAV168" s="99"/>
      <c r="TAW168" s="99"/>
      <c r="TAX168" s="99"/>
      <c r="TAY168" s="99"/>
      <c r="TAZ168" s="99"/>
      <c r="TBA168" s="99"/>
      <c r="TBB168" s="99"/>
      <c r="TBC168" s="99"/>
      <c r="TBD168" s="99"/>
      <c r="TBE168" s="99"/>
      <c r="TBF168" s="99"/>
      <c r="TBG168" s="99"/>
      <c r="TBH168" s="99"/>
      <c r="TBI168" s="99"/>
      <c r="TBJ168" s="99"/>
      <c r="TBK168" s="99"/>
      <c r="TBL168" s="99"/>
      <c r="TBM168" s="99"/>
      <c r="TBN168" s="99"/>
      <c r="TBO168" s="99"/>
      <c r="TBP168" s="99"/>
      <c r="TBQ168" s="99"/>
      <c r="TBR168" s="99"/>
      <c r="TBS168" s="99"/>
      <c r="TBT168" s="99"/>
      <c r="TBU168" s="99"/>
      <c r="TBV168" s="99"/>
      <c r="TBW168" s="99"/>
      <c r="TBX168" s="99"/>
      <c r="TBY168" s="99"/>
      <c r="TBZ168" s="99"/>
      <c r="TCA168" s="99"/>
      <c r="TCB168" s="99"/>
      <c r="TCC168" s="99"/>
      <c r="TCD168" s="99"/>
      <c r="TCE168" s="99"/>
      <c r="TCF168" s="99"/>
      <c r="TCG168" s="99"/>
      <c r="TCH168" s="99"/>
      <c r="TCI168" s="99"/>
      <c r="TCJ168" s="99"/>
      <c r="TCK168" s="99"/>
      <c r="TCL168" s="99"/>
      <c r="TCM168" s="99"/>
      <c r="TCN168" s="99"/>
      <c r="TCO168" s="99"/>
      <c r="TCP168" s="99"/>
      <c r="TCQ168" s="99"/>
      <c r="TCR168" s="99"/>
      <c r="TCS168" s="99"/>
      <c r="TCT168" s="99"/>
      <c r="TCU168" s="99"/>
      <c r="TCV168" s="99"/>
      <c r="TCW168" s="99"/>
      <c r="TCX168" s="99"/>
      <c r="TCY168" s="99"/>
      <c r="TCZ168" s="99"/>
      <c r="TDA168" s="99"/>
      <c r="TDB168" s="99"/>
      <c r="TDC168" s="99"/>
      <c r="TDD168" s="99"/>
      <c r="TDE168" s="99"/>
      <c r="TDF168" s="99"/>
      <c r="TDG168" s="99"/>
      <c r="TDH168" s="99"/>
      <c r="TDI168" s="99"/>
      <c r="TDJ168" s="99"/>
      <c r="TDK168" s="99"/>
      <c r="TDL168" s="99"/>
      <c r="TDM168" s="99"/>
      <c r="TDN168" s="99"/>
      <c r="TDO168" s="99"/>
      <c r="TDP168" s="99"/>
      <c r="TDQ168" s="99"/>
      <c r="TDR168" s="99"/>
      <c r="TDS168" s="99"/>
      <c r="TDT168" s="99"/>
      <c r="TDU168" s="99"/>
      <c r="TDV168" s="99"/>
      <c r="TDW168" s="99"/>
      <c r="TDX168" s="99"/>
      <c r="TDY168" s="99"/>
      <c r="TDZ168" s="99"/>
      <c r="TEA168" s="99"/>
      <c r="TEB168" s="99"/>
      <c r="TEC168" s="99"/>
      <c r="TED168" s="99"/>
      <c r="TEE168" s="99"/>
      <c r="TEF168" s="99"/>
      <c r="TEG168" s="99"/>
      <c r="TEH168" s="99"/>
      <c r="TEI168" s="99"/>
      <c r="TEJ168" s="99"/>
      <c r="TEK168" s="99"/>
      <c r="TEL168" s="99"/>
      <c r="TEM168" s="99"/>
      <c r="TEN168" s="99"/>
      <c r="TEO168" s="99"/>
      <c r="TEP168" s="99"/>
      <c r="TEQ168" s="99"/>
      <c r="TER168" s="99"/>
      <c r="TES168" s="99"/>
      <c r="TET168" s="99"/>
      <c r="TEU168" s="99"/>
      <c r="TEV168" s="99"/>
      <c r="TEW168" s="99"/>
      <c r="TEX168" s="99"/>
      <c r="TEY168" s="99"/>
      <c r="TEZ168" s="99"/>
      <c r="TFA168" s="99"/>
      <c r="TFB168" s="99"/>
      <c r="TFC168" s="99"/>
      <c r="TFD168" s="99"/>
      <c r="TFE168" s="99"/>
      <c r="TFF168" s="99"/>
      <c r="TFG168" s="99"/>
      <c r="TFH168" s="99"/>
      <c r="TFI168" s="99"/>
      <c r="TFJ168" s="99"/>
      <c r="TFK168" s="99"/>
      <c r="TFL168" s="99"/>
      <c r="TFM168" s="99"/>
      <c r="TFN168" s="99"/>
      <c r="TFO168" s="99"/>
      <c r="TFP168" s="99"/>
      <c r="TFQ168" s="99"/>
      <c r="TFR168" s="99"/>
      <c r="TFS168" s="99"/>
      <c r="TFT168" s="99"/>
      <c r="TFU168" s="99"/>
      <c r="TFV168" s="99"/>
      <c r="TFW168" s="99"/>
      <c r="TFX168" s="99"/>
      <c r="TFY168" s="99"/>
      <c r="TFZ168" s="99"/>
      <c r="TGA168" s="99"/>
      <c r="TGB168" s="99"/>
      <c r="TGC168" s="99"/>
      <c r="TGD168" s="99"/>
      <c r="TGE168" s="99"/>
      <c r="TGF168" s="99"/>
      <c r="TGG168" s="99"/>
      <c r="TGH168" s="99"/>
      <c r="TGI168" s="99"/>
      <c r="TGJ168" s="99"/>
      <c r="TGK168" s="99"/>
      <c r="TGL168" s="99"/>
      <c r="TGM168" s="99"/>
      <c r="TGN168" s="99"/>
      <c r="TGO168" s="99"/>
      <c r="TGP168" s="99"/>
      <c r="TGQ168" s="99"/>
      <c r="TGR168" s="99"/>
      <c r="TGS168" s="99"/>
      <c r="TGT168" s="99"/>
      <c r="TGU168" s="99"/>
      <c r="TGV168" s="99"/>
      <c r="TGW168" s="99"/>
      <c r="TGX168" s="99"/>
      <c r="TGY168" s="99"/>
      <c r="TGZ168" s="99"/>
      <c r="THA168" s="99"/>
      <c r="THB168" s="99"/>
      <c r="THC168" s="99"/>
      <c r="THD168" s="99"/>
      <c r="THE168" s="99"/>
      <c r="THF168" s="99"/>
      <c r="THG168" s="99"/>
      <c r="THH168" s="99"/>
      <c r="THI168" s="99"/>
      <c r="THJ168" s="99"/>
      <c r="THK168" s="99"/>
      <c r="THL168" s="99"/>
      <c r="THM168" s="99"/>
      <c r="THN168" s="99"/>
      <c r="THO168" s="99"/>
      <c r="THP168" s="99"/>
      <c r="THQ168" s="99"/>
      <c r="THR168" s="99"/>
      <c r="THS168" s="99"/>
      <c r="THT168" s="99"/>
      <c r="THU168" s="99"/>
      <c r="THV168" s="99"/>
      <c r="THW168" s="99"/>
      <c r="THX168" s="99"/>
      <c r="THY168" s="99"/>
      <c r="THZ168" s="99"/>
      <c r="TIA168" s="99"/>
      <c r="TIB168" s="99"/>
      <c r="TIC168" s="99"/>
      <c r="TID168" s="99"/>
      <c r="TIE168" s="99"/>
      <c r="TIF168" s="99"/>
      <c r="TIG168" s="99"/>
      <c r="TIH168" s="99"/>
      <c r="TII168" s="99"/>
      <c r="TIJ168" s="99"/>
      <c r="TIK168" s="99"/>
      <c r="TIL168" s="99"/>
      <c r="TIM168" s="99"/>
      <c r="TIN168" s="99"/>
      <c r="TIO168" s="99"/>
      <c r="TIP168" s="99"/>
      <c r="TIQ168" s="99"/>
      <c r="TIR168" s="99"/>
      <c r="TIS168" s="99"/>
      <c r="TIT168" s="99"/>
      <c r="TIU168" s="99"/>
      <c r="TIV168" s="99"/>
      <c r="TIW168" s="99"/>
      <c r="TIX168" s="99"/>
      <c r="TIY168" s="99"/>
      <c r="TIZ168" s="99"/>
      <c r="TJA168" s="99"/>
      <c r="TJB168" s="99"/>
      <c r="TJC168" s="99"/>
      <c r="TJD168" s="99"/>
      <c r="TJE168" s="99"/>
      <c r="TJF168" s="99"/>
      <c r="TJG168" s="99"/>
      <c r="TJH168" s="99"/>
      <c r="TJI168" s="99"/>
      <c r="TJJ168" s="99"/>
      <c r="TJK168" s="99"/>
      <c r="TJL168" s="99"/>
      <c r="TJM168" s="99"/>
      <c r="TJN168" s="99"/>
      <c r="TJO168" s="99"/>
      <c r="TJP168" s="99"/>
      <c r="TJQ168" s="99"/>
      <c r="TJR168" s="99"/>
      <c r="TJS168" s="99"/>
      <c r="TJT168" s="99"/>
      <c r="TJU168" s="99"/>
      <c r="TJV168" s="99"/>
      <c r="TJW168" s="99"/>
      <c r="TJX168" s="99"/>
      <c r="TJY168" s="99"/>
      <c r="TJZ168" s="99"/>
      <c r="TKA168" s="99"/>
      <c r="TKB168" s="99"/>
      <c r="TKC168" s="99"/>
      <c r="TKD168" s="99"/>
      <c r="TKE168" s="99"/>
      <c r="TKF168" s="99"/>
      <c r="TKG168" s="99"/>
      <c r="TKH168" s="99"/>
      <c r="TKI168" s="99"/>
      <c r="TKJ168" s="99"/>
      <c r="TKK168" s="99"/>
      <c r="TKL168" s="99"/>
      <c r="TKM168" s="99"/>
      <c r="TKN168" s="99"/>
      <c r="TKO168" s="99"/>
      <c r="TKP168" s="99"/>
      <c r="TKQ168" s="99"/>
      <c r="TKR168" s="99"/>
      <c r="TKS168" s="99"/>
      <c r="TKT168" s="99"/>
      <c r="TKU168" s="99"/>
      <c r="TKV168" s="99"/>
      <c r="TKW168" s="99"/>
      <c r="TKX168" s="99"/>
      <c r="TKY168" s="99"/>
      <c r="TKZ168" s="99"/>
      <c r="TLA168" s="99"/>
      <c r="TLB168" s="99"/>
      <c r="TLC168" s="99"/>
      <c r="TLD168" s="99"/>
      <c r="TLE168" s="99"/>
      <c r="TLF168" s="99"/>
      <c r="TLG168" s="99"/>
      <c r="TLH168" s="99"/>
      <c r="TLI168" s="99"/>
      <c r="TLJ168" s="99"/>
      <c r="TLK168" s="99"/>
      <c r="TLL168" s="99"/>
      <c r="TLM168" s="99"/>
      <c r="TLN168" s="99"/>
      <c r="TLO168" s="99"/>
      <c r="TLP168" s="99"/>
      <c r="TLQ168" s="99"/>
      <c r="TLR168" s="99"/>
      <c r="TLS168" s="99"/>
      <c r="TLT168" s="99"/>
      <c r="TLU168" s="99"/>
      <c r="TLV168" s="99"/>
      <c r="TLW168" s="99"/>
      <c r="TLX168" s="99"/>
      <c r="TLY168" s="99"/>
      <c r="TLZ168" s="99"/>
      <c r="TMA168" s="99"/>
      <c r="TMB168" s="99"/>
      <c r="TMC168" s="99"/>
      <c r="TMD168" s="99"/>
      <c r="TME168" s="99"/>
      <c r="TMF168" s="99"/>
      <c r="TMG168" s="99"/>
      <c r="TMH168" s="99"/>
      <c r="TMI168" s="99"/>
      <c r="TMJ168" s="99"/>
      <c r="TMK168" s="99"/>
      <c r="TML168" s="99"/>
      <c r="TMM168" s="99"/>
      <c r="TMN168" s="99"/>
      <c r="TMO168" s="99"/>
      <c r="TMP168" s="99"/>
      <c r="TMQ168" s="99"/>
      <c r="TMR168" s="99"/>
      <c r="TMS168" s="99"/>
      <c r="TMT168" s="99"/>
      <c r="TMU168" s="99"/>
      <c r="TMV168" s="99"/>
      <c r="TMW168" s="99"/>
      <c r="TMX168" s="99"/>
      <c r="TMY168" s="99"/>
      <c r="TMZ168" s="99"/>
      <c r="TNA168" s="99"/>
      <c r="TNB168" s="99"/>
      <c r="TNC168" s="99"/>
      <c r="TND168" s="99"/>
      <c r="TNE168" s="99"/>
      <c r="TNF168" s="99"/>
      <c r="TNG168" s="99"/>
      <c r="TNH168" s="99"/>
      <c r="TNI168" s="99"/>
      <c r="TNJ168" s="99"/>
      <c r="TNK168" s="99"/>
      <c r="TNL168" s="99"/>
      <c r="TNM168" s="99"/>
      <c r="TNN168" s="99"/>
      <c r="TNO168" s="99"/>
      <c r="TNP168" s="99"/>
      <c r="TNQ168" s="99"/>
      <c r="TNR168" s="99"/>
      <c r="TNS168" s="99"/>
      <c r="TNT168" s="99"/>
      <c r="TNU168" s="99"/>
      <c r="TNV168" s="99"/>
      <c r="TNW168" s="99"/>
      <c r="TNX168" s="99"/>
      <c r="TNY168" s="99"/>
      <c r="TNZ168" s="99"/>
      <c r="TOA168" s="99"/>
      <c r="TOB168" s="99"/>
      <c r="TOC168" s="99"/>
      <c r="TOD168" s="99"/>
      <c r="TOE168" s="99"/>
      <c r="TOF168" s="99"/>
      <c r="TOG168" s="99"/>
      <c r="TOH168" s="99"/>
      <c r="TOI168" s="99"/>
      <c r="TOJ168" s="99"/>
      <c r="TOK168" s="99"/>
      <c r="TOL168" s="99"/>
      <c r="TOM168" s="99"/>
      <c r="TON168" s="99"/>
      <c r="TOO168" s="99"/>
      <c r="TOP168" s="99"/>
      <c r="TOQ168" s="99"/>
      <c r="TOR168" s="99"/>
      <c r="TOS168" s="99"/>
      <c r="TOT168" s="99"/>
      <c r="TOU168" s="99"/>
      <c r="TOV168" s="99"/>
      <c r="TOW168" s="99"/>
      <c r="TOX168" s="99"/>
      <c r="TOY168" s="99"/>
      <c r="TOZ168" s="99"/>
      <c r="TPA168" s="99"/>
      <c r="TPB168" s="99"/>
      <c r="TPC168" s="99"/>
      <c r="TPD168" s="99"/>
      <c r="TPE168" s="99"/>
      <c r="TPF168" s="99"/>
      <c r="TPG168" s="99"/>
      <c r="TPH168" s="99"/>
      <c r="TPI168" s="99"/>
      <c r="TPJ168" s="99"/>
      <c r="TPK168" s="99"/>
      <c r="TPL168" s="99"/>
      <c r="TPM168" s="99"/>
      <c r="TPN168" s="99"/>
      <c r="TPO168" s="99"/>
      <c r="TPP168" s="99"/>
      <c r="TPQ168" s="99"/>
      <c r="TPR168" s="99"/>
      <c r="TPS168" s="99"/>
      <c r="TPT168" s="99"/>
      <c r="TPU168" s="99"/>
      <c r="TPV168" s="99"/>
      <c r="TPW168" s="99"/>
      <c r="TPX168" s="99"/>
      <c r="TPY168" s="99"/>
      <c r="TPZ168" s="99"/>
      <c r="TQA168" s="99"/>
      <c r="TQB168" s="99"/>
      <c r="TQC168" s="99"/>
      <c r="TQD168" s="99"/>
      <c r="TQE168" s="99"/>
      <c r="TQF168" s="99"/>
      <c r="TQG168" s="99"/>
      <c r="TQH168" s="99"/>
      <c r="TQI168" s="99"/>
      <c r="TQJ168" s="99"/>
      <c r="TQK168" s="99"/>
      <c r="TQL168" s="99"/>
      <c r="TQM168" s="99"/>
      <c r="TQN168" s="99"/>
      <c r="TQO168" s="99"/>
      <c r="TQP168" s="99"/>
      <c r="TQQ168" s="99"/>
      <c r="TQR168" s="99"/>
      <c r="TQS168" s="99"/>
      <c r="TQT168" s="99"/>
      <c r="TQU168" s="99"/>
      <c r="TQV168" s="99"/>
      <c r="TQW168" s="99"/>
      <c r="TQX168" s="99"/>
      <c r="TQY168" s="99"/>
      <c r="TQZ168" s="99"/>
      <c r="TRA168" s="99"/>
      <c r="TRB168" s="99"/>
      <c r="TRC168" s="99"/>
      <c r="TRD168" s="99"/>
      <c r="TRE168" s="99"/>
      <c r="TRF168" s="99"/>
      <c r="TRG168" s="99"/>
      <c r="TRH168" s="99"/>
      <c r="TRI168" s="99"/>
      <c r="TRJ168" s="99"/>
      <c r="TRK168" s="99"/>
      <c r="TRL168" s="99"/>
      <c r="TRM168" s="99"/>
      <c r="TRN168" s="99"/>
      <c r="TRO168" s="99"/>
      <c r="TRP168" s="99"/>
      <c r="TRQ168" s="99"/>
      <c r="TRR168" s="99"/>
      <c r="TRS168" s="99"/>
      <c r="TRT168" s="99"/>
      <c r="TRU168" s="99"/>
      <c r="TRV168" s="99"/>
      <c r="TRW168" s="99"/>
      <c r="TRX168" s="99"/>
      <c r="TRY168" s="99"/>
      <c r="TRZ168" s="99"/>
      <c r="TSA168" s="99"/>
      <c r="TSB168" s="99"/>
      <c r="TSC168" s="99"/>
      <c r="TSD168" s="99"/>
      <c r="TSE168" s="99"/>
      <c r="TSF168" s="99"/>
      <c r="TSG168" s="99"/>
      <c r="TSH168" s="99"/>
      <c r="TSI168" s="99"/>
      <c r="TSJ168" s="99"/>
      <c r="TSK168" s="99"/>
      <c r="TSL168" s="99"/>
      <c r="TSM168" s="99"/>
      <c r="TSN168" s="99"/>
      <c r="TSO168" s="99"/>
      <c r="TSP168" s="99"/>
      <c r="TSQ168" s="99"/>
      <c r="TSR168" s="99"/>
      <c r="TSS168" s="99"/>
      <c r="TST168" s="99"/>
      <c r="TSU168" s="99"/>
      <c r="TSV168" s="99"/>
      <c r="TSW168" s="99"/>
      <c r="TSX168" s="99"/>
      <c r="TSY168" s="99"/>
      <c r="TSZ168" s="99"/>
      <c r="TTA168" s="99"/>
      <c r="TTB168" s="99"/>
      <c r="TTC168" s="99"/>
      <c r="TTD168" s="99"/>
      <c r="TTE168" s="99"/>
      <c r="TTF168" s="99"/>
      <c r="TTG168" s="99"/>
      <c r="TTH168" s="99"/>
      <c r="TTI168" s="99"/>
      <c r="TTJ168" s="99"/>
      <c r="TTK168" s="99"/>
      <c r="TTL168" s="99"/>
      <c r="TTM168" s="99"/>
      <c r="TTN168" s="99"/>
      <c r="TTO168" s="99"/>
      <c r="TTP168" s="99"/>
      <c r="TTQ168" s="99"/>
      <c r="TTR168" s="99"/>
      <c r="TTS168" s="99"/>
      <c r="TTT168" s="99"/>
      <c r="TTU168" s="99"/>
      <c r="TTV168" s="99"/>
      <c r="TTW168" s="99"/>
      <c r="TTX168" s="99"/>
      <c r="TTY168" s="99"/>
      <c r="TTZ168" s="99"/>
      <c r="TUA168" s="99"/>
      <c r="TUB168" s="99"/>
      <c r="TUC168" s="99"/>
      <c r="TUD168" s="99"/>
      <c r="TUE168" s="99"/>
      <c r="TUF168" s="99"/>
      <c r="TUG168" s="99"/>
      <c r="TUH168" s="99"/>
      <c r="TUI168" s="99"/>
      <c r="TUJ168" s="99"/>
      <c r="TUK168" s="99"/>
      <c r="TUL168" s="99"/>
      <c r="TUM168" s="99"/>
      <c r="TUN168" s="99"/>
      <c r="TUO168" s="99"/>
      <c r="TUP168" s="99"/>
      <c r="TUQ168" s="99"/>
      <c r="TUR168" s="99"/>
      <c r="TUS168" s="99"/>
      <c r="TUT168" s="99"/>
      <c r="TUU168" s="99"/>
      <c r="TUV168" s="99"/>
      <c r="TUW168" s="99"/>
      <c r="TUX168" s="99"/>
      <c r="TUY168" s="99"/>
      <c r="TUZ168" s="99"/>
      <c r="TVA168" s="99"/>
      <c r="TVB168" s="99"/>
      <c r="TVC168" s="99"/>
      <c r="TVD168" s="99"/>
      <c r="TVE168" s="99"/>
      <c r="TVF168" s="99"/>
      <c r="TVG168" s="99"/>
      <c r="TVH168" s="99"/>
      <c r="TVI168" s="99"/>
      <c r="TVJ168" s="99"/>
      <c r="TVK168" s="99"/>
      <c r="TVL168" s="99"/>
      <c r="TVM168" s="99"/>
      <c r="TVN168" s="99"/>
      <c r="TVO168" s="99"/>
      <c r="TVP168" s="99"/>
      <c r="TVQ168" s="99"/>
      <c r="TVR168" s="99"/>
      <c r="TVS168" s="99"/>
      <c r="TVT168" s="99"/>
      <c r="TVU168" s="99"/>
      <c r="TVV168" s="99"/>
      <c r="TVW168" s="99"/>
      <c r="TVX168" s="99"/>
      <c r="TVY168" s="99"/>
      <c r="TVZ168" s="99"/>
      <c r="TWA168" s="99"/>
      <c r="TWB168" s="99"/>
      <c r="TWC168" s="99"/>
      <c r="TWD168" s="99"/>
      <c r="TWE168" s="99"/>
      <c r="TWF168" s="99"/>
      <c r="TWG168" s="99"/>
      <c r="TWH168" s="99"/>
      <c r="TWI168" s="99"/>
      <c r="TWJ168" s="99"/>
      <c r="TWK168" s="99"/>
      <c r="TWL168" s="99"/>
      <c r="TWM168" s="99"/>
      <c r="TWN168" s="99"/>
      <c r="TWO168" s="99"/>
      <c r="TWP168" s="99"/>
      <c r="TWQ168" s="99"/>
      <c r="TWR168" s="99"/>
      <c r="TWS168" s="99"/>
      <c r="TWT168" s="99"/>
      <c r="TWU168" s="99"/>
      <c r="TWV168" s="99"/>
      <c r="TWW168" s="99"/>
      <c r="TWX168" s="99"/>
      <c r="TWY168" s="99"/>
      <c r="TWZ168" s="99"/>
      <c r="TXA168" s="99"/>
      <c r="TXB168" s="99"/>
      <c r="TXC168" s="99"/>
      <c r="TXD168" s="99"/>
      <c r="TXE168" s="99"/>
      <c r="TXF168" s="99"/>
      <c r="TXG168" s="99"/>
      <c r="TXH168" s="99"/>
      <c r="TXI168" s="99"/>
      <c r="TXJ168" s="99"/>
      <c r="TXK168" s="99"/>
      <c r="TXL168" s="99"/>
      <c r="TXM168" s="99"/>
      <c r="TXN168" s="99"/>
      <c r="TXO168" s="99"/>
      <c r="TXP168" s="99"/>
      <c r="TXQ168" s="99"/>
      <c r="TXR168" s="99"/>
      <c r="TXS168" s="99"/>
      <c r="TXT168" s="99"/>
      <c r="TXU168" s="99"/>
      <c r="TXV168" s="99"/>
      <c r="TXW168" s="99"/>
      <c r="TXX168" s="99"/>
      <c r="TXY168" s="99"/>
      <c r="TXZ168" s="99"/>
      <c r="TYA168" s="99"/>
      <c r="TYB168" s="99"/>
      <c r="TYC168" s="99"/>
      <c r="TYD168" s="99"/>
      <c r="TYE168" s="99"/>
      <c r="TYF168" s="99"/>
      <c r="TYG168" s="99"/>
      <c r="TYH168" s="99"/>
      <c r="TYI168" s="99"/>
      <c r="TYJ168" s="99"/>
      <c r="TYK168" s="99"/>
      <c r="TYL168" s="99"/>
      <c r="TYM168" s="99"/>
      <c r="TYN168" s="99"/>
      <c r="TYO168" s="99"/>
      <c r="TYP168" s="99"/>
      <c r="TYQ168" s="99"/>
      <c r="TYR168" s="99"/>
      <c r="TYS168" s="99"/>
      <c r="TYT168" s="99"/>
      <c r="TYU168" s="99"/>
      <c r="TYV168" s="99"/>
      <c r="TYW168" s="99"/>
      <c r="TYX168" s="99"/>
      <c r="TYY168" s="99"/>
      <c r="TYZ168" s="99"/>
      <c r="TZA168" s="99"/>
      <c r="TZB168" s="99"/>
      <c r="TZC168" s="99"/>
      <c r="TZD168" s="99"/>
      <c r="TZE168" s="99"/>
      <c r="TZF168" s="99"/>
      <c r="TZG168" s="99"/>
      <c r="TZH168" s="99"/>
      <c r="TZI168" s="99"/>
      <c r="TZJ168" s="99"/>
      <c r="TZK168" s="99"/>
      <c r="TZL168" s="99"/>
      <c r="TZM168" s="99"/>
      <c r="TZN168" s="99"/>
      <c r="TZO168" s="99"/>
      <c r="TZP168" s="99"/>
      <c r="TZQ168" s="99"/>
      <c r="TZR168" s="99"/>
      <c r="TZS168" s="99"/>
      <c r="TZT168" s="99"/>
      <c r="TZU168" s="99"/>
      <c r="TZV168" s="99"/>
      <c r="TZW168" s="99"/>
      <c r="TZX168" s="99"/>
      <c r="TZY168" s="99"/>
      <c r="TZZ168" s="99"/>
      <c r="UAA168" s="99"/>
      <c r="UAB168" s="99"/>
      <c r="UAC168" s="99"/>
      <c r="UAD168" s="99"/>
      <c r="UAE168" s="99"/>
      <c r="UAF168" s="99"/>
      <c r="UAG168" s="99"/>
      <c r="UAH168" s="99"/>
      <c r="UAI168" s="99"/>
      <c r="UAJ168" s="99"/>
      <c r="UAK168" s="99"/>
      <c r="UAL168" s="99"/>
      <c r="UAM168" s="99"/>
      <c r="UAN168" s="99"/>
      <c r="UAO168" s="99"/>
      <c r="UAP168" s="99"/>
      <c r="UAQ168" s="99"/>
      <c r="UAR168" s="99"/>
      <c r="UAS168" s="99"/>
      <c r="UAT168" s="99"/>
      <c r="UAU168" s="99"/>
      <c r="UAV168" s="99"/>
      <c r="UAW168" s="99"/>
      <c r="UAX168" s="99"/>
      <c r="UAY168" s="99"/>
      <c r="UAZ168" s="99"/>
      <c r="UBA168" s="99"/>
      <c r="UBB168" s="99"/>
      <c r="UBC168" s="99"/>
      <c r="UBD168" s="99"/>
      <c r="UBE168" s="99"/>
      <c r="UBF168" s="99"/>
      <c r="UBG168" s="99"/>
      <c r="UBH168" s="99"/>
      <c r="UBI168" s="99"/>
      <c r="UBJ168" s="99"/>
      <c r="UBK168" s="99"/>
      <c r="UBL168" s="99"/>
      <c r="UBM168" s="99"/>
      <c r="UBN168" s="99"/>
      <c r="UBO168" s="99"/>
      <c r="UBP168" s="99"/>
      <c r="UBQ168" s="99"/>
      <c r="UBR168" s="99"/>
      <c r="UBS168" s="99"/>
      <c r="UBT168" s="99"/>
      <c r="UBU168" s="99"/>
      <c r="UBV168" s="99"/>
      <c r="UBW168" s="99"/>
      <c r="UBX168" s="99"/>
      <c r="UBY168" s="99"/>
      <c r="UBZ168" s="99"/>
      <c r="UCA168" s="99"/>
      <c r="UCB168" s="99"/>
      <c r="UCC168" s="99"/>
      <c r="UCD168" s="99"/>
      <c r="UCE168" s="99"/>
      <c r="UCF168" s="99"/>
      <c r="UCG168" s="99"/>
      <c r="UCH168" s="99"/>
      <c r="UCI168" s="99"/>
      <c r="UCJ168" s="99"/>
      <c r="UCK168" s="99"/>
      <c r="UCL168" s="99"/>
      <c r="UCM168" s="99"/>
      <c r="UCN168" s="99"/>
      <c r="UCO168" s="99"/>
      <c r="UCP168" s="99"/>
      <c r="UCQ168" s="99"/>
      <c r="UCR168" s="99"/>
      <c r="UCS168" s="99"/>
      <c r="UCT168" s="99"/>
      <c r="UCU168" s="99"/>
      <c r="UCV168" s="99"/>
      <c r="UCW168" s="99"/>
      <c r="UCX168" s="99"/>
      <c r="UCY168" s="99"/>
      <c r="UCZ168" s="99"/>
      <c r="UDA168" s="99"/>
      <c r="UDB168" s="99"/>
      <c r="UDC168" s="99"/>
      <c r="UDD168" s="99"/>
      <c r="UDE168" s="99"/>
      <c r="UDF168" s="99"/>
      <c r="UDG168" s="99"/>
      <c r="UDH168" s="99"/>
      <c r="UDI168" s="99"/>
      <c r="UDJ168" s="99"/>
      <c r="UDK168" s="99"/>
      <c r="UDL168" s="99"/>
      <c r="UDM168" s="99"/>
      <c r="UDN168" s="99"/>
      <c r="UDO168" s="99"/>
      <c r="UDP168" s="99"/>
      <c r="UDQ168" s="99"/>
      <c r="UDR168" s="99"/>
      <c r="UDS168" s="99"/>
      <c r="UDT168" s="99"/>
      <c r="UDU168" s="99"/>
      <c r="UDV168" s="99"/>
      <c r="UDW168" s="99"/>
      <c r="UDX168" s="99"/>
      <c r="UDY168" s="99"/>
      <c r="UDZ168" s="99"/>
      <c r="UEA168" s="99"/>
      <c r="UEB168" s="99"/>
      <c r="UEC168" s="99"/>
      <c r="UED168" s="99"/>
      <c r="UEE168" s="99"/>
      <c r="UEF168" s="99"/>
      <c r="UEG168" s="99"/>
      <c r="UEH168" s="99"/>
      <c r="UEI168" s="99"/>
      <c r="UEJ168" s="99"/>
      <c r="UEK168" s="99"/>
      <c r="UEL168" s="99"/>
      <c r="UEM168" s="99"/>
      <c r="UEN168" s="99"/>
      <c r="UEO168" s="99"/>
      <c r="UEP168" s="99"/>
      <c r="UEQ168" s="99"/>
      <c r="UER168" s="99"/>
      <c r="UES168" s="99"/>
      <c r="UET168" s="99"/>
      <c r="UEU168" s="99"/>
      <c r="UEV168" s="99"/>
      <c r="UEW168" s="99"/>
      <c r="UEX168" s="99"/>
      <c r="UEY168" s="99"/>
      <c r="UEZ168" s="99"/>
      <c r="UFA168" s="99"/>
      <c r="UFB168" s="99"/>
      <c r="UFC168" s="99"/>
      <c r="UFD168" s="99"/>
      <c r="UFE168" s="99"/>
      <c r="UFF168" s="99"/>
      <c r="UFG168" s="99"/>
      <c r="UFH168" s="99"/>
      <c r="UFI168" s="99"/>
      <c r="UFJ168" s="99"/>
      <c r="UFK168" s="99"/>
      <c r="UFL168" s="99"/>
      <c r="UFM168" s="99"/>
      <c r="UFN168" s="99"/>
      <c r="UFO168" s="99"/>
      <c r="UFP168" s="99"/>
      <c r="UFQ168" s="99"/>
      <c r="UFR168" s="99"/>
      <c r="UFS168" s="99"/>
      <c r="UFT168" s="99"/>
      <c r="UFU168" s="99"/>
      <c r="UFV168" s="99"/>
      <c r="UFW168" s="99"/>
      <c r="UFX168" s="99"/>
      <c r="UFY168" s="99"/>
      <c r="UFZ168" s="99"/>
      <c r="UGA168" s="99"/>
      <c r="UGB168" s="99"/>
      <c r="UGC168" s="99"/>
      <c r="UGD168" s="99"/>
      <c r="UGE168" s="99"/>
      <c r="UGF168" s="99"/>
      <c r="UGG168" s="99"/>
      <c r="UGH168" s="99"/>
      <c r="UGI168" s="99"/>
      <c r="UGJ168" s="99"/>
      <c r="UGK168" s="99"/>
      <c r="UGL168" s="99"/>
      <c r="UGM168" s="99"/>
      <c r="UGN168" s="99"/>
      <c r="UGO168" s="99"/>
      <c r="UGP168" s="99"/>
      <c r="UGQ168" s="99"/>
      <c r="UGR168" s="99"/>
      <c r="UGS168" s="99"/>
      <c r="UGT168" s="99"/>
      <c r="UGU168" s="99"/>
      <c r="UGV168" s="99"/>
      <c r="UGW168" s="99"/>
      <c r="UGX168" s="99"/>
      <c r="UGY168" s="99"/>
      <c r="UGZ168" s="99"/>
      <c r="UHA168" s="99"/>
      <c r="UHB168" s="99"/>
      <c r="UHC168" s="99"/>
      <c r="UHD168" s="99"/>
      <c r="UHE168" s="99"/>
      <c r="UHF168" s="99"/>
      <c r="UHG168" s="99"/>
      <c r="UHH168" s="99"/>
      <c r="UHI168" s="99"/>
      <c r="UHJ168" s="99"/>
      <c r="UHK168" s="99"/>
      <c r="UHL168" s="99"/>
      <c r="UHM168" s="99"/>
      <c r="UHN168" s="99"/>
      <c r="UHO168" s="99"/>
      <c r="UHP168" s="99"/>
      <c r="UHQ168" s="99"/>
      <c r="UHR168" s="99"/>
      <c r="UHS168" s="99"/>
      <c r="UHT168" s="99"/>
      <c r="UHU168" s="99"/>
      <c r="UHV168" s="99"/>
      <c r="UHW168" s="99"/>
      <c r="UHX168" s="99"/>
      <c r="UHY168" s="99"/>
      <c r="UHZ168" s="99"/>
      <c r="UIA168" s="99"/>
      <c r="UIB168" s="99"/>
      <c r="UIC168" s="99"/>
      <c r="UID168" s="99"/>
      <c r="UIE168" s="99"/>
      <c r="UIF168" s="99"/>
      <c r="UIG168" s="99"/>
      <c r="UIH168" s="99"/>
      <c r="UII168" s="99"/>
      <c r="UIJ168" s="99"/>
      <c r="UIK168" s="99"/>
      <c r="UIL168" s="99"/>
      <c r="UIM168" s="99"/>
      <c r="UIN168" s="99"/>
      <c r="UIO168" s="99"/>
      <c r="UIP168" s="99"/>
      <c r="UIQ168" s="99"/>
      <c r="UIR168" s="99"/>
      <c r="UIS168" s="99"/>
      <c r="UIT168" s="99"/>
      <c r="UIU168" s="99"/>
      <c r="UIV168" s="99"/>
      <c r="UIW168" s="99"/>
      <c r="UIX168" s="99"/>
      <c r="UIY168" s="99"/>
      <c r="UIZ168" s="99"/>
      <c r="UJA168" s="99"/>
      <c r="UJB168" s="99"/>
      <c r="UJC168" s="99"/>
      <c r="UJD168" s="99"/>
      <c r="UJE168" s="99"/>
      <c r="UJF168" s="99"/>
      <c r="UJG168" s="99"/>
      <c r="UJH168" s="99"/>
      <c r="UJI168" s="99"/>
      <c r="UJJ168" s="99"/>
      <c r="UJK168" s="99"/>
      <c r="UJL168" s="99"/>
      <c r="UJM168" s="99"/>
      <c r="UJN168" s="99"/>
      <c r="UJO168" s="99"/>
      <c r="UJP168" s="99"/>
      <c r="UJQ168" s="99"/>
      <c r="UJR168" s="99"/>
      <c r="UJS168" s="99"/>
      <c r="UJT168" s="99"/>
      <c r="UJU168" s="99"/>
      <c r="UJV168" s="99"/>
      <c r="UJW168" s="99"/>
      <c r="UJX168" s="99"/>
      <c r="UJY168" s="99"/>
      <c r="UJZ168" s="99"/>
      <c r="UKA168" s="99"/>
      <c r="UKB168" s="99"/>
      <c r="UKC168" s="99"/>
      <c r="UKD168" s="99"/>
      <c r="UKE168" s="99"/>
      <c r="UKF168" s="99"/>
      <c r="UKG168" s="99"/>
      <c r="UKH168" s="99"/>
      <c r="UKI168" s="99"/>
      <c r="UKJ168" s="99"/>
      <c r="UKK168" s="99"/>
      <c r="UKL168" s="99"/>
      <c r="UKM168" s="99"/>
      <c r="UKN168" s="99"/>
      <c r="UKO168" s="99"/>
      <c r="UKP168" s="99"/>
      <c r="UKQ168" s="99"/>
      <c r="UKR168" s="99"/>
      <c r="UKS168" s="99"/>
      <c r="UKT168" s="99"/>
      <c r="UKU168" s="99"/>
      <c r="UKV168" s="99"/>
      <c r="UKW168" s="99"/>
      <c r="UKX168" s="99"/>
      <c r="UKY168" s="99"/>
      <c r="UKZ168" s="99"/>
      <c r="ULA168" s="99"/>
      <c r="ULB168" s="99"/>
      <c r="ULC168" s="99"/>
      <c r="ULD168" s="99"/>
      <c r="ULE168" s="99"/>
      <c r="ULF168" s="99"/>
      <c r="ULG168" s="99"/>
      <c r="ULH168" s="99"/>
      <c r="ULI168" s="99"/>
      <c r="ULJ168" s="99"/>
      <c r="ULK168" s="99"/>
      <c r="ULL168" s="99"/>
      <c r="ULM168" s="99"/>
      <c r="ULN168" s="99"/>
      <c r="ULO168" s="99"/>
      <c r="ULP168" s="99"/>
      <c r="ULQ168" s="99"/>
      <c r="ULR168" s="99"/>
      <c r="ULS168" s="99"/>
      <c r="ULT168" s="99"/>
      <c r="ULU168" s="99"/>
      <c r="ULV168" s="99"/>
      <c r="ULW168" s="99"/>
      <c r="ULX168" s="99"/>
      <c r="ULY168" s="99"/>
      <c r="ULZ168" s="99"/>
      <c r="UMA168" s="99"/>
      <c r="UMB168" s="99"/>
      <c r="UMC168" s="99"/>
      <c r="UMD168" s="99"/>
      <c r="UME168" s="99"/>
      <c r="UMF168" s="99"/>
      <c r="UMG168" s="99"/>
      <c r="UMH168" s="99"/>
      <c r="UMI168" s="99"/>
      <c r="UMJ168" s="99"/>
      <c r="UMK168" s="99"/>
      <c r="UML168" s="99"/>
      <c r="UMM168" s="99"/>
      <c r="UMN168" s="99"/>
      <c r="UMO168" s="99"/>
      <c r="UMP168" s="99"/>
      <c r="UMQ168" s="99"/>
      <c r="UMR168" s="99"/>
      <c r="UMS168" s="99"/>
      <c r="UMT168" s="99"/>
      <c r="UMU168" s="99"/>
      <c r="UMV168" s="99"/>
      <c r="UMW168" s="99"/>
      <c r="UMX168" s="99"/>
      <c r="UMY168" s="99"/>
      <c r="UMZ168" s="99"/>
      <c r="UNA168" s="99"/>
      <c r="UNB168" s="99"/>
      <c r="UNC168" s="99"/>
      <c r="UND168" s="99"/>
      <c r="UNE168" s="99"/>
      <c r="UNF168" s="99"/>
      <c r="UNG168" s="99"/>
      <c r="UNH168" s="99"/>
      <c r="UNI168" s="99"/>
      <c r="UNJ168" s="99"/>
      <c r="UNK168" s="99"/>
      <c r="UNL168" s="99"/>
      <c r="UNM168" s="99"/>
      <c r="UNN168" s="99"/>
      <c r="UNO168" s="99"/>
      <c r="UNP168" s="99"/>
      <c r="UNQ168" s="99"/>
      <c r="UNR168" s="99"/>
      <c r="UNS168" s="99"/>
      <c r="UNT168" s="99"/>
      <c r="UNU168" s="99"/>
      <c r="UNV168" s="99"/>
      <c r="UNW168" s="99"/>
      <c r="UNX168" s="99"/>
      <c r="UNY168" s="99"/>
      <c r="UNZ168" s="99"/>
      <c r="UOA168" s="99"/>
      <c r="UOB168" s="99"/>
      <c r="UOC168" s="99"/>
      <c r="UOD168" s="99"/>
      <c r="UOE168" s="99"/>
      <c r="UOF168" s="99"/>
      <c r="UOG168" s="99"/>
      <c r="UOH168" s="99"/>
      <c r="UOI168" s="99"/>
      <c r="UOJ168" s="99"/>
      <c r="UOK168" s="99"/>
      <c r="UOL168" s="99"/>
      <c r="UOM168" s="99"/>
      <c r="UON168" s="99"/>
      <c r="UOO168" s="99"/>
      <c r="UOP168" s="99"/>
      <c r="UOQ168" s="99"/>
      <c r="UOR168" s="99"/>
      <c r="UOS168" s="99"/>
      <c r="UOT168" s="99"/>
      <c r="UOU168" s="99"/>
      <c r="UOV168" s="99"/>
      <c r="UOW168" s="99"/>
      <c r="UOX168" s="99"/>
      <c r="UOY168" s="99"/>
      <c r="UOZ168" s="99"/>
      <c r="UPA168" s="99"/>
      <c r="UPB168" s="99"/>
      <c r="UPC168" s="99"/>
      <c r="UPD168" s="99"/>
      <c r="UPE168" s="99"/>
      <c r="UPF168" s="99"/>
      <c r="UPG168" s="99"/>
      <c r="UPH168" s="99"/>
      <c r="UPI168" s="99"/>
      <c r="UPJ168" s="99"/>
      <c r="UPK168" s="99"/>
      <c r="UPL168" s="99"/>
      <c r="UPM168" s="99"/>
      <c r="UPN168" s="99"/>
      <c r="UPO168" s="99"/>
      <c r="UPP168" s="99"/>
      <c r="UPQ168" s="99"/>
      <c r="UPR168" s="99"/>
      <c r="UPS168" s="99"/>
      <c r="UPT168" s="99"/>
      <c r="UPU168" s="99"/>
      <c r="UPV168" s="99"/>
      <c r="UPW168" s="99"/>
      <c r="UPX168" s="99"/>
      <c r="UPY168" s="99"/>
      <c r="UPZ168" s="99"/>
      <c r="UQA168" s="99"/>
      <c r="UQB168" s="99"/>
      <c r="UQC168" s="99"/>
      <c r="UQD168" s="99"/>
      <c r="UQE168" s="99"/>
      <c r="UQF168" s="99"/>
      <c r="UQG168" s="99"/>
      <c r="UQH168" s="99"/>
      <c r="UQI168" s="99"/>
      <c r="UQJ168" s="99"/>
      <c r="UQK168" s="99"/>
      <c r="UQL168" s="99"/>
      <c r="UQM168" s="99"/>
      <c r="UQN168" s="99"/>
      <c r="UQO168" s="99"/>
      <c r="UQP168" s="99"/>
      <c r="UQQ168" s="99"/>
      <c r="UQR168" s="99"/>
      <c r="UQS168" s="99"/>
      <c r="UQT168" s="99"/>
      <c r="UQU168" s="99"/>
      <c r="UQV168" s="99"/>
      <c r="UQW168" s="99"/>
      <c r="UQX168" s="99"/>
      <c r="UQY168" s="99"/>
      <c r="UQZ168" s="99"/>
      <c r="URA168" s="99"/>
      <c r="URB168" s="99"/>
      <c r="URC168" s="99"/>
      <c r="URD168" s="99"/>
      <c r="URE168" s="99"/>
      <c r="URF168" s="99"/>
      <c r="URG168" s="99"/>
      <c r="URH168" s="99"/>
      <c r="URI168" s="99"/>
      <c r="URJ168" s="99"/>
      <c r="URK168" s="99"/>
      <c r="URL168" s="99"/>
      <c r="URM168" s="99"/>
      <c r="URN168" s="99"/>
      <c r="URO168" s="99"/>
      <c r="URP168" s="99"/>
      <c r="URQ168" s="99"/>
      <c r="URR168" s="99"/>
      <c r="URS168" s="99"/>
      <c r="URT168" s="99"/>
      <c r="URU168" s="99"/>
      <c r="URV168" s="99"/>
      <c r="URW168" s="99"/>
      <c r="URX168" s="99"/>
      <c r="URY168" s="99"/>
      <c r="URZ168" s="99"/>
      <c r="USA168" s="99"/>
      <c r="USB168" s="99"/>
      <c r="USC168" s="99"/>
      <c r="USD168" s="99"/>
      <c r="USE168" s="99"/>
      <c r="USF168" s="99"/>
      <c r="USG168" s="99"/>
      <c r="USH168" s="99"/>
      <c r="USI168" s="99"/>
      <c r="USJ168" s="99"/>
      <c r="USK168" s="99"/>
      <c r="USL168" s="99"/>
      <c r="USM168" s="99"/>
      <c r="USN168" s="99"/>
      <c r="USO168" s="99"/>
      <c r="USP168" s="99"/>
      <c r="USQ168" s="99"/>
      <c r="USR168" s="99"/>
      <c r="USS168" s="99"/>
      <c r="UST168" s="99"/>
      <c r="USU168" s="99"/>
      <c r="USV168" s="99"/>
      <c r="USW168" s="99"/>
      <c r="USX168" s="99"/>
      <c r="USY168" s="99"/>
      <c r="USZ168" s="99"/>
      <c r="UTA168" s="99"/>
      <c r="UTB168" s="99"/>
      <c r="UTC168" s="99"/>
      <c r="UTD168" s="99"/>
      <c r="UTE168" s="99"/>
      <c r="UTF168" s="99"/>
      <c r="UTG168" s="99"/>
      <c r="UTH168" s="99"/>
      <c r="UTI168" s="99"/>
      <c r="UTJ168" s="99"/>
      <c r="UTK168" s="99"/>
      <c r="UTL168" s="99"/>
      <c r="UTM168" s="99"/>
      <c r="UTN168" s="99"/>
      <c r="UTO168" s="99"/>
      <c r="UTP168" s="99"/>
      <c r="UTQ168" s="99"/>
      <c r="UTR168" s="99"/>
      <c r="UTS168" s="99"/>
      <c r="UTT168" s="99"/>
      <c r="UTU168" s="99"/>
      <c r="UTV168" s="99"/>
      <c r="UTW168" s="99"/>
      <c r="UTX168" s="99"/>
      <c r="UTY168" s="99"/>
      <c r="UTZ168" s="99"/>
      <c r="UUA168" s="99"/>
      <c r="UUB168" s="99"/>
      <c r="UUC168" s="99"/>
      <c r="UUD168" s="99"/>
      <c r="UUE168" s="99"/>
      <c r="UUF168" s="99"/>
      <c r="UUG168" s="99"/>
      <c r="UUH168" s="99"/>
      <c r="UUI168" s="99"/>
      <c r="UUJ168" s="99"/>
      <c r="UUK168" s="99"/>
      <c r="UUL168" s="99"/>
      <c r="UUM168" s="99"/>
      <c r="UUN168" s="99"/>
      <c r="UUO168" s="99"/>
      <c r="UUP168" s="99"/>
      <c r="UUQ168" s="99"/>
      <c r="UUR168" s="99"/>
      <c r="UUS168" s="99"/>
      <c r="UUT168" s="99"/>
      <c r="UUU168" s="99"/>
      <c r="UUV168" s="99"/>
      <c r="UUW168" s="99"/>
      <c r="UUX168" s="99"/>
      <c r="UUY168" s="99"/>
      <c r="UUZ168" s="99"/>
      <c r="UVA168" s="99"/>
      <c r="UVB168" s="99"/>
      <c r="UVC168" s="99"/>
      <c r="UVD168" s="99"/>
      <c r="UVE168" s="99"/>
      <c r="UVF168" s="99"/>
      <c r="UVG168" s="99"/>
      <c r="UVH168" s="99"/>
      <c r="UVI168" s="99"/>
      <c r="UVJ168" s="99"/>
      <c r="UVK168" s="99"/>
      <c r="UVL168" s="99"/>
      <c r="UVM168" s="99"/>
      <c r="UVN168" s="99"/>
      <c r="UVO168" s="99"/>
      <c r="UVP168" s="99"/>
      <c r="UVQ168" s="99"/>
      <c r="UVR168" s="99"/>
      <c r="UVS168" s="99"/>
      <c r="UVT168" s="99"/>
      <c r="UVU168" s="99"/>
      <c r="UVV168" s="99"/>
      <c r="UVW168" s="99"/>
      <c r="UVX168" s="99"/>
      <c r="UVY168" s="99"/>
      <c r="UVZ168" s="99"/>
      <c r="UWA168" s="99"/>
      <c r="UWB168" s="99"/>
      <c r="UWC168" s="99"/>
      <c r="UWD168" s="99"/>
      <c r="UWE168" s="99"/>
      <c r="UWF168" s="99"/>
      <c r="UWG168" s="99"/>
      <c r="UWH168" s="99"/>
      <c r="UWI168" s="99"/>
      <c r="UWJ168" s="99"/>
      <c r="UWK168" s="99"/>
      <c r="UWL168" s="99"/>
      <c r="UWM168" s="99"/>
      <c r="UWN168" s="99"/>
      <c r="UWO168" s="99"/>
      <c r="UWP168" s="99"/>
      <c r="UWQ168" s="99"/>
      <c r="UWR168" s="99"/>
      <c r="UWS168" s="99"/>
      <c r="UWT168" s="99"/>
      <c r="UWU168" s="99"/>
      <c r="UWV168" s="99"/>
      <c r="UWW168" s="99"/>
      <c r="UWX168" s="99"/>
      <c r="UWY168" s="99"/>
      <c r="UWZ168" s="99"/>
      <c r="UXA168" s="99"/>
      <c r="UXB168" s="99"/>
      <c r="UXC168" s="99"/>
      <c r="UXD168" s="99"/>
      <c r="UXE168" s="99"/>
      <c r="UXF168" s="99"/>
      <c r="UXG168" s="99"/>
      <c r="UXH168" s="99"/>
      <c r="UXI168" s="99"/>
      <c r="UXJ168" s="99"/>
      <c r="UXK168" s="99"/>
      <c r="UXL168" s="99"/>
      <c r="UXM168" s="99"/>
      <c r="UXN168" s="99"/>
      <c r="UXO168" s="99"/>
      <c r="UXP168" s="99"/>
      <c r="UXQ168" s="99"/>
      <c r="UXR168" s="99"/>
      <c r="UXS168" s="99"/>
      <c r="UXT168" s="99"/>
      <c r="UXU168" s="99"/>
      <c r="UXV168" s="99"/>
      <c r="UXW168" s="99"/>
      <c r="UXX168" s="99"/>
      <c r="UXY168" s="99"/>
      <c r="UXZ168" s="99"/>
      <c r="UYA168" s="99"/>
      <c r="UYB168" s="99"/>
      <c r="UYC168" s="99"/>
      <c r="UYD168" s="99"/>
      <c r="UYE168" s="99"/>
      <c r="UYF168" s="99"/>
      <c r="UYG168" s="99"/>
      <c r="UYH168" s="99"/>
      <c r="UYI168" s="99"/>
      <c r="UYJ168" s="99"/>
      <c r="UYK168" s="99"/>
      <c r="UYL168" s="99"/>
      <c r="UYM168" s="99"/>
      <c r="UYN168" s="99"/>
      <c r="UYO168" s="99"/>
      <c r="UYP168" s="99"/>
      <c r="UYQ168" s="99"/>
      <c r="UYR168" s="99"/>
      <c r="UYS168" s="99"/>
      <c r="UYT168" s="99"/>
      <c r="UYU168" s="99"/>
      <c r="UYV168" s="99"/>
      <c r="UYW168" s="99"/>
      <c r="UYX168" s="99"/>
      <c r="UYY168" s="99"/>
      <c r="UYZ168" s="99"/>
      <c r="UZA168" s="99"/>
      <c r="UZB168" s="99"/>
      <c r="UZC168" s="99"/>
      <c r="UZD168" s="99"/>
      <c r="UZE168" s="99"/>
      <c r="UZF168" s="99"/>
      <c r="UZG168" s="99"/>
      <c r="UZH168" s="99"/>
      <c r="UZI168" s="99"/>
      <c r="UZJ168" s="99"/>
      <c r="UZK168" s="99"/>
      <c r="UZL168" s="99"/>
      <c r="UZM168" s="99"/>
      <c r="UZN168" s="99"/>
      <c r="UZO168" s="99"/>
      <c r="UZP168" s="99"/>
      <c r="UZQ168" s="99"/>
      <c r="UZR168" s="99"/>
      <c r="UZS168" s="99"/>
      <c r="UZT168" s="99"/>
      <c r="UZU168" s="99"/>
      <c r="UZV168" s="99"/>
      <c r="UZW168" s="99"/>
      <c r="UZX168" s="99"/>
      <c r="UZY168" s="99"/>
      <c r="UZZ168" s="99"/>
      <c r="VAA168" s="99"/>
      <c r="VAB168" s="99"/>
      <c r="VAC168" s="99"/>
      <c r="VAD168" s="99"/>
      <c r="VAE168" s="99"/>
      <c r="VAF168" s="99"/>
      <c r="VAG168" s="99"/>
      <c r="VAH168" s="99"/>
      <c r="VAI168" s="99"/>
      <c r="VAJ168" s="99"/>
      <c r="VAK168" s="99"/>
      <c r="VAL168" s="99"/>
      <c r="VAM168" s="99"/>
      <c r="VAN168" s="99"/>
      <c r="VAO168" s="99"/>
      <c r="VAP168" s="99"/>
      <c r="VAQ168" s="99"/>
      <c r="VAR168" s="99"/>
      <c r="VAS168" s="99"/>
      <c r="VAT168" s="99"/>
      <c r="VAU168" s="99"/>
      <c r="VAV168" s="99"/>
      <c r="VAW168" s="99"/>
      <c r="VAX168" s="99"/>
      <c r="VAY168" s="99"/>
      <c r="VAZ168" s="99"/>
      <c r="VBA168" s="99"/>
      <c r="VBB168" s="99"/>
      <c r="VBC168" s="99"/>
      <c r="VBD168" s="99"/>
      <c r="VBE168" s="99"/>
      <c r="VBF168" s="99"/>
      <c r="VBG168" s="99"/>
      <c r="VBH168" s="99"/>
      <c r="VBI168" s="99"/>
      <c r="VBJ168" s="99"/>
      <c r="VBK168" s="99"/>
      <c r="VBL168" s="99"/>
      <c r="VBM168" s="99"/>
      <c r="VBN168" s="99"/>
      <c r="VBO168" s="99"/>
      <c r="VBP168" s="99"/>
      <c r="VBQ168" s="99"/>
      <c r="VBR168" s="99"/>
      <c r="VBS168" s="99"/>
      <c r="VBT168" s="99"/>
      <c r="VBU168" s="99"/>
      <c r="VBV168" s="99"/>
      <c r="VBW168" s="99"/>
      <c r="VBX168" s="99"/>
      <c r="VBY168" s="99"/>
      <c r="VBZ168" s="99"/>
      <c r="VCA168" s="99"/>
      <c r="VCB168" s="99"/>
      <c r="VCC168" s="99"/>
      <c r="VCD168" s="99"/>
      <c r="VCE168" s="99"/>
      <c r="VCF168" s="99"/>
      <c r="VCG168" s="99"/>
      <c r="VCH168" s="99"/>
      <c r="VCI168" s="99"/>
      <c r="VCJ168" s="99"/>
      <c r="VCK168" s="99"/>
      <c r="VCL168" s="99"/>
      <c r="VCM168" s="99"/>
      <c r="VCN168" s="99"/>
      <c r="VCO168" s="99"/>
      <c r="VCP168" s="99"/>
      <c r="VCQ168" s="99"/>
      <c r="VCR168" s="99"/>
      <c r="VCS168" s="99"/>
      <c r="VCT168" s="99"/>
      <c r="VCU168" s="99"/>
      <c r="VCV168" s="99"/>
      <c r="VCW168" s="99"/>
      <c r="VCX168" s="99"/>
      <c r="VCY168" s="99"/>
      <c r="VCZ168" s="99"/>
      <c r="VDA168" s="99"/>
      <c r="VDB168" s="99"/>
      <c r="VDC168" s="99"/>
      <c r="VDD168" s="99"/>
      <c r="VDE168" s="99"/>
      <c r="VDF168" s="99"/>
      <c r="VDG168" s="99"/>
      <c r="VDH168" s="99"/>
      <c r="VDI168" s="99"/>
      <c r="VDJ168" s="99"/>
      <c r="VDK168" s="99"/>
      <c r="VDL168" s="99"/>
      <c r="VDM168" s="99"/>
      <c r="VDN168" s="99"/>
      <c r="VDO168" s="99"/>
      <c r="VDP168" s="99"/>
      <c r="VDQ168" s="99"/>
      <c r="VDR168" s="99"/>
      <c r="VDS168" s="99"/>
      <c r="VDT168" s="99"/>
      <c r="VDU168" s="99"/>
      <c r="VDV168" s="99"/>
      <c r="VDW168" s="99"/>
      <c r="VDX168" s="99"/>
      <c r="VDY168" s="99"/>
      <c r="VDZ168" s="99"/>
      <c r="VEA168" s="99"/>
      <c r="VEB168" s="99"/>
      <c r="VEC168" s="99"/>
      <c r="VED168" s="99"/>
      <c r="VEE168" s="99"/>
      <c r="VEF168" s="99"/>
      <c r="VEG168" s="99"/>
      <c r="VEH168" s="99"/>
      <c r="VEI168" s="99"/>
      <c r="VEJ168" s="99"/>
      <c r="VEK168" s="99"/>
      <c r="VEL168" s="99"/>
      <c r="VEM168" s="99"/>
      <c r="VEN168" s="99"/>
      <c r="VEO168" s="99"/>
      <c r="VEP168" s="99"/>
      <c r="VEQ168" s="99"/>
      <c r="VER168" s="99"/>
      <c r="VES168" s="99"/>
      <c r="VET168" s="99"/>
      <c r="VEU168" s="99"/>
      <c r="VEV168" s="99"/>
      <c r="VEW168" s="99"/>
      <c r="VEX168" s="99"/>
      <c r="VEY168" s="99"/>
      <c r="VEZ168" s="99"/>
      <c r="VFA168" s="99"/>
      <c r="VFB168" s="99"/>
      <c r="VFC168" s="99"/>
      <c r="VFD168" s="99"/>
      <c r="VFE168" s="99"/>
      <c r="VFF168" s="99"/>
      <c r="VFG168" s="99"/>
      <c r="VFH168" s="99"/>
      <c r="VFI168" s="99"/>
      <c r="VFJ168" s="99"/>
      <c r="VFK168" s="99"/>
      <c r="VFL168" s="99"/>
      <c r="VFM168" s="99"/>
      <c r="VFN168" s="99"/>
      <c r="VFO168" s="99"/>
      <c r="VFP168" s="99"/>
      <c r="VFQ168" s="99"/>
      <c r="VFR168" s="99"/>
      <c r="VFS168" s="99"/>
      <c r="VFT168" s="99"/>
      <c r="VFU168" s="99"/>
      <c r="VFV168" s="99"/>
      <c r="VFW168" s="99"/>
      <c r="VFX168" s="99"/>
      <c r="VFY168" s="99"/>
      <c r="VFZ168" s="99"/>
      <c r="VGA168" s="99"/>
      <c r="VGB168" s="99"/>
      <c r="VGC168" s="99"/>
      <c r="VGD168" s="99"/>
      <c r="VGE168" s="99"/>
      <c r="VGF168" s="99"/>
      <c r="VGG168" s="99"/>
      <c r="VGH168" s="99"/>
      <c r="VGI168" s="99"/>
      <c r="VGJ168" s="99"/>
      <c r="VGK168" s="99"/>
      <c r="VGL168" s="99"/>
      <c r="VGM168" s="99"/>
      <c r="VGN168" s="99"/>
      <c r="VGO168" s="99"/>
      <c r="VGP168" s="99"/>
      <c r="VGQ168" s="99"/>
      <c r="VGR168" s="99"/>
      <c r="VGS168" s="99"/>
      <c r="VGT168" s="99"/>
      <c r="VGU168" s="99"/>
      <c r="VGV168" s="99"/>
      <c r="VGW168" s="99"/>
      <c r="VGX168" s="99"/>
      <c r="VGY168" s="99"/>
      <c r="VGZ168" s="99"/>
      <c r="VHA168" s="99"/>
      <c r="VHB168" s="99"/>
      <c r="VHC168" s="99"/>
      <c r="VHD168" s="99"/>
      <c r="VHE168" s="99"/>
      <c r="VHF168" s="99"/>
      <c r="VHG168" s="99"/>
      <c r="VHH168" s="99"/>
      <c r="VHI168" s="99"/>
      <c r="VHJ168" s="99"/>
      <c r="VHK168" s="99"/>
      <c r="VHL168" s="99"/>
      <c r="VHM168" s="99"/>
      <c r="VHN168" s="99"/>
      <c r="VHO168" s="99"/>
      <c r="VHP168" s="99"/>
      <c r="VHQ168" s="99"/>
      <c r="VHR168" s="99"/>
      <c r="VHS168" s="99"/>
      <c r="VHT168" s="99"/>
      <c r="VHU168" s="99"/>
      <c r="VHV168" s="99"/>
      <c r="VHW168" s="99"/>
      <c r="VHX168" s="99"/>
      <c r="VHY168" s="99"/>
      <c r="VHZ168" s="99"/>
      <c r="VIA168" s="99"/>
      <c r="VIB168" s="99"/>
      <c r="VIC168" s="99"/>
      <c r="VID168" s="99"/>
      <c r="VIE168" s="99"/>
      <c r="VIF168" s="99"/>
      <c r="VIG168" s="99"/>
      <c r="VIH168" s="99"/>
      <c r="VII168" s="99"/>
      <c r="VIJ168" s="99"/>
      <c r="VIK168" s="99"/>
      <c r="VIL168" s="99"/>
      <c r="VIM168" s="99"/>
      <c r="VIN168" s="99"/>
      <c r="VIO168" s="99"/>
      <c r="VIP168" s="99"/>
      <c r="VIQ168" s="99"/>
      <c r="VIR168" s="99"/>
      <c r="VIS168" s="99"/>
      <c r="VIT168" s="99"/>
      <c r="VIU168" s="99"/>
      <c r="VIV168" s="99"/>
      <c r="VIW168" s="99"/>
      <c r="VIX168" s="99"/>
      <c r="VIY168" s="99"/>
      <c r="VIZ168" s="99"/>
      <c r="VJA168" s="99"/>
      <c r="VJB168" s="99"/>
      <c r="VJC168" s="99"/>
      <c r="VJD168" s="99"/>
      <c r="VJE168" s="99"/>
      <c r="VJF168" s="99"/>
      <c r="VJG168" s="99"/>
      <c r="VJH168" s="99"/>
      <c r="VJI168" s="99"/>
      <c r="VJJ168" s="99"/>
      <c r="VJK168" s="99"/>
      <c r="VJL168" s="99"/>
      <c r="VJM168" s="99"/>
      <c r="VJN168" s="99"/>
      <c r="VJO168" s="99"/>
      <c r="VJP168" s="99"/>
      <c r="VJQ168" s="99"/>
      <c r="VJR168" s="99"/>
      <c r="VJS168" s="99"/>
      <c r="VJT168" s="99"/>
      <c r="VJU168" s="99"/>
      <c r="VJV168" s="99"/>
      <c r="VJW168" s="99"/>
      <c r="VJX168" s="99"/>
      <c r="VJY168" s="99"/>
      <c r="VJZ168" s="99"/>
      <c r="VKA168" s="99"/>
      <c r="VKB168" s="99"/>
      <c r="VKC168" s="99"/>
      <c r="VKD168" s="99"/>
      <c r="VKE168" s="99"/>
      <c r="VKF168" s="99"/>
      <c r="VKG168" s="99"/>
      <c r="VKH168" s="99"/>
      <c r="VKI168" s="99"/>
      <c r="VKJ168" s="99"/>
      <c r="VKK168" s="99"/>
      <c r="VKL168" s="99"/>
      <c r="VKM168" s="99"/>
      <c r="VKN168" s="99"/>
      <c r="VKO168" s="99"/>
      <c r="VKP168" s="99"/>
      <c r="VKQ168" s="99"/>
      <c r="VKR168" s="99"/>
      <c r="VKS168" s="99"/>
      <c r="VKT168" s="99"/>
      <c r="VKU168" s="99"/>
      <c r="VKV168" s="99"/>
      <c r="VKW168" s="99"/>
      <c r="VKX168" s="99"/>
      <c r="VKY168" s="99"/>
      <c r="VKZ168" s="99"/>
      <c r="VLA168" s="99"/>
      <c r="VLB168" s="99"/>
      <c r="VLC168" s="99"/>
      <c r="VLD168" s="99"/>
      <c r="VLE168" s="99"/>
      <c r="VLF168" s="99"/>
      <c r="VLG168" s="99"/>
      <c r="VLH168" s="99"/>
      <c r="VLI168" s="99"/>
      <c r="VLJ168" s="99"/>
      <c r="VLK168" s="99"/>
      <c r="VLL168" s="99"/>
      <c r="VLM168" s="99"/>
      <c r="VLN168" s="99"/>
      <c r="VLO168" s="99"/>
      <c r="VLP168" s="99"/>
      <c r="VLQ168" s="99"/>
      <c r="VLR168" s="99"/>
      <c r="VLS168" s="99"/>
      <c r="VLT168" s="99"/>
      <c r="VLU168" s="99"/>
      <c r="VLV168" s="99"/>
      <c r="VLW168" s="99"/>
      <c r="VLX168" s="99"/>
      <c r="VLY168" s="99"/>
      <c r="VLZ168" s="99"/>
      <c r="VMA168" s="99"/>
      <c r="VMB168" s="99"/>
      <c r="VMC168" s="99"/>
      <c r="VMD168" s="99"/>
      <c r="VME168" s="99"/>
      <c r="VMF168" s="99"/>
      <c r="VMG168" s="99"/>
      <c r="VMH168" s="99"/>
      <c r="VMI168" s="99"/>
      <c r="VMJ168" s="99"/>
      <c r="VMK168" s="99"/>
      <c r="VML168" s="99"/>
      <c r="VMM168" s="99"/>
      <c r="VMN168" s="99"/>
      <c r="VMO168" s="99"/>
      <c r="VMP168" s="99"/>
      <c r="VMQ168" s="99"/>
      <c r="VMR168" s="99"/>
      <c r="VMS168" s="99"/>
      <c r="VMT168" s="99"/>
      <c r="VMU168" s="99"/>
      <c r="VMV168" s="99"/>
      <c r="VMW168" s="99"/>
      <c r="VMX168" s="99"/>
      <c r="VMY168" s="99"/>
      <c r="VMZ168" s="99"/>
      <c r="VNA168" s="99"/>
      <c r="VNB168" s="99"/>
      <c r="VNC168" s="99"/>
      <c r="VND168" s="99"/>
      <c r="VNE168" s="99"/>
      <c r="VNF168" s="99"/>
      <c r="VNG168" s="99"/>
      <c r="VNH168" s="99"/>
      <c r="VNI168" s="99"/>
      <c r="VNJ168" s="99"/>
      <c r="VNK168" s="99"/>
      <c r="VNL168" s="99"/>
      <c r="VNM168" s="99"/>
      <c r="VNN168" s="99"/>
      <c r="VNO168" s="99"/>
      <c r="VNP168" s="99"/>
      <c r="VNQ168" s="99"/>
      <c r="VNR168" s="99"/>
      <c r="VNS168" s="99"/>
      <c r="VNT168" s="99"/>
      <c r="VNU168" s="99"/>
      <c r="VNV168" s="99"/>
      <c r="VNW168" s="99"/>
      <c r="VNX168" s="99"/>
      <c r="VNY168" s="99"/>
      <c r="VNZ168" s="99"/>
      <c r="VOA168" s="99"/>
      <c r="VOB168" s="99"/>
      <c r="VOC168" s="99"/>
      <c r="VOD168" s="99"/>
      <c r="VOE168" s="99"/>
      <c r="VOF168" s="99"/>
      <c r="VOG168" s="99"/>
      <c r="VOH168" s="99"/>
      <c r="VOI168" s="99"/>
      <c r="VOJ168" s="99"/>
      <c r="VOK168" s="99"/>
      <c r="VOL168" s="99"/>
      <c r="VOM168" s="99"/>
      <c r="VON168" s="99"/>
      <c r="VOO168" s="99"/>
      <c r="VOP168" s="99"/>
      <c r="VOQ168" s="99"/>
      <c r="VOR168" s="99"/>
      <c r="VOS168" s="99"/>
      <c r="VOT168" s="99"/>
      <c r="VOU168" s="99"/>
      <c r="VOV168" s="99"/>
      <c r="VOW168" s="99"/>
      <c r="VOX168" s="99"/>
      <c r="VOY168" s="99"/>
      <c r="VOZ168" s="99"/>
      <c r="VPA168" s="99"/>
      <c r="VPB168" s="99"/>
      <c r="VPC168" s="99"/>
      <c r="VPD168" s="99"/>
      <c r="VPE168" s="99"/>
      <c r="VPF168" s="99"/>
      <c r="VPG168" s="99"/>
      <c r="VPH168" s="99"/>
      <c r="VPI168" s="99"/>
      <c r="VPJ168" s="99"/>
      <c r="VPK168" s="99"/>
      <c r="VPL168" s="99"/>
      <c r="VPM168" s="99"/>
      <c r="VPN168" s="99"/>
      <c r="VPO168" s="99"/>
      <c r="VPP168" s="99"/>
      <c r="VPQ168" s="99"/>
      <c r="VPR168" s="99"/>
      <c r="VPS168" s="99"/>
      <c r="VPT168" s="99"/>
      <c r="VPU168" s="99"/>
      <c r="VPV168" s="99"/>
      <c r="VPW168" s="99"/>
      <c r="VPX168" s="99"/>
      <c r="VPY168" s="99"/>
      <c r="VPZ168" s="99"/>
      <c r="VQA168" s="99"/>
      <c r="VQB168" s="99"/>
      <c r="VQC168" s="99"/>
      <c r="VQD168" s="99"/>
      <c r="VQE168" s="99"/>
      <c r="VQF168" s="99"/>
      <c r="VQG168" s="99"/>
      <c r="VQH168" s="99"/>
      <c r="VQI168" s="99"/>
      <c r="VQJ168" s="99"/>
      <c r="VQK168" s="99"/>
      <c r="VQL168" s="99"/>
      <c r="VQM168" s="99"/>
      <c r="VQN168" s="99"/>
      <c r="VQO168" s="99"/>
      <c r="VQP168" s="99"/>
      <c r="VQQ168" s="99"/>
      <c r="VQR168" s="99"/>
      <c r="VQS168" s="99"/>
      <c r="VQT168" s="99"/>
      <c r="VQU168" s="99"/>
      <c r="VQV168" s="99"/>
      <c r="VQW168" s="99"/>
      <c r="VQX168" s="99"/>
      <c r="VQY168" s="99"/>
      <c r="VQZ168" s="99"/>
      <c r="VRA168" s="99"/>
      <c r="VRB168" s="99"/>
      <c r="VRC168" s="99"/>
      <c r="VRD168" s="99"/>
      <c r="VRE168" s="99"/>
      <c r="VRF168" s="99"/>
      <c r="VRG168" s="99"/>
      <c r="VRH168" s="99"/>
      <c r="VRI168" s="99"/>
      <c r="VRJ168" s="99"/>
      <c r="VRK168" s="99"/>
      <c r="VRL168" s="99"/>
      <c r="VRM168" s="99"/>
      <c r="VRN168" s="99"/>
      <c r="VRO168" s="99"/>
      <c r="VRP168" s="99"/>
      <c r="VRQ168" s="99"/>
      <c r="VRR168" s="99"/>
      <c r="VRS168" s="99"/>
      <c r="VRT168" s="99"/>
      <c r="VRU168" s="99"/>
      <c r="VRV168" s="99"/>
      <c r="VRW168" s="99"/>
      <c r="VRX168" s="99"/>
      <c r="VRY168" s="99"/>
      <c r="VRZ168" s="99"/>
      <c r="VSA168" s="99"/>
      <c r="VSB168" s="99"/>
      <c r="VSC168" s="99"/>
      <c r="VSD168" s="99"/>
      <c r="VSE168" s="99"/>
      <c r="VSF168" s="99"/>
      <c r="VSG168" s="99"/>
      <c r="VSH168" s="99"/>
      <c r="VSI168" s="99"/>
      <c r="VSJ168" s="99"/>
      <c r="VSK168" s="99"/>
      <c r="VSL168" s="99"/>
      <c r="VSM168" s="99"/>
      <c r="VSN168" s="99"/>
      <c r="VSO168" s="99"/>
      <c r="VSP168" s="99"/>
      <c r="VSQ168" s="99"/>
      <c r="VSR168" s="99"/>
      <c r="VSS168" s="99"/>
      <c r="VST168" s="99"/>
      <c r="VSU168" s="99"/>
      <c r="VSV168" s="99"/>
      <c r="VSW168" s="99"/>
      <c r="VSX168" s="99"/>
      <c r="VSY168" s="99"/>
      <c r="VSZ168" s="99"/>
      <c r="VTA168" s="99"/>
      <c r="VTB168" s="99"/>
      <c r="VTC168" s="99"/>
      <c r="VTD168" s="99"/>
      <c r="VTE168" s="99"/>
      <c r="VTF168" s="99"/>
      <c r="VTG168" s="99"/>
      <c r="VTH168" s="99"/>
      <c r="VTI168" s="99"/>
      <c r="VTJ168" s="99"/>
      <c r="VTK168" s="99"/>
      <c r="VTL168" s="99"/>
      <c r="VTM168" s="99"/>
      <c r="VTN168" s="99"/>
      <c r="VTO168" s="99"/>
      <c r="VTP168" s="99"/>
      <c r="VTQ168" s="99"/>
      <c r="VTR168" s="99"/>
      <c r="VTS168" s="99"/>
      <c r="VTT168" s="99"/>
      <c r="VTU168" s="99"/>
      <c r="VTV168" s="99"/>
      <c r="VTW168" s="99"/>
      <c r="VTX168" s="99"/>
      <c r="VTY168" s="99"/>
      <c r="VTZ168" s="99"/>
      <c r="VUA168" s="99"/>
      <c r="VUB168" s="99"/>
      <c r="VUC168" s="99"/>
      <c r="VUD168" s="99"/>
      <c r="VUE168" s="99"/>
      <c r="VUF168" s="99"/>
      <c r="VUG168" s="99"/>
      <c r="VUH168" s="99"/>
      <c r="VUI168" s="99"/>
      <c r="VUJ168" s="99"/>
      <c r="VUK168" s="99"/>
      <c r="VUL168" s="99"/>
      <c r="VUM168" s="99"/>
      <c r="VUN168" s="99"/>
      <c r="VUO168" s="99"/>
      <c r="VUP168" s="99"/>
      <c r="VUQ168" s="99"/>
      <c r="VUR168" s="99"/>
      <c r="VUS168" s="99"/>
      <c r="VUT168" s="99"/>
      <c r="VUU168" s="99"/>
      <c r="VUV168" s="99"/>
      <c r="VUW168" s="99"/>
      <c r="VUX168" s="99"/>
      <c r="VUY168" s="99"/>
      <c r="VUZ168" s="99"/>
      <c r="VVA168" s="99"/>
      <c r="VVB168" s="99"/>
      <c r="VVC168" s="99"/>
      <c r="VVD168" s="99"/>
      <c r="VVE168" s="99"/>
      <c r="VVF168" s="99"/>
      <c r="VVG168" s="99"/>
      <c r="VVH168" s="99"/>
      <c r="VVI168" s="99"/>
      <c r="VVJ168" s="99"/>
      <c r="VVK168" s="99"/>
      <c r="VVL168" s="99"/>
      <c r="VVM168" s="99"/>
      <c r="VVN168" s="99"/>
      <c r="VVO168" s="99"/>
      <c r="VVP168" s="99"/>
      <c r="VVQ168" s="99"/>
      <c r="VVR168" s="99"/>
      <c r="VVS168" s="99"/>
      <c r="VVT168" s="99"/>
      <c r="VVU168" s="99"/>
      <c r="VVV168" s="99"/>
      <c r="VVW168" s="99"/>
      <c r="VVX168" s="99"/>
      <c r="VVY168" s="99"/>
      <c r="VVZ168" s="99"/>
      <c r="VWA168" s="99"/>
      <c r="VWB168" s="99"/>
      <c r="VWC168" s="99"/>
      <c r="VWD168" s="99"/>
      <c r="VWE168" s="99"/>
      <c r="VWF168" s="99"/>
      <c r="VWG168" s="99"/>
      <c r="VWH168" s="99"/>
      <c r="VWI168" s="99"/>
      <c r="VWJ168" s="99"/>
      <c r="VWK168" s="99"/>
      <c r="VWL168" s="99"/>
      <c r="VWM168" s="99"/>
      <c r="VWN168" s="99"/>
      <c r="VWO168" s="99"/>
      <c r="VWP168" s="99"/>
      <c r="VWQ168" s="99"/>
      <c r="VWR168" s="99"/>
      <c r="VWS168" s="99"/>
      <c r="VWT168" s="99"/>
      <c r="VWU168" s="99"/>
      <c r="VWV168" s="99"/>
      <c r="VWW168" s="99"/>
      <c r="VWX168" s="99"/>
      <c r="VWY168" s="99"/>
      <c r="VWZ168" s="99"/>
      <c r="VXA168" s="99"/>
      <c r="VXB168" s="99"/>
      <c r="VXC168" s="99"/>
      <c r="VXD168" s="99"/>
      <c r="VXE168" s="99"/>
      <c r="VXF168" s="99"/>
      <c r="VXG168" s="99"/>
      <c r="VXH168" s="99"/>
      <c r="VXI168" s="99"/>
      <c r="VXJ168" s="99"/>
      <c r="VXK168" s="99"/>
      <c r="VXL168" s="99"/>
      <c r="VXM168" s="99"/>
      <c r="VXN168" s="99"/>
      <c r="VXO168" s="99"/>
      <c r="VXP168" s="99"/>
      <c r="VXQ168" s="99"/>
      <c r="VXR168" s="99"/>
      <c r="VXS168" s="99"/>
      <c r="VXT168" s="99"/>
      <c r="VXU168" s="99"/>
      <c r="VXV168" s="99"/>
      <c r="VXW168" s="99"/>
      <c r="VXX168" s="99"/>
      <c r="VXY168" s="99"/>
      <c r="VXZ168" s="99"/>
      <c r="VYA168" s="99"/>
      <c r="VYB168" s="99"/>
      <c r="VYC168" s="99"/>
      <c r="VYD168" s="99"/>
      <c r="VYE168" s="99"/>
      <c r="VYF168" s="99"/>
      <c r="VYG168" s="99"/>
      <c r="VYH168" s="99"/>
      <c r="VYI168" s="99"/>
      <c r="VYJ168" s="99"/>
      <c r="VYK168" s="99"/>
      <c r="VYL168" s="99"/>
      <c r="VYM168" s="99"/>
      <c r="VYN168" s="99"/>
      <c r="VYO168" s="99"/>
      <c r="VYP168" s="99"/>
      <c r="VYQ168" s="99"/>
      <c r="VYR168" s="99"/>
      <c r="VYS168" s="99"/>
      <c r="VYT168" s="99"/>
      <c r="VYU168" s="99"/>
      <c r="VYV168" s="99"/>
      <c r="VYW168" s="99"/>
      <c r="VYX168" s="99"/>
      <c r="VYY168" s="99"/>
      <c r="VYZ168" s="99"/>
      <c r="VZA168" s="99"/>
      <c r="VZB168" s="99"/>
      <c r="VZC168" s="99"/>
      <c r="VZD168" s="99"/>
      <c r="VZE168" s="99"/>
      <c r="VZF168" s="99"/>
      <c r="VZG168" s="99"/>
      <c r="VZH168" s="99"/>
      <c r="VZI168" s="99"/>
      <c r="VZJ168" s="99"/>
      <c r="VZK168" s="99"/>
      <c r="VZL168" s="99"/>
      <c r="VZM168" s="99"/>
      <c r="VZN168" s="99"/>
      <c r="VZO168" s="99"/>
      <c r="VZP168" s="99"/>
      <c r="VZQ168" s="99"/>
      <c r="VZR168" s="99"/>
      <c r="VZS168" s="99"/>
      <c r="VZT168" s="99"/>
      <c r="VZU168" s="99"/>
      <c r="VZV168" s="99"/>
      <c r="VZW168" s="99"/>
      <c r="VZX168" s="99"/>
      <c r="VZY168" s="99"/>
      <c r="VZZ168" s="99"/>
      <c r="WAA168" s="99"/>
      <c r="WAB168" s="99"/>
      <c r="WAC168" s="99"/>
      <c r="WAD168" s="99"/>
      <c r="WAE168" s="99"/>
      <c r="WAF168" s="99"/>
      <c r="WAG168" s="99"/>
      <c r="WAH168" s="99"/>
      <c r="WAI168" s="99"/>
      <c r="WAJ168" s="99"/>
      <c r="WAK168" s="99"/>
      <c r="WAL168" s="99"/>
      <c r="WAM168" s="99"/>
      <c r="WAN168" s="99"/>
      <c r="WAO168" s="99"/>
      <c r="WAP168" s="99"/>
      <c r="WAQ168" s="99"/>
      <c r="WAR168" s="99"/>
      <c r="WAS168" s="99"/>
      <c r="WAT168" s="99"/>
      <c r="WAU168" s="99"/>
      <c r="WAV168" s="99"/>
      <c r="WAW168" s="99"/>
      <c r="WAX168" s="99"/>
      <c r="WAY168" s="99"/>
      <c r="WAZ168" s="99"/>
      <c r="WBA168" s="99"/>
      <c r="WBB168" s="99"/>
      <c r="WBC168" s="99"/>
      <c r="WBD168" s="99"/>
      <c r="WBE168" s="99"/>
      <c r="WBF168" s="99"/>
      <c r="WBG168" s="99"/>
      <c r="WBH168" s="99"/>
      <c r="WBI168" s="99"/>
      <c r="WBJ168" s="99"/>
      <c r="WBK168" s="99"/>
      <c r="WBL168" s="99"/>
      <c r="WBM168" s="99"/>
      <c r="WBN168" s="99"/>
      <c r="WBO168" s="99"/>
      <c r="WBP168" s="99"/>
      <c r="WBQ168" s="99"/>
      <c r="WBR168" s="99"/>
      <c r="WBS168" s="99"/>
      <c r="WBT168" s="99"/>
      <c r="WBU168" s="99"/>
      <c r="WBV168" s="99"/>
      <c r="WBW168" s="99"/>
      <c r="WBX168" s="99"/>
      <c r="WBY168" s="99"/>
      <c r="WBZ168" s="99"/>
      <c r="WCA168" s="99"/>
      <c r="WCB168" s="99"/>
      <c r="WCC168" s="99"/>
      <c r="WCD168" s="99"/>
      <c r="WCE168" s="99"/>
      <c r="WCF168" s="99"/>
      <c r="WCG168" s="99"/>
      <c r="WCH168" s="99"/>
      <c r="WCI168" s="99"/>
      <c r="WCJ168" s="99"/>
      <c r="WCK168" s="99"/>
      <c r="WCL168" s="99"/>
      <c r="WCM168" s="99"/>
      <c r="WCN168" s="99"/>
      <c r="WCO168" s="99"/>
      <c r="WCP168" s="99"/>
      <c r="WCQ168" s="99"/>
      <c r="WCR168" s="99"/>
      <c r="WCS168" s="99"/>
      <c r="WCT168" s="99"/>
      <c r="WCU168" s="99"/>
      <c r="WCV168" s="99"/>
      <c r="WCW168" s="99"/>
      <c r="WCX168" s="99"/>
      <c r="WCY168" s="99"/>
      <c r="WCZ168" s="99"/>
      <c r="WDA168" s="99"/>
      <c r="WDB168" s="99"/>
      <c r="WDC168" s="99"/>
      <c r="WDD168" s="99"/>
      <c r="WDE168" s="99"/>
      <c r="WDF168" s="99"/>
      <c r="WDG168" s="99"/>
      <c r="WDH168" s="99"/>
      <c r="WDI168" s="99"/>
      <c r="WDJ168" s="99"/>
      <c r="WDK168" s="99"/>
      <c r="WDL168" s="99"/>
      <c r="WDM168" s="99"/>
      <c r="WDN168" s="99"/>
      <c r="WDO168" s="99"/>
      <c r="WDP168" s="99"/>
      <c r="WDQ168" s="99"/>
      <c r="WDR168" s="99"/>
      <c r="WDS168" s="99"/>
      <c r="WDT168" s="99"/>
      <c r="WDU168" s="99"/>
      <c r="WDV168" s="99"/>
      <c r="WDW168" s="99"/>
      <c r="WDX168" s="99"/>
      <c r="WDY168" s="99"/>
      <c r="WDZ168" s="99"/>
      <c r="WEA168" s="99"/>
      <c r="WEB168" s="99"/>
      <c r="WEC168" s="99"/>
      <c r="WED168" s="99"/>
      <c r="WEE168" s="99"/>
      <c r="WEF168" s="99"/>
      <c r="WEG168" s="99"/>
      <c r="WEH168" s="99"/>
      <c r="WEI168" s="99"/>
      <c r="WEJ168" s="99"/>
      <c r="WEK168" s="99"/>
      <c r="WEL168" s="99"/>
      <c r="WEM168" s="99"/>
      <c r="WEN168" s="99"/>
      <c r="WEO168" s="99"/>
      <c r="WEP168" s="99"/>
      <c r="WEQ168" s="99"/>
      <c r="WER168" s="99"/>
      <c r="WES168" s="99"/>
      <c r="WET168" s="99"/>
      <c r="WEU168" s="99"/>
      <c r="WEV168" s="99"/>
      <c r="WEW168" s="99"/>
      <c r="WEX168" s="99"/>
      <c r="WEY168" s="99"/>
      <c r="WEZ168" s="99"/>
      <c r="WFA168" s="99"/>
      <c r="WFB168" s="99"/>
      <c r="WFC168" s="99"/>
      <c r="WFD168" s="99"/>
      <c r="WFE168" s="99"/>
      <c r="WFF168" s="99"/>
      <c r="WFG168" s="99"/>
      <c r="WFH168" s="99"/>
      <c r="WFI168" s="99"/>
      <c r="WFJ168" s="99"/>
      <c r="WFK168" s="99"/>
      <c r="WFL168" s="99"/>
      <c r="WFM168" s="99"/>
      <c r="WFN168" s="99"/>
      <c r="WFO168" s="99"/>
      <c r="WFP168" s="99"/>
      <c r="WFQ168" s="99"/>
      <c r="WFR168" s="99"/>
      <c r="WFS168" s="99"/>
      <c r="WFT168" s="99"/>
      <c r="WFU168" s="99"/>
      <c r="WFV168" s="99"/>
      <c r="WFW168" s="99"/>
      <c r="WFX168" s="99"/>
      <c r="WFY168" s="99"/>
      <c r="WFZ168" s="99"/>
      <c r="WGA168" s="99"/>
      <c r="WGB168" s="99"/>
      <c r="WGC168" s="99"/>
      <c r="WGD168" s="99"/>
      <c r="WGE168" s="99"/>
      <c r="WGF168" s="99"/>
      <c r="WGG168" s="99"/>
      <c r="WGH168" s="99"/>
      <c r="WGI168" s="99"/>
      <c r="WGJ168" s="99"/>
      <c r="WGK168" s="99"/>
      <c r="WGL168" s="99"/>
      <c r="WGM168" s="99"/>
      <c r="WGN168" s="99"/>
      <c r="WGO168" s="99"/>
      <c r="WGP168" s="99"/>
      <c r="WGQ168" s="99"/>
      <c r="WGR168" s="99"/>
      <c r="WGS168" s="99"/>
      <c r="WGT168" s="99"/>
      <c r="WGU168" s="99"/>
      <c r="WGV168" s="99"/>
      <c r="WGW168" s="99"/>
      <c r="WGX168" s="99"/>
      <c r="WGY168" s="99"/>
      <c r="WGZ168" s="99"/>
      <c r="WHA168" s="99"/>
      <c r="WHB168" s="99"/>
      <c r="WHC168" s="99"/>
      <c r="WHD168" s="99"/>
      <c r="WHE168" s="99"/>
      <c r="WHF168" s="99"/>
      <c r="WHG168" s="99"/>
      <c r="WHH168" s="99"/>
      <c r="WHI168" s="99"/>
      <c r="WHJ168" s="99"/>
      <c r="WHK168" s="99"/>
      <c r="WHL168" s="99"/>
      <c r="WHM168" s="99"/>
      <c r="WHN168" s="99"/>
      <c r="WHO168" s="99"/>
      <c r="WHP168" s="99"/>
      <c r="WHQ168" s="99"/>
      <c r="WHR168" s="99"/>
      <c r="WHS168" s="99"/>
      <c r="WHT168" s="99"/>
      <c r="WHU168" s="99"/>
      <c r="WHV168" s="99"/>
      <c r="WHW168" s="99"/>
      <c r="WHX168" s="99"/>
      <c r="WHY168" s="99"/>
      <c r="WHZ168" s="99"/>
      <c r="WIA168" s="99"/>
      <c r="WIB168" s="99"/>
      <c r="WIC168" s="99"/>
      <c r="WID168" s="99"/>
      <c r="WIE168" s="99"/>
      <c r="WIF168" s="99"/>
      <c r="WIG168" s="99"/>
      <c r="WIH168" s="99"/>
      <c r="WII168" s="99"/>
      <c r="WIJ168" s="99"/>
      <c r="WIK168" s="99"/>
      <c r="WIL168" s="99"/>
      <c r="WIM168" s="99"/>
      <c r="WIN168" s="99"/>
      <c r="WIO168" s="99"/>
      <c r="WIP168" s="99"/>
      <c r="WIQ168" s="99"/>
      <c r="WIR168" s="99"/>
      <c r="WIS168" s="99"/>
      <c r="WIT168" s="99"/>
      <c r="WIU168" s="99"/>
      <c r="WIV168" s="99"/>
      <c r="WIW168" s="99"/>
      <c r="WIX168" s="99"/>
      <c r="WIY168" s="99"/>
      <c r="WIZ168" s="99"/>
      <c r="WJA168" s="99"/>
      <c r="WJB168" s="99"/>
      <c r="WJC168" s="99"/>
      <c r="WJD168" s="99"/>
      <c r="WJE168" s="99"/>
      <c r="WJF168" s="99"/>
      <c r="WJG168" s="99"/>
      <c r="WJH168" s="99"/>
      <c r="WJI168" s="99"/>
      <c r="WJJ168" s="99"/>
      <c r="WJK168" s="99"/>
      <c r="WJL168" s="99"/>
      <c r="WJM168" s="99"/>
      <c r="WJN168" s="99"/>
      <c r="WJO168" s="99"/>
      <c r="WJP168" s="99"/>
      <c r="WJQ168" s="99"/>
      <c r="WJR168" s="99"/>
      <c r="WJS168" s="99"/>
      <c r="WJT168" s="99"/>
      <c r="WJU168" s="99"/>
      <c r="WJV168" s="99"/>
      <c r="WJW168" s="99"/>
      <c r="WJX168" s="99"/>
      <c r="WJY168" s="99"/>
      <c r="WJZ168" s="99"/>
      <c r="WKA168" s="99"/>
      <c r="WKB168" s="99"/>
      <c r="WKC168" s="99"/>
      <c r="WKD168" s="99"/>
      <c r="WKE168" s="99"/>
      <c r="WKF168" s="99"/>
      <c r="WKG168" s="99"/>
      <c r="WKH168" s="99"/>
      <c r="WKI168" s="99"/>
      <c r="WKJ168" s="99"/>
      <c r="WKK168" s="99"/>
      <c r="WKL168" s="99"/>
      <c r="WKM168" s="99"/>
      <c r="WKN168" s="99"/>
      <c r="WKO168" s="99"/>
      <c r="WKP168" s="99"/>
      <c r="WKQ168" s="99"/>
      <c r="WKR168" s="99"/>
      <c r="WKS168" s="99"/>
      <c r="WKT168" s="99"/>
      <c r="WKU168" s="99"/>
      <c r="WKV168" s="99"/>
      <c r="WKW168" s="99"/>
      <c r="WKX168" s="99"/>
      <c r="WKY168" s="99"/>
      <c r="WKZ168" s="99"/>
      <c r="WLA168" s="99"/>
      <c r="WLB168" s="99"/>
      <c r="WLC168" s="99"/>
      <c r="WLD168" s="99"/>
      <c r="WLE168" s="99"/>
      <c r="WLF168" s="99"/>
      <c r="WLG168" s="99"/>
      <c r="WLH168" s="99"/>
      <c r="WLI168" s="99"/>
      <c r="WLJ168" s="99"/>
      <c r="WLK168" s="99"/>
      <c r="WLL168" s="99"/>
      <c r="WLM168" s="99"/>
      <c r="WLN168" s="99"/>
      <c r="WLO168" s="99"/>
      <c r="WLP168" s="99"/>
      <c r="WLQ168" s="99"/>
      <c r="WLR168" s="99"/>
      <c r="WLS168" s="99"/>
      <c r="WLT168" s="99"/>
      <c r="WLU168" s="99"/>
      <c r="WLV168" s="99"/>
      <c r="WLW168" s="99"/>
      <c r="WLX168" s="99"/>
      <c r="WLY168" s="99"/>
      <c r="WLZ168" s="99"/>
      <c r="WMA168" s="99"/>
      <c r="WMB168" s="99"/>
      <c r="WMC168" s="99"/>
      <c r="WMD168" s="99"/>
      <c r="WME168" s="99"/>
      <c r="WMF168" s="99"/>
      <c r="WMG168" s="99"/>
      <c r="WMH168" s="99"/>
      <c r="WMI168" s="99"/>
      <c r="WMJ168" s="99"/>
      <c r="WMK168" s="99"/>
      <c r="WML168" s="99"/>
      <c r="WMM168" s="99"/>
      <c r="WMN168" s="99"/>
      <c r="WMO168" s="99"/>
      <c r="WMP168" s="99"/>
      <c r="WMQ168" s="99"/>
      <c r="WMR168" s="99"/>
      <c r="WMS168" s="99"/>
      <c r="WMT168" s="99"/>
      <c r="WMU168" s="99"/>
      <c r="WMV168" s="99"/>
      <c r="WMW168" s="99"/>
      <c r="WMX168" s="99"/>
      <c r="WMY168" s="99"/>
      <c r="WMZ168" s="99"/>
      <c r="WNA168" s="99"/>
      <c r="WNB168" s="99"/>
      <c r="WNC168" s="99"/>
      <c r="WND168" s="99"/>
      <c r="WNE168" s="99"/>
      <c r="WNF168" s="99"/>
      <c r="WNG168" s="99"/>
      <c r="WNH168" s="99"/>
      <c r="WNI168" s="99"/>
      <c r="WNJ168" s="99"/>
      <c r="WNK168" s="99"/>
      <c r="WNL168" s="99"/>
      <c r="WNM168" s="99"/>
      <c r="WNN168" s="99"/>
      <c r="WNO168" s="99"/>
      <c r="WNP168" s="99"/>
      <c r="WNQ168" s="99"/>
      <c r="WNR168" s="99"/>
      <c r="WNS168" s="99"/>
      <c r="WNT168" s="99"/>
      <c r="WNU168" s="99"/>
      <c r="WNV168" s="99"/>
      <c r="WNW168" s="99"/>
      <c r="WNX168" s="99"/>
      <c r="WNY168" s="99"/>
      <c r="WNZ168" s="99"/>
      <c r="WOA168" s="99"/>
      <c r="WOB168" s="99"/>
      <c r="WOC168" s="99"/>
      <c r="WOD168" s="99"/>
      <c r="WOE168" s="99"/>
      <c r="WOF168" s="99"/>
      <c r="WOG168" s="99"/>
      <c r="WOH168" s="99"/>
      <c r="WOI168" s="99"/>
      <c r="WOJ168" s="99"/>
      <c r="WOK168" s="99"/>
      <c r="WOL168" s="99"/>
      <c r="WOM168" s="99"/>
      <c r="WON168" s="99"/>
      <c r="WOO168" s="99"/>
      <c r="WOP168" s="99"/>
      <c r="WOQ168" s="99"/>
      <c r="WOR168" s="99"/>
      <c r="WOS168" s="99"/>
      <c r="WOT168" s="99"/>
      <c r="WOU168" s="99"/>
      <c r="WOV168" s="99"/>
      <c r="WOW168" s="99"/>
      <c r="WOX168" s="99"/>
      <c r="WOY168" s="99"/>
      <c r="WOZ168" s="99"/>
      <c r="WPA168" s="99"/>
      <c r="WPB168" s="99"/>
      <c r="WPC168" s="99"/>
      <c r="WPD168" s="99"/>
      <c r="WPE168" s="99"/>
      <c r="WPF168" s="99"/>
      <c r="WPG168" s="99"/>
      <c r="WPH168" s="99"/>
      <c r="WPI168" s="99"/>
      <c r="WPJ168" s="99"/>
      <c r="WPK168" s="99"/>
      <c r="WPL168" s="99"/>
      <c r="WPM168" s="99"/>
      <c r="WPN168" s="99"/>
      <c r="WPO168" s="99"/>
      <c r="WPP168" s="99"/>
      <c r="WPQ168" s="99"/>
      <c r="WPR168" s="99"/>
      <c r="WPS168" s="99"/>
      <c r="WPT168" s="99"/>
      <c r="WPU168" s="99"/>
      <c r="WPV168" s="99"/>
      <c r="WPW168" s="99"/>
      <c r="WPX168" s="99"/>
      <c r="WPY168" s="99"/>
      <c r="WPZ168" s="99"/>
      <c r="WQA168" s="99"/>
      <c r="WQB168" s="99"/>
      <c r="WQC168" s="99"/>
      <c r="WQD168" s="99"/>
      <c r="WQE168" s="99"/>
      <c r="WQF168" s="99"/>
      <c r="WQG168" s="99"/>
      <c r="WQH168" s="99"/>
      <c r="WQI168" s="99"/>
      <c r="WQJ168" s="99"/>
      <c r="WQK168" s="99"/>
      <c r="WQL168" s="99"/>
      <c r="WQM168" s="99"/>
      <c r="WQN168" s="99"/>
      <c r="WQO168" s="99"/>
      <c r="WQP168" s="99"/>
      <c r="WQQ168" s="99"/>
      <c r="WQR168" s="99"/>
      <c r="WQS168" s="99"/>
      <c r="WQT168" s="99"/>
      <c r="WQU168" s="99"/>
      <c r="WQV168" s="99"/>
      <c r="WQW168" s="99"/>
      <c r="WQX168" s="99"/>
      <c r="WQY168" s="99"/>
      <c r="WQZ168" s="99"/>
      <c r="WRA168" s="99"/>
      <c r="WRB168" s="99"/>
      <c r="WRC168" s="99"/>
      <c r="WRD168" s="99"/>
      <c r="WRE168" s="99"/>
      <c r="WRF168" s="99"/>
      <c r="WRG168" s="99"/>
      <c r="WRH168" s="99"/>
      <c r="WRI168" s="99"/>
      <c r="WRJ168" s="99"/>
      <c r="WRK168" s="99"/>
      <c r="WRL168" s="99"/>
      <c r="WRM168" s="99"/>
      <c r="WRN168" s="99"/>
      <c r="WRO168" s="99"/>
      <c r="WRP168" s="99"/>
      <c r="WRQ168" s="99"/>
      <c r="WRR168" s="99"/>
      <c r="WRS168" s="99"/>
      <c r="WRT168" s="99"/>
      <c r="WRU168" s="99"/>
      <c r="WRV168" s="99"/>
      <c r="WRW168" s="99"/>
      <c r="WRX168" s="99"/>
      <c r="WRY168" s="99"/>
      <c r="WRZ168" s="99"/>
      <c r="WSA168" s="99"/>
      <c r="WSB168" s="99"/>
      <c r="WSC168" s="99"/>
      <c r="WSD168" s="99"/>
      <c r="WSE168" s="99"/>
      <c r="WSF168" s="99"/>
      <c r="WSG168" s="99"/>
      <c r="WSH168" s="99"/>
      <c r="WSI168" s="99"/>
      <c r="WSJ168" s="99"/>
      <c r="WSK168" s="99"/>
      <c r="WSL168" s="99"/>
      <c r="WSM168" s="99"/>
      <c r="WSN168" s="99"/>
      <c r="WSO168" s="99"/>
      <c r="WSP168" s="99"/>
      <c r="WSQ168" s="99"/>
      <c r="WSR168" s="99"/>
      <c r="WSS168" s="99"/>
      <c r="WST168" s="99"/>
      <c r="WSU168" s="99"/>
      <c r="WSV168" s="99"/>
      <c r="WSW168" s="99"/>
      <c r="WSX168" s="99"/>
      <c r="WSY168" s="99"/>
      <c r="WSZ168" s="99"/>
      <c r="WTA168" s="99"/>
      <c r="WTB168" s="99"/>
      <c r="WTC168" s="99"/>
      <c r="WTD168" s="99"/>
      <c r="WTE168" s="99"/>
      <c r="WTF168" s="99"/>
      <c r="WTG168" s="99"/>
      <c r="WTH168" s="99"/>
      <c r="WTI168" s="99"/>
      <c r="WTJ168" s="99"/>
      <c r="WTK168" s="99"/>
      <c r="WTL168" s="99"/>
      <c r="WTM168" s="99"/>
      <c r="WTN168" s="99"/>
      <c r="WTO168" s="99"/>
      <c r="WTP168" s="99"/>
      <c r="WTQ168" s="99"/>
      <c r="WTR168" s="99"/>
      <c r="WTS168" s="99"/>
      <c r="WTT168" s="99"/>
      <c r="WTU168" s="99"/>
      <c r="WTV168" s="99"/>
      <c r="WTW168" s="99"/>
      <c r="WTX168" s="99"/>
      <c r="WTY168" s="99"/>
      <c r="WTZ168" s="99"/>
      <c r="WUA168" s="99"/>
      <c r="WUB168" s="99"/>
      <c r="WUC168" s="99"/>
      <c r="WUD168" s="99"/>
      <c r="WUE168" s="99"/>
      <c r="WUF168" s="99"/>
      <c r="WUG168" s="99"/>
      <c r="WUH168" s="99"/>
      <c r="WUI168" s="99"/>
      <c r="WUJ168" s="99"/>
      <c r="WUK168" s="99"/>
      <c r="WUL168" s="99"/>
      <c r="WUM168" s="99"/>
      <c r="WUN168" s="99"/>
      <c r="WUO168" s="99"/>
      <c r="WUP168" s="99"/>
      <c r="WUQ168" s="99"/>
      <c r="WUR168" s="99"/>
      <c r="WUS168" s="99"/>
      <c r="WUT168" s="99"/>
      <c r="WUU168" s="99"/>
      <c r="WUV168" s="99"/>
      <c r="WUW168" s="99"/>
      <c r="WUX168" s="99"/>
      <c r="WUY168" s="99"/>
      <c r="WUZ168" s="99"/>
      <c r="WVA168" s="99"/>
      <c r="WVB168" s="99"/>
      <c r="WVC168" s="99"/>
      <c r="WVD168" s="99"/>
      <c r="WVE168" s="99"/>
      <c r="WVF168" s="99"/>
      <c r="WVG168" s="99"/>
      <c r="WVH168" s="99"/>
      <c r="WVI168" s="99"/>
      <c r="WVJ168" s="99"/>
      <c r="WVK168" s="99"/>
      <c r="WVL168" s="99"/>
      <c r="WVM168" s="99"/>
      <c r="WVN168" s="99"/>
      <c r="WVO168" s="99"/>
      <c r="WVP168" s="99"/>
      <c r="WVQ168" s="99"/>
      <c r="WVR168" s="99"/>
      <c r="WVS168" s="99"/>
      <c r="WVT168" s="99"/>
      <c r="WVU168" s="99"/>
      <c r="WVV168" s="99"/>
      <c r="WVW168" s="99"/>
      <c r="WVX168" s="99"/>
      <c r="WVY168" s="99"/>
      <c r="WVZ168" s="99"/>
      <c r="WWA168" s="99"/>
      <c r="WWB168" s="99"/>
      <c r="WWC168" s="99"/>
      <c r="WWD168" s="99"/>
      <c r="WWE168" s="99"/>
      <c r="WWF168" s="99"/>
      <c r="WWG168" s="99"/>
      <c r="WWH168" s="99"/>
      <c r="WWI168" s="99"/>
      <c r="WWJ168" s="99"/>
      <c r="WWK168" s="99"/>
      <c r="WWL168" s="99"/>
      <c r="WWM168" s="99"/>
      <c r="WWN168" s="99"/>
      <c r="WWO168" s="99"/>
      <c r="WWP168" s="99"/>
      <c r="WWQ168" s="99"/>
      <c r="WWR168" s="99"/>
      <c r="WWS168" s="99"/>
      <c r="WWT168" s="99"/>
      <c r="WWU168" s="99"/>
      <c r="WWV168" s="99"/>
      <c r="WWW168" s="99"/>
      <c r="WWX168" s="99"/>
      <c r="WWY168" s="99"/>
      <c r="WWZ168" s="99"/>
      <c r="WXA168" s="99"/>
      <c r="WXB168" s="99"/>
      <c r="WXC168" s="99"/>
      <c r="WXD168" s="99"/>
      <c r="WXE168" s="99"/>
      <c r="WXF168" s="99"/>
      <c r="WXG168" s="99"/>
      <c r="WXH168" s="99"/>
      <c r="WXI168" s="99"/>
      <c r="WXJ168" s="99"/>
      <c r="WXK168" s="99"/>
      <c r="WXL168" s="99"/>
      <c r="WXM168" s="99"/>
      <c r="WXN168" s="99"/>
      <c r="WXO168" s="99"/>
      <c r="WXP168" s="99"/>
      <c r="WXQ168" s="99"/>
      <c r="WXR168" s="99"/>
      <c r="WXS168" s="99"/>
      <c r="WXT168" s="99"/>
      <c r="WXU168" s="99"/>
      <c r="WXV168" s="99"/>
      <c r="WXW168" s="99"/>
      <c r="WXX168" s="99"/>
      <c r="WXY168" s="99"/>
      <c r="WXZ168" s="99"/>
      <c r="WYA168" s="99"/>
      <c r="WYB168" s="99"/>
      <c r="WYC168" s="99"/>
      <c r="WYD168" s="99"/>
      <c r="WYE168" s="99"/>
      <c r="WYF168" s="99"/>
      <c r="WYG168" s="99"/>
      <c r="WYH168" s="99"/>
      <c r="WYI168" s="99"/>
      <c r="WYJ168" s="99"/>
      <c r="WYK168" s="99"/>
      <c r="WYL168" s="99"/>
      <c r="WYM168" s="99"/>
      <c r="WYN168" s="99"/>
      <c r="WYO168" s="99"/>
      <c r="WYP168" s="99"/>
      <c r="WYQ168" s="99"/>
      <c r="WYR168" s="99"/>
      <c r="WYS168" s="99"/>
      <c r="WYT168" s="99"/>
      <c r="WYU168" s="99"/>
      <c r="WYV168" s="99"/>
      <c r="WYW168" s="99"/>
      <c r="WYX168" s="99"/>
      <c r="WYY168" s="99"/>
      <c r="WYZ168" s="99"/>
      <c r="WZA168" s="99"/>
      <c r="WZB168" s="99"/>
      <c r="WZC168" s="99"/>
      <c r="WZD168" s="99"/>
      <c r="WZE168" s="99"/>
      <c r="WZF168" s="99"/>
      <c r="WZG168" s="99"/>
      <c r="WZH168" s="99"/>
      <c r="WZI168" s="99"/>
      <c r="WZJ168" s="99"/>
      <c r="WZK168" s="99"/>
      <c r="WZL168" s="99"/>
      <c r="WZM168" s="99"/>
      <c r="WZN168" s="99"/>
      <c r="WZO168" s="99"/>
      <c r="WZP168" s="99"/>
      <c r="WZQ168" s="99"/>
      <c r="WZR168" s="99"/>
      <c r="WZS168" s="99"/>
      <c r="WZT168" s="99"/>
      <c r="WZU168" s="99"/>
      <c r="WZV168" s="99"/>
      <c r="WZW168" s="99"/>
      <c r="WZX168" s="99"/>
      <c r="WZY168" s="99"/>
      <c r="WZZ168" s="99"/>
      <c r="XAA168" s="99"/>
      <c r="XAB168" s="99"/>
      <c r="XAC168" s="99"/>
      <c r="XAD168" s="99"/>
      <c r="XAE168" s="99"/>
      <c r="XAF168" s="99"/>
      <c r="XAG168" s="99"/>
      <c r="XAH168" s="99"/>
      <c r="XAI168" s="99"/>
      <c r="XAJ168" s="99"/>
      <c r="XAK168" s="99"/>
      <c r="XAL168" s="99"/>
      <c r="XAM168" s="99"/>
      <c r="XAN168" s="99"/>
      <c r="XAO168" s="99"/>
      <c r="XAP168" s="99"/>
      <c r="XAQ168" s="99"/>
      <c r="XAR168" s="99"/>
      <c r="XAS168" s="99"/>
      <c r="XAT168" s="99"/>
      <c r="XAU168" s="99"/>
      <c r="XAV168" s="99"/>
      <c r="XAW168" s="99"/>
      <c r="XAX168" s="99"/>
      <c r="XAY168" s="99"/>
      <c r="XAZ168" s="99"/>
      <c r="XBA168" s="99"/>
      <c r="XBB168" s="99"/>
      <c r="XBC168" s="99"/>
      <c r="XBD168" s="99"/>
      <c r="XBE168" s="99"/>
      <c r="XBF168" s="99"/>
      <c r="XBG168" s="99"/>
      <c r="XBH168" s="99"/>
      <c r="XBI168" s="99"/>
      <c r="XBJ168" s="99"/>
      <c r="XBK168" s="99"/>
      <c r="XBL168" s="99"/>
      <c r="XBM168" s="99"/>
      <c r="XBN168" s="99"/>
      <c r="XBO168" s="99"/>
      <c r="XBP168" s="99"/>
      <c r="XBQ168" s="99"/>
      <c r="XBR168" s="99"/>
      <c r="XBS168" s="99"/>
      <c r="XBT168" s="99"/>
      <c r="XBU168" s="99"/>
      <c r="XBV168" s="99"/>
      <c r="XBW168" s="99"/>
      <c r="XBX168" s="99"/>
      <c r="XBY168" s="99"/>
      <c r="XBZ168" s="99"/>
      <c r="XCA168" s="99"/>
      <c r="XCB168" s="99"/>
      <c r="XCC168" s="99"/>
      <c r="XCD168" s="99"/>
      <c r="XCE168" s="99"/>
      <c r="XCF168" s="99"/>
      <c r="XCG168" s="99"/>
      <c r="XCH168" s="99"/>
      <c r="XCI168" s="99"/>
      <c r="XCJ168" s="99"/>
      <c r="XCK168" s="99"/>
      <c r="XCL168" s="99"/>
      <c r="XCM168" s="99"/>
      <c r="XCN168" s="99"/>
      <c r="XCO168" s="99"/>
      <c r="XCP168" s="99"/>
      <c r="XCQ168" s="99"/>
      <c r="XCR168" s="99"/>
      <c r="XCS168" s="99"/>
      <c r="XCT168" s="99"/>
      <c r="XCU168" s="99"/>
      <c r="XCV168" s="99"/>
      <c r="XCW168" s="99"/>
      <c r="XCX168" s="99"/>
      <c r="XCY168" s="99"/>
      <c r="XCZ168" s="99"/>
      <c r="XDA168" s="99"/>
      <c r="XDB168" s="99"/>
      <c r="XDC168" s="99"/>
      <c r="XDD168" s="99"/>
      <c r="XDE168" s="99"/>
      <c r="XDF168" s="99"/>
      <c r="XDG168" s="99"/>
      <c r="XDH168" s="99"/>
      <c r="XDI168" s="99"/>
      <c r="XDJ168" s="99"/>
      <c r="XDK168" s="99"/>
      <c r="XDL168" s="99"/>
      <c r="XDM168" s="99"/>
      <c r="XDN168" s="99"/>
      <c r="XDO168" s="99"/>
      <c r="XDP168" s="99"/>
      <c r="XDQ168" s="99"/>
      <c r="XDR168" s="99"/>
      <c r="XDS168" s="99"/>
      <c r="XDT168" s="99"/>
      <c r="XDU168" s="99"/>
      <c r="XDV168" s="99"/>
      <c r="XDW168" s="99"/>
      <c r="XDX168" s="99"/>
      <c r="XDY168" s="99"/>
      <c r="XDZ168" s="99"/>
      <c r="XEA168" s="99"/>
      <c r="XEB168" s="99"/>
      <c r="XEC168" s="99"/>
      <c r="XED168" s="99"/>
      <c r="XEE168" s="99"/>
      <c r="XEF168" s="99"/>
      <c r="XEG168" s="99"/>
      <c r="XEH168" s="99"/>
      <c r="XEI168" s="99"/>
      <c r="XEJ168" s="99"/>
      <c r="XEK168" s="99"/>
      <c r="XEL168" s="99"/>
      <c r="XEM168" s="99"/>
      <c r="XEN168" s="99"/>
      <c r="XEO168" s="99"/>
      <c r="XEP168" s="99"/>
      <c r="XEQ168" s="99"/>
      <c r="XER168" s="99"/>
      <c r="XES168" s="99"/>
      <c r="XET168" s="99"/>
      <c r="XEU168" s="99"/>
      <c r="XEV168" s="99"/>
      <c r="XEW168" s="99"/>
      <c r="XEX168" s="99"/>
      <c r="XEY168" s="99"/>
      <c r="XEZ168" s="99"/>
      <c r="XFA168" s="99"/>
      <c r="XFB168" s="99"/>
      <c r="XFC168" s="99"/>
    </row>
    <row r="174" spans="1:16384" s="346" customFormat="1" x14ac:dyDescent="0.3">
      <c r="A174" s="99"/>
      <c r="B174" s="99"/>
      <c r="C174" s="99"/>
      <c r="D174" s="99"/>
      <c r="E174" s="99"/>
      <c r="F174" s="293"/>
      <c r="G174" s="292"/>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c r="AY174" s="99"/>
      <c r="AZ174" s="99"/>
      <c r="BA174" s="99"/>
      <c r="BB174" s="99"/>
      <c r="BC174" s="99"/>
      <c r="BD174" s="99"/>
      <c r="BE174" s="99"/>
      <c r="BF174" s="99"/>
      <c r="BG174" s="99"/>
      <c r="BH174" s="99"/>
      <c r="BI174" s="99"/>
      <c r="BJ174" s="99"/>
      <c r="BK174" s="99"/>
      <c r="BL174" s="99"/>
      <c r="BM174" s="99"/>
      <c r="BN174" s="99"/>
      <c r="BO174" s="99"/>
      <c r="BP174" s="99"/>
      <c r="BQ174" s="99"/>
      <c r="BR174" s="99"/>
      <c r="BS174" s="99"/>
      <c r="BT174" s="99"/>
      <c r="BU174" s="99"/>
      <c r="BV174" s="99"/>
      <c r="BW174" s="99"/>
      <c r="BX174" s="99"/>
      <c r="BY174" s="99"/>
      <c r="BZ174" s="99"/>
      <c r="CA174" s="99"/>
      <c r="CB174" s="99"/>
      <c r="CC174" s="99"/>
      <c r="CD174" s="99"/>
      <c r="CE174" s="99"/>
      <c r="CF174" s="99"/>
      <c r="CG174" s="99"/>
      <c r="CH174" s="99"/>
      <c r="CI174" s="99"/>
      <c r="CJ174" s="99"/>
      <c r="CK174" s="99"/>
      <c r="CL174" s="99"/>
      <c r="CM174" s="99"/>
      <c r="CN174" s="99"/>
      <c r="CO174" s="99"/>
      <c r="CP174" s="99"/>
      <c r="CQ174" s="99"/>
      <c r="CR174" s="99"/>
      <c r="CS174" s="99"/>
      <c r="CT174" s="99"/>
      <c r="CU174" s="99"/>
      <c r="CV174" s="99"/>
      <c r="CW174" s="99"/>
      <c r="CX174" s="99"/>
      <c r="CY174" s="99"/>
      <c r="CZ174" s="99"/>
      <c r="DA174" s="99"/>
      <c r="DB174" s="99"/>
      <c r="DC174" s="99"/>
      <c r="DD174" s="99"/>
      <c r="DE174" s="99"/>
      <c r="DF174" s="99"/>
      <c r="DG174" s="99"/>
      <c r="DH174" s="99"/>
      <c r="DI174" s="99"/>
      <c r="DJ174" s="99"/>
      <c r="DK174" s="99"/>
      <c r="DL174" s="99"/>
      <c r="DM174" s="99"/>
      <c r="DN174" s="99"/>
      <c r="DO174" s="99"/>
      <c r="DP174" s="99"/>
      <c r="DQ174" s="99"/>
      <c r="DR174" s="99"/>
      <c r="DS174" s="99"/>
      <c r="DT174" s="99"/>
      <c r="DU174" s="99"/>
      <c r="DV174" s="99"/>
      <c r="DW174" s="99"/>
      <c r="DX174" s="99"/>
      <c r="DY174" s="99"/>
      <c r="DZ174" s="99"/>
      <c r="EA174" s="99"/>
      <c r="EB174" s="99"/>
      <c r="EC174" s="99"/>
      <c r="ED174" s="99"/>
      <c r="EE174" s="99"/>
      <c r="EF174" s="99"/>
      <c r="EG174" s="99"/>
      <c r="EH174" s="99"/>
      <c r="EI174" s="99"/>
      <c r="EJ174" s="99"/>
      <c r="EK174" s="99"/>
      <c r="EL174" s="99"/>
      <c r="EM174" s="99"/>
      <c r="EN174" s="99"/>
      <c r="EO174" s="99"/>
      <c r="EP174" s="99"/>
      <c r="EQ174" s="99"/>
      <c r="ER174" s="99"/>
      <c r="ES174" s="99"/>
      <c r="ET174" s="99"/>
      <c r="EU174" s="99"/>
      <c r="EV174" s="99"/>
      <c r="EW174" s="99"/>
      <c r="EX174" s="99"/>
      <c r="EY174" s="99"/>
      <c r="EZ174" s="99"/>
      <c r="FA174" s="99"/>
      <c r="FB174" s="99"/>
      <c r="FC174" s="99"/>
      <c r="FD174" s="99"/>
      <c r="FE174" s="99"/>
      <c r="FF174" s="99"/>
      <c r="FG174" s="99"/>
      <c r="FH174" s="99"/>
      <c r="FI174" s="99"/>
      <c r="FJ174" s="99"/>
      <c r="FK174" s="99"/>
      <c r="FL174" s="99"/>
      <c r="FM174" s="99"/>
      <c r="FN174" s="99"/>
      <c r="FO174" s="99"/>
      <c r="FP174" s="99"/>
      <c r="FQ174" s="99"/>
      <c r="FR174" s="99"/>
      <c r="FS174" s="99"/>
      <c r="FT174" s="99"/>
      <c r="FU174" s="99"/>
      <c r="FV174" s="99"/>
      <c r="FW174" s="99"/>
      <c r="FX174" s="99"/>
      <c r="FY174" s="99"/>
      <c r="FZ174" s="99"/>
      <c r="GA174" s="99"/>
      <c r="GB174" s="99"/>
      <c r="GC174" s="99"/>
      <c r="GD174" s="99"/>
      <c r="GE174" s="99"/>
      <c r="GF174" s="99"/>
      <c r="GG174" s="99"/>
      <c r="GH174" s="99"/>
      <c r="GI174" s="99"/>
      <c r="GJ174" s="99"/>
      <c r="GK174" s="99"/>
      <c r="GL174" s="99"/>
      <c r="GM174" s="99"/>
      <c r="GN174" s="99"/>
      <c r="GO174" s="99"/>
      <c r="GP174" s="99"/>
      <c r="GQ174" s="99"/>
      <c r="GR174" s="99"/>
      <c r="GS174" s="99"/>
      <c r="GT174" s="99"/>
      <c r="GU174" s="99"/>
      <c r="GV174" s="99"/>
      <c r="GW174" s="99"/>
      <c r="GX174" s="99"/>
      <c r="GY174" s="99"/>
      <c r="GZ174" s="99"/>
      <c r="HA174" s="99"/>
      <c r="HB174" s="99"/>
      <c r="HC174" s="99"/>
      <c r="HD174" s="99"/>
      <c r="HE174" s="99"/>
      <c r="HF174" s="99"/>
      <c r="HG174" s="99"/>
      <c r="HH174" s="99"/>
      <c r="HI174" s="99"/>
      <c r="HJ174" s="99"/>
      <c r="HK174" s="99"/>
      <c r="HL174" s="99"/>
      <c r="HM174" s="99"/>
      <c r="HN174" s="99"/>
      <c r="HO174" s="99"/>
      <c r="HP174" s="99"/>
      <c r="HQ174" s="99"/>
      <c r="HR174" s="99"/>
      <c r="HS174" s="99"/>
      <c r="HT174" s="99"/>
      <c r="HU174" s="99"/>
      <c r="HV174" s="99"/>
      <c r="HW174" s="99"/>
      <c r="HX174" s="99"/>
      <c r="HY174" s="99"/>
      <c r="HZ174" s="99"/>
      <c r="IA174" s="99"/>
      <c r="IB174" s="99"/>
      <c r="IC174" s="99"/>
      <c r="ID174" s="99"/>
      <c r="IE174" s="99"/>
      <c r="IF174" s="99"/>
      <c r="IG174" s="99"/>
      <c r="IH174" s="99"/>
      <c r="II174" s="99"/>
      <c r="IJ174" s="99"/>
      <c r="IK174" s="99"/>
      <c r="IL174" s="99"/>
      <c r="IM174" s="99"/>
      <c r="IN174" s="99"/>
      <c r="IO174" s="99"/>
      <c r="IP174" s="99"/>
      <c r="IQ174" s="99"/>
      <c r="IR174" s="99"/>
      <c r="IS174" s="99"/>
      <c r="IT174" s="99"/>
      <c r="IU174" s="99"/>
      <c r="IV174" s="99"/>
      <c r="IW174" s="99"/>
      <c r="IX174" s="99"/>
      <c r="IY174" s="99"/>
      <c r="IZ174" s="99"/>
      <c r="JA174" s="99"/>
      <c r="JB174" s="99"/>
      <c r="JC174" s="99"/>
      <c r="JD174" s="99"/>
      <c r="JE174" s="99"/>
      <c r="JF174" s="99"/>
      <c r="JG174" s="99"/>
      <c r="JH174" s="99"/>
      <c r="JI174" s="99"/>
      <c r="JJ174" s="99"/>
      <c r="JK174" s="99"/>
      <c r="JL174" s="99"/>
      <c r="JM174" s="99"/>
      <c r="JN174" s="99"/>
      <c r="JO174" s="99"/>
      <c r="JP174" s="99"/>
      <c r="JQ174" s="99"/>
      <c r="JR174" s="99"/>
      <c r="JS174" s="99"/>
      <c r="JT174" s="99"/>
      <c r="JU174" s="99"/>
      <c r="JV174" s="99"/>
      <c r="JW174" s="99"/>
      <c r="JX174" s="99"/>
      <c r="JY174" s="99"/>
      <c r="JZ174" s="99"/>
      <c r="KA174" s="99"/>
      <c r="KB174" s="99"/>
      <c r="KC174" s="99"/>
      <c r="KD174" s="99"/>
      <c r="KE174" s="99"/>
      <c r="KF174" s="99"/>
      <c r="KG174" s="99"/>
      <c r="KH174" s="99"/>
      <c r="KI174" s="99"/>
      <c r="KJ174" s="99"/>
      <c r="KK174" s="99"/>
      <c r="KL174" s="99"/>
      <c r="KM174" s="99"/>
      <c r="KN174" s="99"/>
      <c r="KO174" s="99"/>
      <c r="KP174" s="99"/>
      <c r="KQ174" s="99"/>
      <c r="KR174" s="99"/>
      <c r="KS174" s="99"/>
      <c r="KT174" s="99"/>
      <c r="KU174" s="99"/>
      <c r="KV174" s="99"/>
      <c r="KW174" s="99"/>
      <c r="KX174" s="99"/>
      <c r="KY174" s="99"/>
      <c r="KZ174" s="99"/>
      <c r="LA174" s="99"/>
      <c r="LB174" s="99"/>
      <c r="LC174" s="99"/>
      <c r="LD174" s="99"/>
      <c r="LE174" s="99"/>
      <c r="LF174" s="99"/>
      <c r="LG174" s="99"/>
      <c r="LH174" s="99"/>
      <c r="LI174" s="99"/>
      <c r="LJ174" s="99"/>
      <c r="LK174" s="99"/>
      <c r="LL174" s="99"/>
      <c r="LM174" s="99"/>
      <c r="LN174" s="99"/>
      <c r="LO174" s="99"/>
      <c r="LP174" s="99"/>
      <c r="LQ174" s="99"/>
      <c r="LR174" s="99"/>
      <c r="LS174" s="99"/>
      <c r="LT174" s="99"/>
      <c r="LU174" s="99"/>
      <c r="LV174" s="99"/>
      <c r="LW174" s="99"/>
      <c r="LX174" s="99"/>
      <c r="LY174" s="99"/>
      <c r="LZ174" s="99"/>
      <c r="MA174" s="99"/>
      <c r="MB174" s="99"/>
      <c r="MC174" s="99"/>
      <c r="MD174" s="99"/>
      <c r="ME174" s="99"/>
      <c r="MF174" s="99"/>
      <c r="MG174" s="99"/>
      <c r="MH174" s="99"/>
      <c r="MI174" s="99"/>
      <c r="MJ174" s="99"/>
      <c r="MK174" s="99"/>
      <c r="ML174" s="99"/>
      <c r="MM174" s="99"/>
      <c r="MN174" s="99"/>
      <c r="MO174" s="99"/>
      <c r="MP174" s="99"/>
      <c r="MQ174" s="99"/>
      <c r="MR174" s="99"/>
      <c r="MS174" s="99"/>
      <c r="MT174" s="99"/>
      <c r="MU174" s="99"/>
      <c r="MV174" s="99"/>
      <c r="MW174" s="99"/>
      <c r="MX174" s="99"/>
      <c r="MY174" s="99"/>
      <c r="MZ174" s="99"/>
      <c r="NA174" s="99"/>
      <c r="NB174" s="99"/>
      <c r="NC174" s="99"/>
      <c r="ND174" s="99"/>
      <c r="NE174" s="99"/>
      <c r="NF174" s="99"/>
      <c r="NG174" s="99"/>
      <c r="NH174" s="99"/>
      <c r="NI174" s="99"/>
      <c r="NJ174" s="99"/>
      <c r="NK174" s="99"/>
      <c r="NL174" s="99"/>
      <c r="NM174" s="99"/>
      <c r="NN174" s="99"/>
      <c r="NO174" s="99"/>
      <c r="NP174" s="99"/>
      <c r="NQ174" s="99"/>
      <c r="NR174" s="99"/>
      <c r="NS174" s="99"/>
      <c r="NT174" s="99"/>
      <c r="NU174" s="99"/>
      <c r="NV174" s="99"/>
      <c r="NW174" s="99"/>
      <c r="NX174" s="99"/>
      <c r="NY174" s="99"/>
      <c r="NZ174" s="99"/>
      <c r="OA174" s="99"/>
      <c r="OB174" s="99"/>
      <c r="OC174" s="99"/>
      <c r="OD174" s="99"/>
      <c r="OE174" s="99"/>
      <c r="OF174" s="99"/>
      <c r="OG174" s="99"/>
      <c r="OH174" s="99"/>
      <c r="OI174" s="99"/>
      <c r="OJ174" s="99"/>
      <c r="OK174" s="99"/>
      <c r="OL174" s="99"/>
      <c r="OM174" s="99"/>
      <c r="ON174" s="99"/>
      <c r="OO174" s="99"/>
      <c r="OP174" s="99"/>
      <c r="OQ174" s="99"/>
      <c r="OR174" s="99"/>
      <c r="OS174" s="99"/>
      <c r="OT174" s="99"/>
      <c r="OU174" s="99"/>
      <c r="OV174" s="99"/>
      <c r="OW174" s="99"/>
      <c r="OX174" s="99"/>
      <c r="OY174" s="99"/>
      <c r="OZ174" s="99"/>
      <c r="PA174" s="99"/>
      <c r="PB174" s="99"/>
      <c r="PC174" s="99"/>
      <c r="PD174" s="99"/>
      <c r="PE174" s="99"/>
      <c r="PF174" s="99"/>
      <c r="PG174" s="99"/>
      <c r="PH174" s="99"/>
      <c r="PI174" s="99"/>
      <c r="PJ174" s="99"/>
      <c r="PK174" s="99"/>
      <c r="PL174" s="99"/>
      <c r="PM174" s="99"/>
      <c r="PN174" s="99"/>
      <c r="PO174" s="99"/>
      <c r="PP174" s="99"/>
      <c r="PQ174" s="99"/>
      <c r="PR174" s="99"/>
      <c r="PS174" s="99"/>
      <c r="PT174" s="99"/>
      <c r="PU174" s="99"/>
      <c r="PV174" s="99"/>
      <c r="PW174" s="99"/>
      <c r="PX174" s="99"/>
      <c r="PY174" s="99"/>
      <c r="PZ174" s="99"/>
      <c r="QA174" s="99"/>
      <c r="QB174" s="99"/>
      <c r="QC174" s="99"/>
      <c r="QD174" s="99"/>
      <c r="QE174" s="99"/>
      <c r="QF174" s="99"/>
      <c r="QG174" s="99"/>
      <c r="QH174" s="99"/>
      <c r="QI174" s="99"/>
      <c r="QJ174" s="99"/>
      <c r="QK174" s="99"/>
      <c r="QL174" s="99"/>
      <c r="QM174" s="99"/>
      <c r="QN174" s="99"/>
      <c r="QO174" s="99"/>
      <c r="QP174" s="99"/>
      <c r="QQ174" s="99"/>
      <c r="QR174" s="99"/>
      <c r="QS174" s="99"/>
      <c r="QT174" s="99"/>
      <c r="QU174" s="99"/>
      <c r="QV174" s="99"/>
      <c r="QW174" s="99"/>
      <c r="QX174" s="99"/>
      <c r="QY174" s="99"/>
      <c r="QZ174" s="99"/>
      <c r="RA174" s="99"/>
      <c r="RB174" s="99"/>
      <c r="RC174" s="99"/>
      <c r="RD174" s="99"/>
      <c r="RE174" s="99"/>
      <c r="RF174" s="99"/>
      <c r="RG174" s="99"/>
      <c r="RH174" s="99"/>
      <c r="RI174" s="99"/>
      <c r="RJ174" s="99"/>
      <c r="RK174" s="99"/>
      <c r="RL174" s="99"/>
      <c r="RM174" s="99"/>
      <c r="RN174" s="99"/>
      <c r="RO174" s="99"/>
      <c r="RP174" s="99"/>
      <c r="RQ174" s="99"/>
      <c r="RR174" s="99"/>
      <c r="RS174" s="99"/>
      <c r="RT174" s="99"/>
      <c r="RU174" s="99"/>
      <c r="RV174" s="99"/>
      <c r="RW174" s="99"/>
      <c r="RX174" s="99"/>
      <c r="RY174" s="99"/>
      <c r="RZ174" s="99"/>
      <c r="SA174" s="99"/>
      <c r="SB174" s="99"/>
      <c r="SC174" s="99"/>
      <c r="SD174" s="99"/>
      <c r="SE174" s="99"/>
      <c r="SF174" s="99"/>
      <c r="SG174" s="99"/>
      <c r="SH174" s="99"/>
      <c r="SI174" s="99"/>
      <c r="SJ174" s="99"/>
      <c r="SK174" s="99"/>
      <c r="SL174" s="99"/>
      <c r="SM174" s="99"/>
      <c r="SN174" s="99"/>
      <c r="SO174" s="99"/>
      <c r="SP174" s="99"/>
      <c r="SQ174" s="99"/>
      <c r="SR174" s="99"/>
      <c r="SS174" s="99"/>
      <c r="ST174" s="99"/>
      <c r="SU174" s="99"/>
      <c r="SV174" s="99"/>
      <c r="SW174" s="99"/>
      <c r="SX174" s="99"/>
      <c r="SY174" s="99"/>
      <c r="SZ174" s="99"/>
      <c r="TA174" s="99"/>
      <c r="TB174" s="99"/>
      <c r="TC174" s="99"/>
      <c r="TD174" s="99"/>
      <c r="TE174" s="99"/>
      <c r="TF174" s="99"/>
      <c r="TG174" s="99"/>
      <c r="TH174" s="99"/>
      <c r="TI174" s="99"/>
      <c r="TJ174" s="99"/>
      <c r="TK174" s="99"/>
      <c r="TL174" s="99"/>
      <c r="TM174" s="99"/>
      <c r="TN174" s="99"/>
      <c r="TO174" s="99"/>
      <c r="TP174" s="99"/>
      <c r="TQ174" s="99"/>
      <c r="TR174" s="99"/>
      <c r="TS174" s="99"/>
      <c r="TT174" s="99"/>
      <c r="TU174" s="99"/>
      <c r="TV174" s="99"/>
      <c r="TW174" s="99"/>
      <c r="TX174" s="99"/>
      <c r="TY174" s="99"/>
      <c r="TZ174" s="99"/>
      <c r="UA174" s="99"/>
      <c r="UB174" s="99"/>
      <c r="UC174" s="99"/>
      <c r="UD174" s="99"/>
      <c r="UE174" s="99"/>
      <c r="UF174" s="99"/>
      <c r="UG174" s="99"/>
      <c r="UH174" s="99"/>
      <c r="UI174" s="99"/>
      <c r="UJ174" s="99"/>
      <c r="UK174" s="99"/>
      <c r="UL174" s="99"/>
      <c r="UM174" s="99"/>
      <c r="UN174" s="99"/>
      <c r="UO174" s="99"/>
      <c r="UP174" s="99"/>
      <c r="UQ174" s="99"/>
      <c r="UR174" s="99"/>
      <c r="US174" s="99"/>
      <c r="UT174" s="99"/>
      <c r="UU174" s="99"/>
      <c r="UV174" s="99"/>
      <c r="UW174" s="99"/>
      <c r="UX174" s="99"/>
      <c r="UY174" s="99"/>
      <c r="UZ174" s="99"/>
      <c r="VA174" s="99"/>
      <c r="VB174" s="99"/>
      <c r="VC174" s="99"/>
      <c r="VD174" s="99"/>
      <c r="VE174" s="99"/>
      <c r="VF174" s="99"/>
      <c r="VG174" s="99"/>
      <c r="VH174" s="99"/>
      <c r="VI174" s="99"/>
      <c r="VJ174" s="99"/>
      <c r="VK174" s="99"/>
      <c r="VL174" s="99"/>
      <c r="VM174" s="99"/>
      <c r="VN174" s="99"/>
      <c r="VO174" s="99"/>
      <c r="VP174" s="99"/>
      <c r="VQ174" s="99"/>
      <c r="VR174" s="99"/>
      <c r="VS174" s="99"/>
      <c r="VT174" s="99"/>
      <c r="VU174" s="99"/>
      <c r="VV174" s="99"/>
      <c r="VW174" s="99"/>
      <c r="VX174" s="99"/>
      <c r="VY174" s="99"/>
      <c r="VZ174" s="99"/>
      <c r="WA174" s="99"/>
      <c r="WB174" s="99"/>
      <c r="WC174" s="99"/>
      <c r="WD174" s="99"/>
      <c r="WE174" s="99"/>
      <c r="WF174" s="99"/>
      <c r="WG174" s="99"/>
      <c r="WH174" s="99"/>
      <c r="WI174" s="99"/>
      <c r="WJ174" s="99"/>
      <c r="WK174" s="99"/>
      <c r="WL174" s="99"/>
      <c r="WM174" s="99"/>
      <c r="WN174" s="99"/>
      <c r="WO174" s="99"/>
      <c r="WP174" s="99"/>
      <c r="WQ174" s="99"/>
      <c r="WR174" s="99"/>
      <c r="WS174" s="99"/>
      <c r="WT174" s="99"/>
      <c r="WU174" s="99"/>
      <c r="WV174" s="99"/>
      <c r="WW174" s="99"/>
      <c r="WX174" s="99"/>
      <c r="WY174" s="99"/>
      <c r="WZ174" s="99"/>
      <c r="XA174" s="99"/>
      <c r="XB174" s="99"/>
      <c r="XC174" s="99"/>
      <c r="XD174" s="99"/>
      <c r="XE174" s="99"/>
      <c r="XF174" s="99"/>
      <c r="XG174" s="99"/>
      <c r="XH174" s="99"/>
      <c r="XI174" s="99"/>
      <c r="XJ174" s="99"/>
      <c r="XK174" s="99"/>
      <c r="XL174" s="99"/>
      <c r="XM174" s="99"/>
      <c r="XN174" s="99"/>
      <c r="XO174" s="99"/>
      <c r="XP174" s="99"/>
      <c r="XQ174" s="99"/>
      <c r="XR174" s="99"/>
      <c r="XS174" s="99"/>
      <c r="XT174" s="99"/>
      <c r="XU174" s="99"/>
      <c r="XV174" s="99"/>
      <c r="XW174" s="99"/>
      <c r="XX174" s="99"/>
      <c r="XY174" s="99"/>
      <c r="XZ174" s="99"/>
      <c r="YA174" s="99"/>
      <c r="YB174" s="99"/>
      <c r="YC174" s="99"/>
      <c r="YD174" s="99"/>
      <c r="YE174" s="99"/>
      <c r="YF174" s="99"/>
      <c r="YG174" s="99"/>
      <c r="YH174" s="99"/>
      <c r="YI174" s="99"/>
      <c r="YJ174" s="99"/>
      <c r="YK174" s="99"/>
      <c r="YL174" s="99"/>
      <c r="YM174" s="99"/>
      <c r="YN174" s="99"/>
      <c r="YO174" s="99"/>
      <c r="YP174" s="99"/>
      <c r="YQ174" s="99"/>
      <c r="YR174" s="99"/>
      <c r="YS174" s="99"/>
      <c r="YT174" s="99"/>
      <c r="YU174" s="99"/>
      <c r="YV174" s="99"/>
      <c r="YW174" s="99"/>
      <c r="YX174" s="99"/>
      <c r="YY174" s="99"/>
      <c r="YZ174" s="99"/>
      <c r="ZA174" s="99"/>
      <c r="ZB174" s="99"/>
      <c r="ZC174" s="99"/>
      <c r="ZD174" s="99"/>
      <c r="ZE174" s="99"/>
      <c r="ZF174" s="99"/>
      <c r="ZG174" s="99"/>
      <c r="ZH174" s="99"/>
      <c r="ZI174" s="99"/>
      <c r="ZJ174" s="99"/>
      <c r="ZK174" s="99"/>
      <c r="ZL174" s="99"/>
      <c r="ZM174" s="99"/>
      <c r="ZN174" s="99"/>
      <c r="ZO174" s="99"/>
      <c r="ZP174" s="99"/>
      <c r="ZQ174" s="99"/>
      <c r="ZR174" s="99"/>
      <c r="ZS174" s="99"/>
      <c r="ZT174" s="99"/>
      <c r="ZU174" s="99"/>
      <c r="ZV174" s="99"/>
      <c r="ZW174" s="99"/>
      <c r="ZX174" s="99"/>
      <c r="ZY174" s="99"/>
      <c r="ZZ174" s="99"/>
      <c r="AAA174" s="99"/>
      <c r="AAB174" s="99"/>
      <c r="AAC174" s="99"/>
      <c r="AAD174" s="99"/>
      <c r="AAE174" s="99"/>
      <c r="AAF174" s="99"/>
      <c r="AAG174" s="99"/>
      <c r="AAH174" s="99"/>
      <c r="AAI174" s="99"/>
      <c r="AAJ174" s="99"/>
      <c r="AAK174" s="99"/>
      <c r="AAL174" s="99"/>
      <c r="AAM174" s="99"/>
      <c r="AAN174" s="99"/>
      <c r="AAO174" s="99"/>
      <c r="AAP174" s="99"/>
      <c r="AAQ174" s="99"/>
      <c r="AAR174" s="99"/>
      <c r="AAS174" s="99"/>
      <c r="AAT174" s="99"/>
      <c r="AAU174" s="99"/>
      <c r="AAV174" s="99"/>
      <c r="AAW174" s="99"/>
      <c r="AAX174" s="99"/>
      <c r="AAY174" s="99"/>
      <c r="AAZ174" s="99"/>
      <c r="ABA174" s="99"/>
      <c r="ABB174" s="99"/>
      <c r="ABC174" s="99"/>
      <c r="ABD174" s="99"/>
      <c r="ABE174" s="99"/>
      <c r="ABF174" s="99"/>
      <c r="ABG174" s="99"/>
      <c r="ABH174" s="99"/>
      <c r="ABI174" s="99"/>
      <c r="ABJ174" s="99"/>
      <c r="ABK174" s="99"/>
      <c r="ABL174" s="99"/>
      <c r="ABM174" s="99"/>
      <c r="ABN174" s="99"/>
      <c r="ABO174" s="99"/>
      <c r="ABP174" s="99"/>
      <c r="ABQ174" s="99"/>
      <c r="ABR174" s="99"/>
      <c r="ABS174" s="99"/>
      <c r="ABT174" s="99"/>
      <c r="ABU174" s="99"/>
      <c r="ABV174" s="99"/>
      <c r="ABW174" s="99"/>
      <c r="ABX174" s="99"/>
      <c r="ABY174" s="99"/>
      <c r="ABZ174" s="99"/>
      <c r="ACA174" s="99"/>
      <c r="ACB174" s="99"/>
      <c r="ACC174" s="99"/>
      <c r="ACD174" s="99"/>
      <c r="ACE174" s="99"/>
      <c r="ACF174" s="99"/>
      <c r="ACG174" s="99"/>
      <c r="ACH174" s="99"/>
      <c r="ACI174" s="99"/>
      <c r="ACJ174" s="99"/>
      <c r="ACK174" s="99"/>
      <c r="ACL174" s="99"/>
      <c r="ACM174" s="99"/>
      <c r="ACN174" s="99"/>
      <c r="ACO174" s="99"/>
      <c r="ACP174" s="99"/>
      <c r="ACQ174" s="99"/>
      <c r="ACR174" s="99"/>
      <c r="ACS174" s="99"/>
      <c r="ACT174" s="99"/>
      <c r="ACU174" s="99"/>
      <c r="ACV174" s="99"/>
      <c r="ACW174" s="99"/>
      <c r="ACX174" s="99"/>
      <c r="ACY174" s="99"/>
      <c r="ACZ174" s="99"/>
      <c r="ADA174" s="99"/>
      <c r="ADB174" s="99"/>
      <c r="ADC174" s="99"/>
      <c r="ADD174" s="99"/>
      <c r="ADE174" s="99"/>
      <c r="ADF174" s="99"/>
      <c r="ADG174" s="99"/>
      <c r="ADH174" s="99"/>
      <c r="ADI174" s="99"/>
      <c r="ADJ174" s="99"/>
      <c r="ADK174" s="99"/>
      <c r="ADL174" s="99"/>
      <c r="ADM174" s="99"/>
      <c r="ADN174" s="99"/>
      <c r="ADO174" s="99"/>
      <c r="ADP174" s="99"/>
      <c r="ADQ174" s="99"/>
      <c r="ADR174" s="99"/>
      <c r="ADS174" s="99"/>
      <c r="ADT174" s="99"/>
      <c r="ADU174" s="99"/>
      <c r="ADV174" s="99"/>
      <c r="ADW174" s="99"/>
      <c r="ADX174" s="99"/>
      <c r="ADY174" s="99"/>
      <c r="ADZ174" s="99"/>
      <c r="AEA174" s="99"/>
      <c r="AEB174" s="99"/>
      <c r="AEC174" s="99"/>
      <c r="AED174" s="99"/>
      <c r="AEE174" s="99"/>
      <c r="AEF174" s="99"/>
      <c r="AEG174" s="99"/>
      <c r="AEH174" s="99"/>
      <c r="AEI174" s="99"/>
      <c r="AEJ174" s="99"/>
      <c r="AEK174" s="99"/>
      <c r="AEL174" s="99"/>
      <c r="AEM174" s="99"/>
      <c r="AEN174" s="99"/>
      <c r="AEO174" s="99"/>
      <c r="AEP174" s="99"/>
      <c r="AEQ174" s="99"/>
      <c r="AER174" s="99"/>
      <c r="AES174" s="99"/>
      <c r="AET174" s="99"/>
      <c r="AEU174" s="99"/>
      <c r="AEV174" s="99"/>
      <c r="AEW174" s="99"/>
      <c r="AEX174" s="99"/>
      <c r="AEY174" s="99"/>
      <c r="AEZ174" s="99"/>
      <c r="AFA174" s="99"/>
      <c r="AFB174" s="99"/>
      <c r="AFC174" s="99"/>
      <c r="AFD174" s="99"/>
      <c r="AFE174" s="99"/>
      <c r="AFF174" s="99"/>
      <c r="AFG174" s="99"/>
      <c r="AFH174" s="99"/>
      <c r="AFI174" s="99"/>
      <c r="AFJ174" s="99"/>
      <c r="AFK174" s="99"/>
      <c r="AFL174" s="99"/>
      <c r="AFM174" s="99"/>
      <c r="AFN174" s="99"/>
      <c r="AFO174" s="99"/>
      <c r="AFP174" s="99"/>
      <c r="AFQ174" s="99"/>
      <c r="AFR174" s="99"/>
      <c r="AFS174" s="99"/>
      <c r="AFT174" s="99"/>
      <c r="AFU174" s="99"/>
      <c r="AFV174" s="99"/>
      <c r="AFW174" s="99"/>
      <c r="AFX174" s="99"/>
      <c r="AFY174" s="99"/>
      <c r="AFZ174" s="99"/>
      <c r="AGA174" s="99"/>
      <c r="AGB174" s="99"/>
      <c r="AGC174" s="99"/>
      <c r="AGD174" s="99"/>
      <c r="AGE174" s="99"/>
      <c r="AGF174" s="99"/>
      <c r="AGG174" s="99"/>
      <c r="AGH174" s="99"/>
      <c r="AGI174" s="99"/>
      <c r="AGJ174" s="99"/>
      <c r="AGK174" s="99"/>
      <c r="AGL174" s="99"/>
      <c r="AGM174" s="99"/>
      <c r="AGN174" s="99"/>
      <c r="AGO174" s="99"/>
      <c r="AGP174" s="99"/>
      <c r="AGQ174" s="99"/>
      <c r="AGR174" s="99"/>
      <c r="AGS174" s="99"/>
      <c r="AGT174" s="99"/>
      <c r="AGU174" s="99"/>
      <c r="AGV174" s="99"/>
      <c r="AGW174" s="99"/>
      <c r="AGX174" s="99"/>
      <c r="AGY174" s="99"/>
      <c r="AGZ174" s="99"/>
      <c r="AHA174" s="99"/>
      <c r="AHB174" s="99"/>
      <c r="AHC174" s="99"/>
      <c r="AHD174" s="99"/>
      <c r="AHE174" s="99"/>
      <c r="AHF174" s="99"/>
      <c r="AHG174" s="99"/>
      <c r="AHH174" s="99"/>
      <c r="AHI174" s="99"/>
      <c r="AHJ174" s="99"/>
      <c r="AHK174" s="99"/>
      <c r="AHL174" s="99"/>
      <c r="AHM174" s="99"/>
      <c r="AHN174" s="99"/>
      <c r="AHO174" s="99"/>
      <c r="AHP174" s="99"/>
      <c r="AHQ174" s="99"/>
      <c r="AHR174" s="99"/>
      <c r="AHS174" s="99"/>
      <c r="AHT174" s="99"/>
      <c r="AHU174" s="99"/>
      <c r="AHV174" s="99"/>
      <c r="AHW174" s="99"/>
      <c r="AHX174" s="99"/>
      <c r="AHY174" s="99"/>
      <c r="AHZ174" s="99"/>
      <c r="AIA174" s="99"/>
      <c r="AIB174" s="99"/>
      <c r="AIC174" s="99"/>
      <c r="AID174" s="99"/>
      <c r="AIE174" s="99"/>
      <c r="AIF174" s="99"/>
      <c r="AIG174" s="99"/>
      <c r="AIH174" s="99"/>
      <c r="AII174" s="99"/>
      <c r="AIJ174" s="99"/>
      <c r="AIK174" s="99"/>
      <c r="AIL174" s="99"/>
      <c r="AIM174" s="99"/>
      <c r="AIN174" s="99"/>
      <c r="AIO174" s="99"/>
      <c r="AIP174" s="99"/>
      <c r="AIQ174" s="99"/>
      <c r="AIR174" s="99"/>
      <c r="AIS174" s="99"/>
      <c r="AIT174" s="99"/>
      <c r="AIU174" s="99"/>
      <c r="AIV174" s="99"/>
      <c r="AIW174" s="99"/>
      <c r="AIX174" s="99"/>
      <c r="AIY174" s="99"/>
      <c r="AIZ174" s="99"/>
      <c r="AJA174" s="99"/>
      <c r="AJB174" s="99"/>
      <c r="AJC174" s="99"/>
      <c r="AJD174" s="99"/>
      <c r="AJE174" s="99"/>
      <c r="AJF174" s="99"/>
      <c r="AJG174" s="99"/>
      <c r="AJH174" s="99"/>
      <c r="AJI174" s="99"/>
      <c r="AJJ174" s="99"/>
      <c r="AJK174" s="99"/>
      <c r="AJL174" s="99"/>
      <c r="AJM174" s="99"/>
      <c r="AJN174" s="99"/>
      <c r="AJO174" s="99"/>
      <c r="AJP174" s="99"/>
      <c r="AJQ174" s="99"/>
      <c r="AJR174" s="99"/>
      <c r="AJS174" s="99"/>
      <c r="AJT174" s="99"/>
      <c r="AJU174" s="99"/>
      <c r="AJV174" s="99"/>
      <c r="AJW174" s="99"/>
      <c r="AJX174" s="99"/>
      <c r="AJY174" s="99"/>
      <c r="AJZ174" s="99"/>
      <c r="AKA174" s="99"/>
      <c r="AKB174" s="99"/>
      <c r="AKC174" s="99"/>
      <c r="AKD174" s="99"/>
      <c r="AKE174" s="99"/>
      <c r="AKF174" s="99"/>
      <c r="AKG174" s="99"/>
      <c r="AKH174" s="99"/>
      <c r="AKI174" s="99"/>
      <c r="AKJ174" s="99"/>
      <c r="AKK174" s="99"/>
      <c r="AKL174" s="99"/>
      <c r="AKM174" s="99"/>
      <c r="AKN174" s="99"/>
      <c r="AKO174" s="99"/>
      <c r="AKP174" s="99"/>
      <c r="AKQ174" s="99"/>
      <c r="AKR174" s="99"/>
      <c r="AKS174" s="99"/>
      <c r="AKT174" s="99"/>
      <c r="AKU174" s="99"/>
      <c r="AKV174" s="99"/>
      <c r="AKW174" s="99"/>
      <c r="AKX174" s="99"/>
      <c r="AKY174" s="99"/>
      <c r="AKZ174" s="99"/>
      <c r="ALA174" s="99"/>
      <c r="ALB174" s="99"/>
      <c r="ALC174" s="99"/>
      <c r="ALD174" s="99"/>
      <c r="ALE174" s="99"/>
      <c r="ALF174" s="99"/>
      <c r="ALG174" s="99"/>
      <c r="ALH174" s="99"/>
      <c r="ALI174" s="99"/>
      <c r="ALJ174" s="99"/>
      <c r="ALK174" s="99"/>
      <c r="ALL174" s="99"/>
      <c r="ALM174" s="99"/>
      <c r="ALN174" s="99"/>
      <c r="ALO174" s="99"/>
      <c r="ALP174" s="99"/>
      <c r="ALQ174" s="99"/>
      <c r="ALR174" s="99"/>
      <c r="ALS174" s="99"/>
      <c r="ALT174" s="99"/>
      <c r="ALU174" s="99"/>
      <c r="ALV174" s="99"/>
      <c r="ALW174" s="99"/>
      <c r="ALX174" s="99"/>
      <c r="ALY174" s="99"/>
      <c r="ALZ174" s="99"/>
      <c r="AMA174" s="99"/>
      <c r="AMB174" s="99"/>
      <c r="AMC174" s="99"/>
      <c r="AMD174" s="99"/>
      <c r="AME174" s="99"/>
      <c r="AMF174" s="99"/>
      <c r="AMG174" s="99"/>
      <c r="AMH174" s="99"/>
      <c r="AMI174" s="99"/>
      <c r="AMJ174" s="99"/>
      <c r="AMK174" s="99"/>
      <c r="AML174" s="99"/>
      <c r="AMM174" s="99"/>
      <c r="AMN174" s="99"/>
      <c r="AMO174" s="99"/>
      <c r="AMP174" s="99"/>
      <c r="AMQ174" s="99"/>
      <c r="AMR174" s="99"/>
      <c r="AMS174" s="99"/>
      <c r="AMT174" s="99"/>
      <c r="AMU174" s="99"/>
      <c r="AMV174" s="99"/>
      <c r="AMW174" s="99"/>
      <c r="AMX174" s="99"/>
      <c r="AMY174" s="99"/>
      <c r="AMZ174" s="99"/>
      <c r="ANA174" s="99"/>
      <c r="ANB174" s="99"/>
      <c r="ANC174" s="99"/>
      <c r="AND174" s="99"/>
      <c r="ANE174" s="99"/>
      <c r="ANF174" s="99"/>
      <c r="ANG174" s="99"/>
      <c r="ANH174" s="99"/>
      <c r="ANI174" s="99"/>
      <c r="ANJ174" s="99"/>
      <c r="ANK174" s="99"/>
      <c r="ANL174" s="99"/>
      <c r="ANM174" s="99"/>
      <c r="ANN174" s="99"/>
      <c r="ANO174" s="99"/>
      <c r="ANP174" s="99"/>
      <c r="ANQ174" s="99"/>
      <c r="ANR174" s="99"/>
      <c r="ANS174" s="99"/>
      <c r="ANT174" s="99"/>
      <c r="ANU174" s="99"/>
      <c r="ANV174" s="99"/>
      <c r="ANW174" s="99"/>
      <c r="ANX174" s="99"/>
      <c r="ANY174" s="99"/>
      <c r="ANZ174" s="99"/>
      <c r="AOA174" s="99"/>
      <c r="AOB174" s="99"/>
      <c r="AOC174" s="99"/>
      <c r="AOD174" s="99"/>
      <c r="AOE174" s="99"/>
      <c r="AOF174" s="99"/>
      <c r="AOG174" s="99"/>
      <c r="AOH174" s="99"/>
      <c r="AOI174" s="99"/>
      <c r="AOJ174" s="99"/>
      <c r="AOK174" s="99"/>
      <c r="AOL174" s="99"/>
      <c r="AOM174" s="99"/>
      <c r="AON174" s="99"/>
      <c r="AOO174" s="99"/>
      <c r="AOP174" s="99"/>
      <c r="AOQ174" s="99"/>
      <c r="AOR174" s="99"/>
      <c r="AOS174" s="99"/>
      <c r="AOT174" s="99"/>
      <c r="AOU174" s="99"/>
      <c r="AOV174" s="99"/>
      <c r="AOW174" s="99"/>
      <c r="AOX174" s="99"/>
      <c r="AOY174" s="99"/>
      <c r="AOZ174" s="99"/>
      <c r="APA174" s="99"/>
      <c r="APB174" s="99"/>
      <c r="APC174" s="99"/>
      <c r="APD174" s="99"/>
      <c r="APE174" s="99"/>
      <c r="APF174" s="99"/>
      <c r="APG174" s="99"/>
      <c r="APH174" s="99"/>
      <c r="API174" s="99"/>
      <c r="APJ174" s="99"/>
      <c r="APK174" s="99"/>
      <c r="APL174" s="99"/>
      <c r="APM174" s="99"/>
      <c r="APN174" s="99"/>
      <c r="APO174" s="99"/>
      <c r="APP174" s="99"/>
      <c r="APQ174" s="99"/>
      <c r="APR174" s="99"/>
      <c r="APS174" s="99"/>
      <c r="APT174" s="99"/>
      <c r="APU174" s="99"/>
      <c r="APV174" s="99"/>
      <c r="APW174" s="99"/>
      <c r="APX174" s="99"/>
      <c r="APY174" s="99"/>
      <c r="APZ174" s="99"/>
      <c r="AQA174" s="99"/>
      <c r="AQB174" s="99"/>
      <c r="AQC174" s="99"/>
      <c r="AQD174" s="99"/>
      <c r="AQE174" s="99"/>
      <c r="AQF174" s="99"/>
      <c r="AQG174" s="99"/>
      <c r="AQH174" s="99"/>
      <c r="AQI174" s="99"/>
      <c r="AQJ174" s="99"/>
      <c r="AQK174" s="99"/>
      <c r="AQL174" s="99"/>
      <c r="AQM174" s="99"/>
      <c r="AQN174" s="99"/>
      <c r="AQO174" s="99"/>
      <c r="AQP174" s="99"/>
      <c r="AQQ174" s="99"/>
      <c r="AQR174" s="99"/>
      <c r="AQS174" s="99"/>
      <c r="AQT174" s="99"/>
      <c r="AQU174" s="99"/>
      <c r="AQV174" s="99"/>
      <c r="AQW174" s="99"/>
      <c r="AQX174" s="99"/>
      <c r="AQY174" s="99"/>
      <c r="AQZ174" s="99"/>
      <c r="ARA174" s="99"/>
      <c r="ARB174" s="99"/>
      <c r="ARC174" s="99"/>
      <c r="ARD174" s="99"/>
      <c r="ARE174" s="99"/>
      <c r="ARF174" s="99"/>
      <c r="ARG174" s="99"/>
      <c r="ARH174" s="99"/>
      <c r="ARI174" s="99"/>
      <c r="ARJ174" s="99"/>
      <c r="ARK174" s="99"/>
      <c r="ARL174" s="99"/>
      <c r="ARM174" s="99"/>
      <c r="ARN174" s="99"/>
      <c r="ARO174" s="99"/>
      <c r="ARP174" s="99"/>
      <c r="ARQ174" s="99"/>
      <c r="ARR174" s="99"/>
      <c r="ARS174" s="99"/>
      <c r="ART174" s="99"/>
      <c r="ARU174" s="99"/>
      <c r="ARV174" s="99"/>
      <c r="ARW174" s="99"/>
      <c r="ARX174" s="99"/>
      <c r="ARY174" s="99"/>
      <c r="ARZ174" s="99"/>
      <c r="ASA174" s="99"/>
      <c r="ASB174" s="99"/>
      <c r="ASC174" s="99"/>
      <c r="ASD174" s="99"/>
      <c r="ASE174" s="99"/>
      <c r="ASF174" s="99"/>
      <c r="ASG174" s="99"/>
      <c r="ASH174" s="99"/>
      <c r="ASI174" s="99"/>
      <c r="ASJ174" s="99"/>
      <c r="ASK174" s="99"/>
      <c r="ASL174" s="99"/>
      <c r="ASM174" s="99"/>
      <c r="ASN174" s="99"/>
      <c r="ASO174" s="99"/>
      <c r="ASP174" s="99"/>
      <c r="ASQ174" s="99"/>
      <c r="ASR174" s="99"/>
      <c r="ASS174" s="99"/>
      <c r="AST174" s="99"/>
      <c r="ASU174" s="99"/>
      <c r="ASV174" s="99"/>
      <c r="ASW174" s="99"/>
      <c r="ASX174" s="99"/>
      <c r="ASY174" s="99"/>
      <c r="ASZ174" s="99"/>
      <c r="ATA174" s="99"/>
      <c r="ATB174" s="99"/>
      <c r="ATC174" s="99"/>
      <c r="ATD174" s="99"/>
      <c r="ATE174" s="99"/>
      <c r="ATF174" s="99"/>
      <c r="ATG174" s="99"/>
      <c r="ATH174" s="99"/>
      <c r="ATI174" s="99"/>
      <c r="ATJ174" s="99"/>
      <c r="ATK174" s="99"/>
      <c r="ATL174" s="99"/>
      <c r="ATM174" s="99"/>
      <c r="ATN174" s="99"/>
      <c r="ATO174" s="99"/>
      <c r="ATP174" s="99"/>
      <c r="ATQ174" s="99"/>
      <c r="ATR174" s="99"/>
      <c r="ATS174" s="99"/>
      <c r="ATT174" s="99"/>
      <c r="ATU174" s="99"/>
      <c r="ATV174" s="99"/>
      <c r="ATW174" s="99"/>
      <c r="ATX174" s="99"/>
      <c r="ATY174" s="99"/>
      <c r="ATZ174" s="99"/>
      <c r="AUA174" s="99"/>
      <c r="AUB174" s="99"/>
      <c r="AUC174" s="99"/>
      <c r="AUD174" s="99"/>
      <c r="AUE174" s="99"/>
      <c r="AUF174" s="99"/>
      <c r="AUG174" s="99"/>
      <c r="AUH174" s="99"/>
      <c r="AUI174" s="99"/>
      <c r="AUJ174" s="99"/>
      <c r="AUK174" s="99"/>
      <c r="AUL174" s="99"/>
      <c r="AUM174" s="99"/>
      <c r="AUN174" s="99"/>
      <c r="AUO174" s="99"/>
      <c r="AUP174" s="99"/>
      <c r="AUQ174" s="99"/>
      <c r="AUR174" s="99"/>
      <c r="AUS174" s="99"/>
      <c r="AUT174" s="99"/>
      <c r="AUU174" s="99"/>
      <c r="AUV174" s="99"/>
      <c r="AUW174" s="99"/>
      <c r="AUX174" s="99"/>
      <c r="AUY174" s="99"/>
      <c r="AUZ174" s="99"/>
      <c r="AVA174" s="99"/>
      <c r="AVB174" s="99"/>
      <c r="AVC174" s="99"/>
      <c r="AVD174" s="99"/>
      <c r="AVE174" s="99"/>
      <c r="AVF174" s="99"/>
      <c r="AVG174" s="99"/>
      <c r="AVH174" s="99"/>
      <c r="AVI174" s="99"/>
      <c r="AVJ174" s="99"/>
      <c r="AVK174" s="99"/>
      <c r="AVL174" s="99"/>
      <c r="AVM174" s="99"/>
      <c r="AVN174" s="99"/>
      <c r="AVO174" s="99"/>
      <c r="AVP174" s="99"/>
      <c r="AVQ174" s="99"/>
      <c r="AVR174" s="99"/>
      <c r="AVS174" s="99"/>
      <c r="AVT174" s="99"/>
      <c r="AVU174" s="99"/>
      <c r="AVV174" s="99"/>
      <c r="AVW174" s="99"/>
      <c r="AVX174" s="99"/>
      <c r="AVY174" s="99"/>
      <c r="AVZ174" s="99"/>
      <c r="AWA174" s="99"/>
      <c r="AWB174" s="99"/>
      <c r="AWC174" s="99"/>
      <c r="AWD174" s="99"/>
      <c r="AWE174" s="99"/>
      <c r="AWF174" s="99"/>
      <c r="AWG174" s="99"/>
      <c r="AWH174" s="99"/>
      <c r="AWI174" s="99"/>
      <c r="AWJ174" s="99"/>
      <c r="AWK174" s="99"/>
      <c r="AWL174" s="99"/>
      <c r="AWM174" s="99"/>
      <c r="AWN174" s="99"/>
      <c r="AWO174" s="99"/>
      <c r="AWP174" s="99"/>
      <c r="AWQ174" s="99"/>
      <c r="AWR174" s="99"/>
      <c r="AWS174" s="99"/>
      <c r="AWT174" s="99"/>
      <c r="AWU174" s="99"/>
      <c r="AWV174" s="99"/>
      <c r="AWW174" s="99"/>
      <c r="AWX174" s="99"/>
      <c r="AWY174" s="99"/>
      <c r="AWZ174" s="99"/>
      <c r="AXA174" s="99"/>
      <c r="AXB174" s="99"/>
      <c r="AXC174" s="99"/>
      <c r="AXD174" s="99"/>
      <c r="AXE174" s="99"/>
      <c r="AXF174" s="99"/>
      <c r="AXG174" s="99"/>
      <c r="AXH174" s="99"/>
      <c r="AXI174" s="99"/>
      <c r="AXJ174" s="99"/>
      <c r="AXK174" s="99"/>
      <c r="AXL174" s="99"/>
      <c r="AXM174" s="99"/>
      <c r="AXN174" s="99"/>
      <c r="AXO174" s="99"/>
      <c r="AXP174" s="99"/>
      <c r="AXQ174" s="99"/>
      <c r="AXR174" s="99"/>
      <c r="AXS174" s="99"/>
      <c r="AXT174" s="99"/>
      <c r="AXU174" s="99"/>
      <c r="AXV174" s="99"/>
      <c r="AXW174" s="99"/>
      <c r="AXX174" s="99"/>
      <c r="AXY174" s="99"/>
      <c r="AXZ174" s="99"/>
      <c r="AYA174" s="99"/>
      <c r="AYB174" s="99"/>
      <c r="AYC174" s="99"/>
      <c r="AYD174" s="99"/>
      <c r="AYE174" s="99"/>
      <c r="AYF174" s="99"/>
      <c r="AYG174" s="99"/>
      <c r="AYH174" s="99"/>
      <c r="AYI174" s="99"/>
      <c r="AYJ174" s="99"/>
      <c r="AYK174" s="99"/>
      <c r="AYL174" s="99"/>
      <c r="AYM174" s="99"/>
      <c r="AYN174" s="99"/>
      <c r="AYO174" s="99"/>
      <c r="AYP174" s="99"/>
      <c r="AYQ174" s="99"/>
      <c r="AYR174" s="99"/>
      <c r="AYS174" s="99"/>
      <c r="AYT174" s="99"/>
      <c r="AYU174" s="99"/>
      <c r="AYV174" s="99"/>
      <c r="AYW174" s="99"/>
      <c r="AYX174" s="99"/>
      <c r="AYY174" s="99"/>
      <c r="AYZ174" s="99"/>
      <c r="AZA174" s="99"/>
      <c r="AZB174" s="99"/>
      <c r="AZC174" s="99"/>
      <c r="AZD174" s="99"/>
      <c r="AZE174" s="99"/>
      <c r="AZF174" s="99"/>
      <c r="AZG174" s="99"/>
      <c r="AZH174" s="99"/>
      <c r="AZI174" s="99"/>
      <c r="AZJ174" s="99"/>
      <c r="AZK174" s="99"/>
      <c r="AZL174" s="99"/>
      <c r="AZM174" s="99"/>
      <c r="AZN174" s="99"/>
      <c r="AZO174" s="99"/>
      <c r="AZP174" s="99"/>
      <c r="AZQ174" s="99"/>
      <c r="AZR174" s="99"/>
      <c r="AZS174" s="99"/>
      <c r="AZT174" s="99"/>
      <c r="AZU174" s="99"/>
      <c r="AZV174" s="99"/>
      <c r="AZW174" s="99"/>
      <c r="AZX174" s="99"/>
      <c r="AZY174" s="99"/>
      <c r="AZZ174" s="99"/>
      <c r="BAA174" s="99"/>
      <c r="BAB174" s="99"/>
      <c r="BAC174" s="99"/>
      <c r="BAD174" s="99"/>
      <c r="BAE174" s="99"/>
      <c r="BAF174" s="99"/>
      <c r="BAG174" s="99"/>
      <c r="BAH174" s="99"/>
      <c r="BAI174" s="99"/>
      <c r="BAJ174" s="99"/>
      <c r="BAK174" s="99"/>
      <c r="BAL174" s="99"/>
      <c r="BAM174" s="99"/>
      <c r="BAN174" s="99"/>
      <c r="BAO174" s="99"/>
      <c r="BAP174" s="99"/>
      <c r="BAQ174" s="99"/>
      <c r="BAR174" s="99"/>
      <c r="BAS174" s="99"/>
      <c r="BAT174" s="99"/>
      <c r="BAU174" s="99"/>
      <c r="BAV174" s="99"/>
      <c r="BAW174" s="99"/>
      <c r="BAX174" s="99"/>
      <c r="BAY174" s="99"/>
      <c r="BAZ174" s="99"/>
      <c r="BBA174" s="99"/>
      <c r="BBB174" s="99"/>
      <c r="BBC174" s="99"/>
      <c r="BBD174" s="99"/>
      <c r="BBE174" s="99"/>
      <c r="BBF174" s="99"/>
      <c r="BBG174" s="99"/>
      <c r="BBH174" s="99"/>
      <c r="BBI174" s="99"/>
      <c r="BBJ174" s="99"/>
      <c r="BBK174" s="99"/>
      <c r="BBL174" s="99"/>
      <c r="BBM174" s="99"/>
      <c r="BBN174" s="99"/>
      <c r="BBO174" s="99"/>
      <c r="BBP174" s="99"/>
      <c r="BBQ174" s="99"/>
      <c r="BBR174" s="99"/>
      <c r="BBS174" s="99"/>
      <c r="BBT174" s="99"/>
      <c r="BBU174" s="99"/>
      <c r="BBV174" s="99"/>
      <c r="BBW174" s="99"/>
      <c r="BBX174" s="99"/>
      <c r="BBY174" s="99"/>
      <c r="BBZ174" s="99"/>
      <c r="BCA174" s="99"/>
      <c r="BCB174" s="99"/>
      <c r="BCC174" s="99"/>
      <c r="BCD174" s="99"/>
      <c r="BCE174" s="99"/>
      <c r="BCF174" s="99"/>
      <c r="BCG174" s="99"/>
      <c r="BCH174" s="99"/>
      <c r="BCI174" s="99"/>
      <c r="BCJ174" s="99"/>
      <c r="BCK174" s="99"/>
      <c r="BCL174" s="99"/>
      <c r="BCM174" s="99"/>
      <c r="BCN174" s="99"/>
      <c r="BCO174" s="99"/>
      <c r="BCP174" s="99"/>
      <c r="BCQ174" s="99"/>
      <c r="BCR174" s="99"/>
      <c r="BCS174" s="99"/>
      <c r="BCT174" s="99"/>
      <c r="BCU174" s="99"/>
      <c r="BCV174" s="99"/>
      <c r="BCW174" s="99"/>
      <c r="BCX174" s="99"/>
      <c r="BCY174" s="99"/>
      <c r="BCZ174" s="99"/>
      <c r="BDA174" s="99"/>
      <c r="BDB174" s="99"/>
      <c r="BDC174" s="99"/>
      <c r="BDD174" s="99"/>
      <c r="BDE174" s="99"/>
      <c r="BDF174" s="99"/>
      <c r="BDG174" s="99"/>
      <c r="BDH174" s="99"/>
      <c r="BDI174" s="99"/>
      <c r="BDJ174" s="99"/>
      <c r="BDK174" s="99"/>
      <c r="BDL174" s="99"/>
      <c r="BDM174" s="99"/>
      <c r="BDN174" s="99"/>
      <c r="BDO174" s="99"/>
      <c r="BDP174" s="99"/>
      <c r="BDQ174" s="99"/>
      <c r="BDR174" s="99"/>
      <c r="BDS174" s="99"/>
      <c r="BDT174" s="99"/>
      <c r="BDU174" s="99"/>
      <c r="BDV174" s="99"/>
      <c r="BDW174" s="99"/>
      <c r="BDX174" s="99"/>
      <c r="BDY174" s="99"/>
      <c r="BDZ174" s="99"/>
      <c r="BEA174" s="99"/>
      <c r="BEB174" s="99"/>
      <c r="BEC174" s="99"/>
      <c r="BED174" s="99"/>
      <c r="BEE174" s="99"/>
      <c r="BEF174" s="99"/>
      <c r="BEG174" s="99"/>
      <c r="BEH174" s="99"/>
      <c r="BEI174" s="99"/>
      <c r="BEJ174" s="99"/>
      <c r="BEK174" s="99"/>
      <c r="BEL174" s="99"/>
      <c r="BEM174" s="99"/>
      <c r="BEN174" s="99"/>
      <c r="BEO174" s="99"/>
      <c r="BEP174" s="99"/>
      <c r="BEQ174" s="99"/>
      <c r="BER174" s="99"/>
      <c r="BES174" s="99"/>
      <c r="BET174" s="99"/>
      <c r="BEU174" s="99"/>
      <c r="BEV174" s="99"/>
      <c r="BEW174" s="99"/>
      <c r="BEX174" s="99"/>
      <c r="BEY174" s="99"/>
      <c r="BEZ174" s="99"/>
      <c r="BFA174" s="99"/>
      <c r="BFB174" s="99"/>
      <c r="BFC174" s="99"/>
      <c r="BFD174" s="99"/>
      <c r="BFE174" s="99"/>
      <c r="BFF174" s="99"/>
      <c r="BFG174" s="99"/>
      <c r="BFH174" s="99"/>
      <c r="BFI174" s="99"/>
      <c r="BFJ174" s="99"/>
      <c r="BFK174" s="99"/>
      <c r="BFL174" s="99"/>
      <c r="BFM174" s="99"/>
      <c r="BFN174" s="99"/>
      <c r="BFO174" s="99"/>
      <c r="BFP174" s="99"/>
      <c r="BFQ174" s="99"/>
      <c r="BFR174" s="99"/>
      <c r="BFS174" s="99"/>
      <c r="BFT174" s="99"/>
      <c r="BFU174" s="99"/>
      <c r="BFV174" s="99"/>
      <c r="BFW174" s="99"/>
      <c r="BFX174" s="99"/>
      <c r="BFY174" s="99"/>
      <c r="BFZ174" s="99"/>
      <c r="BGA174" s="99"/>
      <c r="BGB174" s="99"/>
      <c r="BGC174" s="99"/>
      <c r="BGD174" s="99"/>
      <c r="BGE174" s="99"/>
      <c r="BGF174" s="99"/>
      <c r="BGG174" s="99"/>
      <c r="BGH174" s="99"/>
      <c r="BGI174" s="99"/>
      <c r="BGJ174" s="99"/>
      <c r="BGK174" s="99"/>
      <c r="BGL174" s="99"/>
      <c r="BGM174" s="99"/>
      <c r="BGN174" s="99"/>
      <c r="BGO174" s="99"/>
      <c r="BGP174" s="99"/>
      <c r="BGQ174" s="99"/>
      <c r="BGR174" s="99"/>
      <c r="BGS174" s="99"/>
      <c r="BGT174" s="99"/>
      <c r="BGU174" s="99"/>
      <c r="BGV174" s="99"/>
      <c r="BGW174" s="99"/>
      <c r="BGX174" s="99"/>
      <c r="BGY174" s="99"/>
      <c r="BGZ174" s="99"/>
      <c r="BHA174" s="99"/>
      <c r="BHB174" s="99"/>
      <c r="BHC174" s="99"/>
      <c r="BHD174" s="99"/>
      <c r="BHE174" s="99"/>
      <c r="BHF174" s="99"/>
      <c r="BHG174" s="99"/>
      <c r="BHH174" s="99"/>
      <c r="BHI174" s="99"/>
      <c r="BHJ174" s="99"/>
      <c r="BHK174" s="99"/>
      <c r="BHL174" s="99"/>
      <c r="BHM174" s="99"/>
      <c r="BHN174" s="99"/>
      <c r="BHO174" s="99"/>
      <c r="BHP174" s="99"/>
      <c r="BHQ174" s="99"/>
      <c r="BHR174" s="99"/>
      <c r="BHS174" s="99"/>
      <c r="BHT174" s="99"/>
      <c r="BHU174" s="99"/>
      <c r="BHV174" s="99"/>
      <c r="BHW174" s="99"/>
      <c r="BHX174" s="99"/>
      <c r="BHY174" s="99"/>
      <c r="BHZ174" s="99"/>
      <c r="BIA174" s="99"/>
      <c r="BIB174" s="99"/>
      <c r="BIC174" s="99"/>
      <c r="BID174" s="99"/>
      <c r="BIE174" s="99"/>
      <c r="BIF174" s="99"/>
      <c r="BIG174" s="99"/>
      <c r="BIH174" s="99"/>
      <c r="BII174" s="99"/>
      <c r="BIJ174" s="99"/>
      <c r="BIK174" s="99"/>
      <c r="BIL174" s="99"/>
      <c r="BIM174" s="99"/>
      <c r="BIN174" s="99"/>
      <c r="BIO174" s="99"/>
      <c r="BIP174" s="99"/>
      <c r="BIQ174" s="99"/>
      <c r="BIR174" s="99"/>
      <c r="BIS174" s="99"/>
      <c r="BIT174" s="99"/>
      <c r="BIU174" s="99"/>
      <c r="BIV174" s="99"/>
      <c r="BIW174" s="99"/>
      <c r="BIX174" s="99"/>
      <c r="BIY174" s="99"/>
      <c r="BIZ174" s="99"/>
      <c r="BJA174" s="99"/>
      <c r="BJB174" s="99"/>
      <c r="BJC174" s="99"/>
      <c r="BJD174" s="99"/>
      <c r="BJE174" s="99"/>
      <c r="BJF174" s="99"/>
      <c r="BJG174" s="99"/>
      <c r="BJH174" s="99"/>
      <c r="BJI174" s="99"/>
      <c r="BJJ174" s="99"/>
      <c r="BJK174" s="99"/>
      <c r="BJL174" s="99"/>
      <c r="BJM174" s="99"/>
      <c r="BJN174" s="99"/>
      <c r="BJO174" s="99"/>
      <c r="BJP174" s="99"/>
      <c r="BJQ174" s="99"/>
      <c r="BJR174" s="99"/>
      <c r="BJS174" s="99"/>
      <c r="BJT174" s="99"/>
      <c r="BJU174" s="99"/>
      <c r="BJV174" s="99"/>
      <c r="BJW174" s="99"/>
      <c r="BJX174" s="99"/>
      <c r="BJY174" s="99"/>
      <c r="BJZ174" s="99"/>
      <c r="BKA174" s="99"/>
      <c r="BKB174" s="99"/>
      <c r="BKC174" s="99"/>
      <c r="BKD174" s="99"/>
      <c r="BKE174" s="99"/>
      <c r="BKF174" s="99"/>
      <c r="BKG174" s="99"/>
      <c r="BKH174" s="99"/>
      <c r="BKI174" s="99"/>
      <c r="BKJ174" s="99"/>
      <c r="BKK174" s="99"/>
      <c r="BKL174" s="99"/>
      <c r="BKM174" s="99"/>
      <c r="BKN174" s="99"/>
      <c r="BKO174" s="99"/>
      <c r="BKP174" s="99"/>
      <c r="BKQ174" s="99"/>
      <c r="BKR174" s="99"/>
      <c r="BKS174" s="99"/>
      <c r="BKT174" s="99"/>
      <c r="BKU174" s="99"/>
      <c r="BKV174" s="99"/>
      <c r="BKW174" s="99"/>
      <c r="BKX174" s="99"/>
      <c r="BKY174" s="99"/>
      <c r="BKZ174" s="99"/>
      <c r="BLA174" s="99"/>
      <c r="BLB174" s="99"/>
      <c r="BLC174" s="99"/>
      <c r="BLD174" s="99"/>
      <c r="BLE174" s="99"/>
      <c r="BLF174" s="99"/>
      <c r="BLG174" s="99"/>
      <c r="BLH174" s="99"/>
      <c r="BLI174" s="99"/>
      <c r="BLJ174" s="99"/>
      <c r="BLK174" s="99"/>
      <c r="BLL174" s="99"/>
      <c r="BLM174" s="99"/>
      <c r="BLN174" s="99"/>
      <c r="BLO174" s="99"/>
      <c r="BLP174" s="99"/>
      <c r="BLQ174" s="99"/>
      <c r="BLR174" s="99"/>
      <c r="BLS174" s="99"/>
      <c r="BLT174" s="99"/>
      <c r="BLU174" s="99"/>
      <c r="BLV174" s="99"/>
      <c r="BLW174" s="99"/>
      <c r="BLX174" s="99"/>
      <c r="BLY174" s="99"/>
      <c r="BLZ174" s="99"/>
      <c r="BMA174" s="99"/>
      <c r="BMB174" s="99"/>
      <c r="BMC174" s="99"/>
      <c r="BMD174" s="99"/>
      <c r="BME174" s="99"/>
      <c r="BMF174" s="99"/>
      <c r="BMG174" s="99"/>
      <c r="BMH174" s="99"/>
      <c r="BMI174" s="99"/>
      <c r="BMJ174" s="99"/>
      <c r="BMK174" s="99"/>
      <c r="BML174" s="99"/>
      <c r="BMM174" s="99"/>
      <c r="BMN174" s="99"/>
      <c r="BMO174" s="99"/>
      <c r="BMP174" s="99"/>
      <c r="BMQ174" s="99"/>
      <c r="BMR174" s="99"/>
      <c r="BMS174" s="99"/>
      <c r="BMT174" s="99"/>
      <c r="BMU174" s="99"/>
      <c r="BMV174" s="99"/>
      <c r="BMW174" s="99"/>
      <c r="BMX174" s="99"/>
      <c r="BMY174" s="99"/>
      <c r="BMZ174" s="99"/>
      <c r="BNA174" s="99"/>
      <c r="BNB174" s="99"/>
      <c r="BNC174" s="99"/>
      <c r="BND174" s="99"/>
      <c r="BNE174" s="99"/>
      <c r="BNF174" s="99"/>
      <c r="BNG174" s="99"/>
      <c r="BNH174" s="99"/>
      <c r="BNI174" s="99"/>
      <c r="BNJ174" s="99"/>
      <c r="BNK174" s="99"/>
      <c r="BNL174" s="99"/>
      <c r="BNM174" s="99"/>
      <c r="BNN174" s="99"/>
      <c r="BNO174" s="99"/>
      <c r="BNP174" s="99"/>
      <c r="BNQ174" s="99"/>
      <c r="BNR174" s="99"/>
      <c r="BNS174" s="99"/>
      <c r="BNT174" s="99"/>
      <c r="BNU174" s="99"/>
      <c r="BNV174" s="99"/>
      <c r="BNW174" s="99"/>
      <c r="BNX174" s="99"/>
      <c r="BNY174" s="99"/>
      <c r="BNZ174" s="99"/>
      <c r="BOA174" s="99"/>
      <c r="BOB174" s="99"/>
      <c r="BOC174" s="99"/>
      <c r="BOD174" s="99"/>
      <c r="BOE174" s="99"/>
      <c r="BOF174" s="99"/>
      <c r="BOG174" s="99"/>
      <c r="BOH174" s="99"/>
      <c r="BOI174" s="99"/>
      <c r="BOJ174" s="99"/>
      <c r="BOK174" s="99"/>
      <c r="BOL174" s="99"/>
      <c r="BOM174" s="99"/>
      <c r="BON174" s="99"/>
      <c r="BOO174" s="99"/>
      <c r="BOP174" s="99"/>
      <c r="BOQ174" s="99"/>
      <c r="BOR174" s="99"/>
      <c r="BOS174" s="99"/>
      <c r="BOT174" s="99"/>
      <c r="BOU174" s="99"/>
      <c r="BOV174" s="99"/>
      <c r="BOW174" s="99"/>
      <c r="BOX174" s="99"/>
      <c r="BOY174" s="99"/>
      <c r="BOZ174" s="99"/>
      <c r="BPA174" s="99"/>
      <c r="BPB174" s="99"/>
      <c r="BPC174" s="99"/>
      <c r="BPD174" s="99"/>
      <c r="BPE174" s="99"/>
      <c r="BPF174" s="99"/>
      <c r="BPG174" s="99"/>
      <c r="BPH174" s="99"/>
      <c r="BPI174" s="99"/>
      <c r="BPJ174" s="99"/>
      <c r="BPK174" s="99"/>
      <c r="BPL174" s="99"/>
      <c r="BPM174" s="99"/>
      <c r="BPN174" s="99"/>
      <c r="BPO174" s="99"/>
      <c r="BPP174" s="99"/>
      <c r="BPQ174" s="99"/>
      <c r="BPR174" s="99"/>
      <c r="BPS174" s="99"/>
      <c r="BPT174" s="99"/>
      <c r="BPU174" s="99"/>
      <c r="BPV174" s="99"/>
      <c r="BPW174" s="99"/>
      <c r="BPX174" s="99"/>
      <c r="BPY174" s="99"/>
      <c r="BPZ174" s="99"/>
      <c r="BQA174" s="99"/>
      <c r="BQB174" s="99"/>
      <c r="BQC174" s="99"/>
      <c r="BQD174" s="99"/>
      <c r="BQE174" s="99"/>
      <c r="BQF174" s="99"/>
      <c r="BQG174" s="99"/>
      <c r="BQH174" s="99"/>
      <c r="BQI174" s="99"/>
      <c r="BQJ174" s="99"/>
      <c r="BQK174" s="99"/>
      <c r="BQL174" s="99"/>
      <c r="BQM174" s="99"/>
      <c r="BQN174" s="99"/>
      <c r="BQO174" s="99"/>
      <c r="BQP174" s="99"/>
      <c r="BQQ174" s="99"/>
      <c r="BQR174" s="99"/>
      <c r="BQS174" s="99"/>
      <c r="BQT174" s="99"/>
      <c r="BQU174" s="99"/>
      <c r="BQV174" s="99"/>
      <c r="BQW174" s="99"/>
      <c r="BQX174" s="99"/>
      <c r="BQY174" s="99"/>
      <c r="BQZ174" s="99"/>
      <c r="BRA174" s="99"/>
      <c r="BRB174" s="99"/>
      <c r="BRC174" s="99"/>
      <c r="BRD174" s="99"/>
      <c r="BRE174" s="99"/>
      <c r="BRF174" s="99"/>
      <c r="BRG174" s="99"/>
      <c r="BRH174" s="99"/>
      <c r="BRI174" s="99"/>
      <c r="BRJ174" s="99"/>
      <c r="BRK174" s="99"/>
      <c r="BRL174" s="99"/>
      <c r="BRM174" s="99"/>
      <c r="BRN174" s="99"/>
      <c r="BRO174" s="99"/>
      <c r="BRP174" s="99"/>
      <c r="BRQ174" s="99"/>
      <c r="BRR174" s="99"/>
      <c r="BRS174" s="99"/>
      <c r="BRT174" s="99"/>
      <c r="BRU174" s="99"/>
      <c r="BRV174" s="99"/>
      <c r="BRW174" s="99"/>
      <c r="BRX174" s="99"/>
      <c r="BRY174" s="99"/>
      <c r="BRZ174" s="99"/>
      <c r="BSA174" s="99"/>
      <c r="BSB174" s="99"/>
      <c r="BSC174" s="99"/>
      <c r="BSD174" s="99"/>
      <c r="BSE174" s="99"/>
      <c r="BSF174" s="99"/>
      <c r="BSG174" s="99"/>
      <c r="BSH174" s="99"/>
      <c r="BSI174" s="99"/>
      <c r="BSJ174" s="99"/>
      <c r="BSK174" s="99"/>
      <c r="BSL174" s="99"/>
      <c r="BSM174" s="99"/>
      <c r="BSN174" s="99"/>
      <c r="BSO174" s="99"/>
      <c r="BSP174" s="99"/>
      <c r="BSQ174" s="99"/>
      <c r="BSR174" s="99"/>
      <c r="BSS174" s="99"/>
      <c r="BST174" s="99"/>
      <c r="BSU174" s="99"/>
      <c r="BSV174" s="99"/>
      <c r="BSW174" s="99"/>
      <c r="BSX174" s="99"/>
      <c r="BSY174" s="99"/>
      <c r="BSZ174" s="99"/>
      <c r="BTA174" s="99"/>
      <c r="BTB174" s="99"/>
      <c r="BTC174" s="99"/>
      <c r="BTD174" s="99"/>
      <c r="BTE174" s="99"/>
      <c r="BTF174" s="99"/>
      <c r="BTG174" s="99"/>
      <c r="BTH174" s="99"/>
      <c r="BTI174" s="99"/>
      <c r="BTJ174" s="99"/>
      <c r="BTK174" s="99"/>
      <c r="BTL174" s="99"/>
      <c r="BTM174" s="99"/>
      <c r="BTN174" s="99"/>
      <c r="BTO174" s="99"/>
      <c r="BTP174" s="99"/>
      <c r="BTQ174" s="99"/>
      <c r="BTR174" s="99"/>
      <c r="BTS174" s="99"/>
      <c r="BTT174" s="99"/>
      <c r="BTU174" s="99"/>
      <c r="BTV174" s="99"/>
      <c r="BTW174" s="99"/>
      <c r="BTX174" s="99"/>
      <c r="BTY174" s="99"/>
      <c r="BTZ174" s="99"/>
      <c r="BUA174" s="99"/>
      <c r="BUB174" s="99"/>
      <c r="BUC174" s="99"/>
      <c r="BUD174" s="99"/>
      <c r="BUE174" s="99"/>
      <c r="BUF174" s="99"/>
      <c r="BUG174" s="99"/>
      <c r="BUH174" s="99"/>
      <c r="BUI174" s="99"/>
      <c r="BUJ174" s="99"/>
      <c r="BUK174" s="99"/>
      <c r="BUL174" s="99"/>
      <c r="BUM174" s="99"/>
      <c r="BUN174" s="99"/>
      <c r="BUO174" s="99"/>
      <c r="BUP174" s="99"/>
      <c r="BUQ174" s="99"/>
      <c r="BUR174" s="99"/>
      <c r="BUS174" s="99"/>
      <c r="BUT174" s="99"/>
      <c r="BUU174" s="99"/>
      <c r="BUV174" s="99"/>
      <c r="BUW174" s="99"/>
      <c r="BUX174" s="99"/>
      <c r="BUY174" s="99"/>
      <c r="BUZ174" s="99"/>
      <c r="BVA174" s="99"/>
      <c r="BVB174" s="99"/>
      <c r="BVC174" s="99"/>
      <c r="BVD174" s="99"/>
      <c r="BVE174" s="99"/>
      <c r="BVF174" s="99"/>
      <c r="BVG174" s="99"/>
      <c r="BVH174" s="99"/>
      <c r="BVI174" s="99"/>
      <c r="BVJ174" s="99"/>
      <c r="BVK174" s="99"/>
      <c r="BVL174" s="99"/>
      <c r="BVM174" s="99"/>
      <c r="BVN174" s="99"/>
      <c r="BVO174" s="99"/>
      <c r="BVP174" s="99"/>
      <c r="BVQ174" s="99"/>
      <c r="BVR174" s="99"/>
      <c r="BVS174" s="99"/>
      <c r="BVT174" s="99"/>
      <c r="BVU174" s="99"/>
      <c r="BVV174" s="99"/>
      <c r="BVW174" s="99"/>
      <c r="BVX174" s="99"/>
      <c r="BVY174" s="99"/>
      <c r="BVZ174" s="99"/>
      <c r="BWA174" s="99"/>
      <c r="BWB174" s="99"/>
      <c r="BWC174" s="99"/>
      <c r="BWD174" s="99"/>
      <c r="BWE174" s="99"/>
      <c r="BWF174" s="99"/>
      <c r="BWG174" s="99"/>
      <c r="BWH174" s="99"/>
      <c r="BWI174" s="99"/>
      <c r="BWJ174" s="99"/>
      <c r="BWK174" s="99"/>
      <c r="BWL174" s="99"/>
      <c r="BWM174" s="99"/>
      <c r="BWN174" s="99"/>
      <c r="BWO174" s="99"/>
      <c r="BWP174" s="99"/>
      <c r="BWQ174" s="99"/>
      <c r="BWR174" s="99"/>
      <c r="BWS174" s="99"/>
      <c r="BWT174" s="99"/>
      <c r="BWU174" s="99"/>
      <c r="BWV174" s="99"/>
      <c r="BWW174" s="99"/>
      <c r="BWX174" s="99"/>
      <c r="BWY174" s="99"/>
      <c r="BWZ174" s="99"/>
      <c r="BXA174" s="99"/>
      <c r="BXB174" s="99"/>
      <c r="BXC174" s="99"/>
      <c r="BXD174" s="99"/>
      <c r="BXE174" s="99"/>
      <c r="BXF174" s="99"/>
      <c r="BXG174" s="99"/>
      <c r="BXH174" s="99"/>
      <c r="BXI174" s="99"/>
      <c r="BXJ174" s="99"/>
      <c r="BXK174" s="99"/>
      <c r="BXL174" s="99"/>
      <c r="BXM174" s="99"/>
      <c r="BXN174" s="99"/>
      <c r="BXO174" s="99"/>
      <c r="BXP174" s="99"/>
      <c r="BXQ174" s="99"/>
      <c r="BXR174" s="99"/>
      <c r="BXS174" s="99"/>
      <c r="BXT174" s="99"/>
      <c r="BXU174" s="99"/>
      <c r="BXV174" s="99"/>
      <c r="BXW174" s="99"/>
      <c r="BXX174" s="99"/>
      <c r="BXY174" s="99"/>
      <c r="BXZ174" s="99"/>
      <c r="BYA174" s="99"/>
      <c r="BYB174" s="99"/>
      <c r="BYC174" s="99"/>
      <c r="BYD174" s="99"/>
      <c r="BYE174" s="99"/>
      <c r="BYF174" s="99"/>
      <c r="BYG174" s="99"/>
      <c r="BYH174" s="99"/>
      <c r="BYI174" s="99"/>
      <c r="BYJ174" s="99"/>
      <c r="BYK174" s="99"/>
      <c r="BYL174" s="99"/>
      <c r="BYM174" s="99"/>
      <c r="BYN174" s="99"/>
      <c r="BYO174" s="99"/>
      <c r="BYP174" s="99"/>
      <c r="BYQ174" s="99"/>
      <c r="BYR174" s="99"/>
      <c r="BYS174" s="99"/>
      <c r="BYT174" s="99"/>
      <c r="BYU174" s="99"/>
      <c r="BYV174" s="99"/>
      <c r="BYW174" s="99"/>
      <c r="BYX174" s="99"/>
      <c r="BYY174" s="99"/>
      <c r="BYZ174" s="99"/>
      <c r="BZA174" s="99"/>
      <c r="BZB174" s="99"/>
      <c r="BZC174" s="99"/>
      <c r="BZD174" s="99"/>
      <c r="BZE174" s="99"/>
      <c r="BZF174" s="99"/>
      <c r="BZG174" s="99"/>
      <c r="BZH174" s="99"/>
      <c r="BZI174" s="99"/>
      <c r="BZJ174" s="99"/>
      <c r="BZK174" s="99"/>
      <c r="BZL174" s="99"/>
      <c r="BZM174" s="99"/>
      <c r="BZN174" s="99"/>
      <c r="BZO174" s="99"/>
      <c r="BZP174" s="99"/>
      <c r="BZQ174" s="99"/>
      <c r="BZR174" s="99"/>
      <c r="BZS174" s="99"/>
      <c r="BZT174" s="99"/>
      <c r="BZU174" s="99"/>
      <c r="BZV174" s="99"/>
      <c r="BZW174" s="99"/>
      <c r="BZX174" s="99"/>
      <c r="BZY174" s="99"/>
      <c r="BZZ174" s="99"/>
      <c r="CAA174" s="99"/>
      <c r="CAB174" s="99"/>
      <c r="CAC174" s="99"/>
      <c r="CAD174" s="99"/>
      <c r="CAE174" s="99"/>
      <c r="CAF174" s="99"/>
      <c r="CAG174" s="99"/>
      <c r="CAH174" s="99"/>
      <c r="CAI174" s="99"/>
      <c r="CAJ174" s="99"/>
      <c r="CAK174" s="99"/>
      <c r="CAL174" s="99"/>
      <c r="CAM174" s="99"/>
      <c r="CAN174" s="99"/>
      <c r="CAO174" s="99"/>
      <c r="CAP174" s="99"/>
      <c r="CAQ174" s="99"/>
      <c r="CAR174" s="99"/>
      <c r="CAS174" s="99"/>
      <c r="CAT174" s="99"/>
      <c r="CAU174" s="99"/>
      <c r="CAV174" s="99"/>
      <c r="CAW174" s="99"/>
      <c r="CAX174" s="99"/>
      <c r="CAY174" s="99"/>
      <c r="CAZ174" s="99"/>
      <c r="CBA174" s="99"/>
      <c r="CBB174" s="99"/>
      <c r="CBC174" s="99"/>
      <c r="CBD174" s="99"/>
      <c r="CBE174" s="99"/>
      <c r="CBF174" s="99"/>
      <c r="CBG174" s="99"/>
      <c r="CBH174" s="99"/>
      <c r="CBI174" s="99"/>
      <c r="CBJ174" s="99"/>
      <c r="CBK174" s="99"/>
      <c r="CBL174" s="99"/>
      <c r="CBM174" s="99"/>
      <c r="CBN174" s="99"/>
      <c r="CBO174" s="99"/>
      <c r="CBP174" s="99"/>
      <c r="CBQ174" s="99"/>
      <c r="CBR174" s="99"/>
      <c r="CBS174" s="99"/>
      <c r="CBT174" s="99"/>
      <c r="CBU174" s="99"/>
      <c r="CBV174" s="99"/>
      <c r="CBW174" s="99"/>
      <c r="CBX174" s="99"/>
      <c r="CBY174" s="99"/>
      <c r="CBZ174" s="99"/>
      <c r="CCA174" s="99"/>
      <c r="CCB174" s="99"/>
      <c r="CCC174" s="99"/>
      <c r="CCD174" s="99"/>
      <c r="CCE174" s="99"/>
      <c r="CCF174" s="99"/>
      <c r="CCG174" s="99"/>
      <c r="CCH174" s="99"/>
      <c r="CCI174" s="99"/>
      <c r="CCJ174" s="99"/>
      <c r="CCK174" s="99"/>
      <c r="CCL174" s="99"/>
      <c r="CCM174" s="99"/>
      <c r="CCN174" s="99"/>
      <c r="CCO174" s="99"/>
      <c r="CCP174" s="99"/>
      <c r="CCQ174" s="99"/>
      <c r="CCR174" s="99"/>
      <c r="CCS174" s="99"/>
      <c r="CCT174" s="99"/>
      <c r="CCU174" s="99"/>
      <c r="CCV174" s="99"/>
      <c r="CCW174" s="99"/>
      <c r="CCX174" s="99"/>
      <c r="CCY174" s="99"/>
      <c r="CCZ174" s="99"/>
      <c r="CDA174" s="99"/>
      <c r="CDB174" s="99"/>
      <c r="CDC174" s="99"/>
      <c r="CDD174" s="99"/>
      <c r="CDE174" s="99"/>
      <c r="CDF174" s="99"/>
      <c r="CDG174" s="99"/>
      <c r="CDH174" s="99"/>
      <c r="CDI174" s="99"/>
      <c r="CDJ174" s="99"/>
      <c r="CDK174" s="99"/>
      <c r="CDL174" s="99"/>
      <c r="CDM174" s="99"/>
      <c r="CDN174" s="99"/>
      <c r="CDO174" s="99"/>
      <c r="CDP174" s="99"/>
      <c r="CDQ174" s="99"/>
      <c r="CDR174" s="99"/>
      <c r="CDS174" s="99"/>
      <c r="CDT174" s="99"/>
      <c r="CDU174" s="99"/>
      <c r="CDV174" s="99"/>
      <c r="CDW174" s="99"/>
      <c r="CDX174" s="99"/>
      <c r="CDY174" s="99"/>
      <c r="CDZ174" s="99"/>
      <c r="CEA174" s="99"/>
      <c r="CEB174" s="99"/>
      <c r="CEC174" s="99"/>
      <c r="CED174" s="99"/>
      <c r="CEE174" s="99"/>
      <c r="CEF174" s="99"/>
      <c r="CEG174" s="99"/>
      <c r="CEH174" s="99"/>
      <c r="CEI174" s="99"/>
      <c r="CEJ174" s="99"/>
      <c r="CEK174" s="99"/>
      <c r="CEL174" s="99"/>
      <c r="CEM174" s="99"/>
      <c r="CEN174" s="99"/>
      <c r="CEO174" s="99"/>
      <c r="CEP174" s="99"/>
      <c r="CEQ174" s="99"/>
      <c r="CER174" s="99"/>
      <c r="CES174" s="99"/>
      <c r="CET174" s="99"/>
      <c r="CEU174" s="99"/>
      <c r="CEV174" s="99"/>
      <c r="CEW174" s="99"/>
      <c r="CEX174" s="99"/>
      <c r="CEY174" s="99"/>
      <c r="CEZ174" s="99"/>
      <c r="CFA174" s="99"/>
      <c r="CFB174" s="99"/>
      <c r="CFC174" s="99"/>
      <c r="CFD174" s="99"/>
      <c r="CFE174" s="99"/>
      <c r="CFF174" s="99"/>
      <c r="CFG174" s="99"/>
      <c r="CFH174" s="99"/>
      <c r="CFI174" s="99"/>
      <c r="CFJ174" s="99"/>
      <c r="CFK174" s="99"/>
      <c r="CFL174" s="99"/>
      <c r="CFM174" s="99"/>
      <c r="CFN174" s="99"/>
      <c r="CFO174" s="99"/>
      <c r="CFP174" s="99"/>
      <c r="CFQ174" s="99"/>
      <c r="CFR174" s="99"/>
      <c r="CFS174" s="99"/>
      <c r="CFT174" s="99"/>
      <c r="CFU174" s="99"/>
      <c r="CFV174" s="99"/>
      <c r="CFW174" s="99"/>
      <c r="CFX174" s="99"/>
      <c r="CFY174" s="99"/>
      <c r="CFZ174" s="99"/>
      <c r="CGA174" s="99"/>
      <c r="CGB174" s="99"/>
      <c r="CGC174" s="99"/>
      <c r="CGD174" s="99"/>
      <c r="CGE174" s="99"/>
      <c r="CGF174" s="99"/>
      <c r="CGG174" s="99"/>
      <c r="CGH174" s="99"/>
      <c r="CGI174" s="99"/>
      <c r="CGJ174" s="99"/>
      <c r="CGK174" s="99"/>
      <c r="CGL174" s="99"/>
      <c r="CGM174" s="99"/>
      <c r="CGN174" s="99"/>
      <c r="CGO174" s="99"/>
      <c r="CGP174" s="99"/>
      <c r="CGQ174" s="99"/>
      <c r="CGR174" s="99"/>
      <c r="CGS174" s="99"/>
      <c r="CGT174" s="99"/>
      <c r="CGU174" s="99"/>
      <c r="CGV174" s="99"/>
      <c r="CGW174" s="99"/>
      <c r="CGX174" s="99"/>
      <c r="CGY174" s="99"/>
      <c r="CGZ174" s="99"/>
      <c r="CHA174" s="99"/>
      <c r="CHB174" s="99"/>
      <c r="CHC174" s="99"/>
      <c r="CHD174" s="99"/>
      <c r="CHE174" s="99"/>
      <c r="CHF174" s="99"/>
      <c r="CHG174" s="99"/>
      <c r="CHH174" s="99"/>
      <c r="CHI174" s="99"/>
      <c r="CHJ174" s="99"/>
      <c r="CHK174" s="99"/>
      <c r="CHL174" s="99"/>
      <c r="CHM174" s="99"/>
      <c r="CHN174" s="99"/>
      <c r="CHO174" s="99"/>
      <c r="CHP174" s="99"/>
      <c r="CHQ174" s="99"/>
      <c r="CHR174" s="99"/>
      <c r="CHS174" s="99"/>
      <c r="CHT174" s="99"/>
      <c r="CHU174" s="99"/>
      <c r="CHV174" s="99"/>
      <c r="CHW174" s="99"/>
      <c r="CHX174" s="99"/>
      <c r="CHY174" s="99"/>
      <c r="CHZ174" s="99"/>
      <c r="CIA174" s="99"/>
      <c r="CIB174" s="99"/>
      <c r="CIC174" s="99"/>
      <c r="CID174" s="99"/>
      <c r="CIE174" s="99"/>
      <c r="CIF174" s="99"/>
      <c r="CIG174" s="99"/>
      <c r="CIH174" s="99"/>
      <c r="CII174" s="99"/>
      <c r="CIJ174" s="99"/>
      <c r="CIK174" s="99"/>
      <c r="CIL174" s="99"/>
      <c r="CIM174" s="99"/>
      <c r="CIN174" s="99"/>
      <c r="CIO174" s="99"/>
      <c r="CIP174" s="99"/>
      <c r="CIQ174" s="99"/>
      <c r="CIR174" s="99"/>
      <c r="CIS174" s="99"/>
      <c r="CIT174" s="99"/>
      <c r="CIU174" s="99"/>
      <c r="CIV174" s="99"/>
      <c r="CIW174" s="99"/>
      <c r="CIX174" s="99"/>
      <c r="CIY174" s="99"/>
      <c r="CIZ174" s="99"/>
      <c r="CJA174" s="99"/>
      <c r="CJB174" s="99"/>
      <c r="CJC174" s="99"/>
      <c r="CJD174" s="99"/>
      <c r="CJE174" s="99"/>
      <c r="CJF174" s="99"/>
      <c r="CJG174" s="99"/>
      <c r="CJH174" s="99"/>
      <c r="CJI174" s="99"/>
      <c r="CJJ174" s="99"/>
      <c r="CJK174" s="99"/>
      <c r="CJL174" s="99"/>
      <c r="CJM174" s="99"/>
      <c r="CJN174" s="99"/>
      <c r="CJO174" s="99"/>
      <c r="CJP174" s="99"/>
      <c r="CJQ174" s="99"/>
      <c r="CJR174" s="99"/>
      <c r="CJS174" s="99"/>
      <c r="CJT174" s="99"/>
      <c r="CJU174" s="99"/>
      <c r="CJV174" s="99"/>
      <c r="CJW174" s="99"/>
      <c r="CJX174" s="99"/>
      <c r="CJY174" s="99"/>
      <c r="CJZ174" s="99"/>
      <c r="CKA174" s="99"/>
      <c r="CKB174" s="99"/>
      <c r="CKC174" s="99"/>
      <c r="CKD174" s="99"/>
      <c r="CKE174" s="99"/>
      <c r="CKF174" s="99"/>
      <c r="CKG174" s="99"/>
      <c r="CKH174" s="99"/>
      <c r="CKI174" s="99"/>
      <c r="CKJ174" s="99"/>
      <c r="CKK174" s="99"/>
      <c r="CKL174" s="99"/>
      <c r="CKM174" s="99"/>
      <c r="CKN174" s="99"/>
      <c r="CKO174" s="99"/>
      <c r="CKP174" s="99"/>
      <c r="CKQ174" s="99"/>
      <c r="CKR174" s="99"/>
      <c r="CKS174" s="99"/>
      <c r="CKT174" s="99"/>
      <c r="CKU174" s="99"/>
      <c r="CKV174" s="99"/>
      <c r="CKW174" s="99"/>
      <c r="CKX174" s="99"/>
      <c r="CKY174" s="99"/>
      <c r="CKZ174" s="99"/>
      <c r="CLA174" s="99"/>
      <c r="CLB174" s="99"/>
      <c r="CLC174" s="99"/>
      <c r="CLD174" s="99"/>
      <c r="CLE174" s="99"/>
      <c r="CLF174" s="99"/>
      <c r="CLG174" s="99"/>
      <c r="CLH174" s="99"/>
      <c r="CLI174" s="99"/>
      <c r="CLJ174" s="99"/>
      <c r="CLK174" s="99"/>
      <c r="CLL174" s="99"/>
      <c r="CLM174" s="99"/>
      <c r="CLN174" s="99"/>
      <c r="CLO174" s="99"/>
      <c r="CLP174" s="99"/>
      <c r="CLQ174" s="99"/>
      <c r="CLR174" s="99"/>
      <c r="CLS174" s="99"/>
      <c r="CLT174" s="99"/>
      <c r="CLU174" s="99"/>
      <c r="CLV174" s="99"/>
      <c r="CLW174" s="99"/>
      <c r="CLX174" s="99"/>
      <c r="CLY174" s="99"/>
      <c r="CLZ174" s="99"/>
      <c r="CMA174" s="99"/>
      <c r="CMB174" s="99"/>
      <c r="CMC174" s="99"/>
      <c r="CMD174" s="99"/>
      <c r="CME174" s="99"/>
      <c r="CMF174" s="99"/>
      <c r="CMG174" s="99"/>
      <c r="CMH174" s="99"/>
      <c r="CMI174" s="99"/>
      <c r="CMJ174" s="99"/>
      <c r="CMK174" s="99"/>
      <c r="CML174" s="99"/>
      <c r="CMM174" s="99"/>
      <c r="CMN174" s="99"/>
      <c r="CMO174" s="99"/>
      <c r="CMP174" s="99"/>
      <c r="CMQ174" s="99"/>
      <c r="CMR174" s="99"/>
      <c r="CMS174" s="99"/>
      <c r="CMT174" s="99"/>
      <c r="CMU174" s="99"/>
      <c r="CMV174" s="99"/>
      <c r="CMW174" s="99"/>
      <c r="CMX174" s="99"/>
      <c r="CMY174" s="99"/>
      <c r="CMZ174" s="99"/>
      <c r="CNA174" s="99"/>
      <c r="CNB174" s="99"/>
      <c r="CNC174" s="99"/>
      <c r="CND174" s="99"/>
      <c r="CNE174" s="99"/>
      <c r="CNF174" s="99"/>
      <c r="CNG174" s="99"/>
      <c r="CNH174" s="99"/>
      <c r="CNI174" s="99"/>
      <c r="CNJ174" s="99"/>
      <c r="CNK174" s="99"/>
      <c r="CNL174" s="99"/>
      <c r="CNM174" s="99"/>
      <c r="CNN174" s="99"/>
      <c r="CNO174" s="99"/>
      <c r="CNP174" s="99"/>
      <c r="CNQ174" s="99"/>
      <c r="CNR174" s="99"/>
      <c r="CNS174" s="99"/>
      <c r="CNT174" s="99"/>
      <c r="CNU174" s="99"/>
      <c r="CNV174" s="99"/>
      <c r="CNW174" s="99"/>
      <c r="CNX174" s="99"/>
      <c r="CNY174" s="99"/>
      <c r="CNZ174" s="99"/>
      <c r="COA174" s="99"/>
      <c r="COB174" s="99"/>
      <c r="COC174" s="99"/>
      <c r="COD174" s="99"/>
      <c r="COE174" s="99"/>
      <c r="COF174" s="99"/>
      <c r="COG174" s="99"/>
      <c r="COH174" s="99"/>
      <c r="COI174" s="99"/>
      <c r="COJ174" s="99"/>
      <c r="COK174" s="99"/>
      <c r="COL174" s="99"/>
      <c r="COM174" s="99"/>
      <c r="CON174" s="99"/>
      <c r="COO174" s="99"/>
      <c r="COP174" s="99"/>
      <c r="COQ174" s="99"/>
      <c r="COR174" s="99"/>
      <c r="COS174" s="99"/>
      <c r="COT174" s="99"/>
      <c r="COU174" s="99"/>
      <c r="COV174" s="99"/>
      <c r="COW174" s="99"/>
      <c r="COX174" s="99"/>
      <c r="COY174" s="99"/>
      <c r="COZ174" s="99"/>
      <c r="CPA174" s="99"/>
      <c r="CPB174" s="99"/>
      <c r="CPC174" s="99"/>
      <c r="CPD174" s="99"/>
      <c r="CPE174" s="99"/>
      <c r="CPF174" s="99"/>
      <c r="CPG174" s="99"/>
      <c r="CPH174" s="99"/>
      <c r="CPI174" s="99"/>
      <c r="CPJ174" s="99"/>
      <c r="CPK174" s="99"/>
      <c r="CPL174" s="99"/>
      <c r="CPM174" s="99"/>
      <c r="CPN174" s="99"/>
      <c r="CPO174" s="99"/>
      <c r="CPP174" s="99"/>
      <c r="CPQ174" s="99"/>
      <c r="CPR174" s="99"/>
      <c r="CPS174" s="99"/>
      <c r="CPT174" s="99"/>
      <c r="CPU174" s="99"/>
      <c r="CPV174" s="99"/>
      <c r="CPW174" s="99"/>
      <c r="CPX174" s="99"/>
      <c r="CPY174" s="99"/>
      <c r="CPZ174" s="99"/>
      <c r="CQA174" s="99"/>
      <c r="CQB174" s="99"/>
      <c r="CQC174" s="99"/>
      <c r="CQD174" s="99"/>
      <c r="CQE174" s="99"/>
      <c r="CQF174" s="99"/>
      <c r="CQG174" s="99"/>
      <c r="CQH174" s="99"/>
      <c r="CQI174" s="99"/>
      <c r="CQJ174" s="99"/>
      <c r="CQK174" s="99"/>
      <c r="CQL174" s="99"/>
      <c r="CQM174" s="99"/>
      <c r="CQN174" s="99"/>
      <c r="CQO174" s="99"/>
      <c r="CQP174" s="99"/>
      <c r="CQQ174" s="99"/>
      <c r="CQR174" s="99"/>
      <c r="CQS174" s="99"/>
      <c r="CQT174" s="99"/>
      <c r="CQU174" s="99"/>
      <c r="CQV174" s="99"/>
      <c r="CQW174" s="99"/>
      <c r="CQX174" s="99"/>
      <c r="CQY174" s="99"/>
      <c r="CQZ174" s="99"/>
      <c r="CRA174" s="99"/>
      <c r="CRB174" s="99"/>
      <c r="CRC174" s="99"/>
      <c r="CRD174" s="99"/>
      <c r="CRE174" s="99"/>
      <c r="CRF174" s="99"/>
      <c r="CRG174" s="99"/>
      <c r="CRH174" s="99"/>
      <c r="CRI174" s="99"/>
      <c r="CRJ174" s="99"/>
      <c r="CRK174" s="99"/>
      <c r="CRL174" s="99"/>
      <c r="CRM174" s="99"/>
      <c r="CRN174" s="99"/>
      <c r="CRO174" s="99"/>
      <c r="CRP174" s="99"/>
      <c r="CRQ174" s="99"/>
      <c r="CRR174" s="99"/>
      <c r="CRS174" s="99"/>
      <c r="CRT174" s="99"/>
      <c r="CRU174" s="99"/>
      <c r="CRV174" s="99"/>
      <c r="CRW174" s="99"/>
      <c r="CRX174" s="99"/>
      <c r="CRY174" s="99"/>
      <c r="CRZ174" s="99"/>
      <c r="CSA174" s="99"/>
      <c r="CSB174" s="99"/>
      <c r="CSC174" s="99"/>
      <c r="CSD174" s="99"/>
      <c r="CSE174" s="99"/>
      <c r="CSF174" s="99"/>
      <c r="CSG174" s="99"/>
      <c r="CSH174" s="99"/>
      <c r="CSI174" s="99"/>
      <c r="CSJ174" s="99"/>
      <c r="CSK174" s="99"/>
      <c r="CSL174" s="99"/>
      <c r="CSM174" s="99"/>
      <c r="CSN174" s="99"/>
      <c r="CSO174" s="99"/>
      <c r="CSP174" s="99"/>
      <c r="CSQ174" s="99"/>
      <c r="CSR174" s="99"/>
      <c r="CSS174" s="99"/>
      <c r="CST174" s="99"/>
      <c r="CSU174" s="99"/>
      <c r="CSV174" s="99"/>
      <c r="CSW174" s="99"/>
      <c r="CSX174" s="99"/>
      <c r="CSY174" s="99"/>
      <c r="CSZ174" s="99"/>
      <c r="CTA174" s="99"/>
      <c r="CTB174" s="99"/>
      <c r="CTC174" s="99"/>
      <c r="CTD174" s="99"/>
      <c r="CTE174" s="99"/>
      <c r="CTF174" s="99"/>
      <c r="CTG174" s="99"/>
      <c r="CTH174" s="99"/>
      <c r="CTI174" s="99"/>
      <c r="CTJ174" s="99"/>
      <c r="CTK174" s="99"/>
      <c r="CTL174" s="99"/>
      <c r="CTM174" s="99"/>
      <c r="CTN174" s="99"/>
      <c r="CTO174" s="99"/>
      <c r="CTP174" s="99"/>
      <c r="CTQ174" s="99"/>
      <c r="CTR174" s="99"/>
      <c r="CTS174" s="99"/>
      <c r="CTT174" s="99"/>
      <c r="CTU174" s="99"/>
      <c r="CTV174" s="99"/>
      <c r="CTW174" s="99"/>
      <c r="CTX174" s="99"/>
      <c r="CTY174" s="99"/>
      <c r="CTZ174" s="99"/>
      <c r="CUA174" s="99"/>
      <c r="CUB174" s="99"/>
      <c r="CUC174" s="99"/>
      <c r="CUD174" s="99"/>
      <c r="CUE174" s="99"/>
      <c r="CUF174" s="99"/>
      <c r="CUG174" s="99"/>
      <c r="CUH174" s="99"/>
      <c r="CUI174" s="99"/>
      <c r="CUJ174" s="99"/>
      <c r="CUK174" s="99"/>
      <c r="CUL174" s="99"/>
      <c r="CUM174" s="99"/>
      <c r="CUN174" s="99"/>
      <c r="CUO174" s="99"/>
      <c r="CUP174" s="99"/>
      <c r="CUQ174" s="99"/>
      <c r="CUR174" s="99"/>
      <c r="CUS174" s="99"/>
      <c r="CUT174" s="99"/>
      <c r="CUU174" s="99"/>
      <c r="CUV174" s="99"/>
      <c r="CUW174" s="99"/>
      <c r="CUX174" s="99"/>
      <c r="CUY174" s="99"/>
      <c r="CUZ174" s="99"/>
      <c r="CVA174" s="99"/>
      <c r="CVB174" s="99"/>
      <c r="CVC174" s="99"/>
      <c r="CVD174" s="99"/>
      <c r="CVE174" s="99"/>
      <c r="CVF174" s="99"/>
      <c r="CVG174" s="99"/>
      <c r="CVH174" s="99"/>
      <c r="CVI174" s="99"/>
      <c r="CVJ174" s="99"/>
      <c r="CVK174" s="99"/>
      <c r="CVL174" s="99"/>
      <c r="CVM174" s="99"/>
      <c r="CVN174" s="99"/>
      <c r="CVO174" s="99"/>
      <c r="CVP174" s="99"/>
      <c r="CVQ174" s="99"/>
      <c r="CVR174" s="99"/>
      <c r="CVS174" s="99"/>
      <c r="CVT174" s="99"/>
      <c r="CVU174" s="99"/>
      <c r="CVV174" s="99"/>
      <c r="CVW174" s="99"/>
      <c r="CVX174" s="99"/>
      <c r="CVY174" s="99"/>
      <c r="CVZ174" s="99"/>
      <c r="CWA174" s="99"/>
      <c r="CWB174" s="99"/>
      <c r="CWC174" s="99"/>
      <c r="CWD174" s="99"/>
      <c r="CWE174" s="99"/>
      <c r="CWF174" s="99"/>
      <c r="CWG174" s="99"/>
      <c r="CWH174" s="99"/>
      <c r="CWI174" s="99"/>
      <c r="CWJ174" s="99"/>
      <c r="CWK174" s="99"/>
      <c r="CWL174" s="99"/>
      <c r="CWM174" s="99"/>
      <c r="CWN174" s="99"/>
      <c r="CWO174" s="99"/>
      <c r="CWP174" s="99"/>
      <c r="CWQ174" s="99"/>
      <c r="CWR174" s="99"/>
      <c r="CWS174" s="99"/>
      <c r="CWT174" s="99"/>
      <c r="CWU174" s="99"/>
      <c r="CWV174" s="99"/>
      <c r="CWW174" s="99"/>
      <c r="CWX174" s="99"/>
      <c r="CWY174" s="99"/>
      <c r="CWZ174" s="99"/>
      <c r="CXA174" s="99"/>
      <c r="CXB174" s="99"/>
      <c r="CXC174" s="99"/>
      <c r="CXD174" s="99"/>
      <c r="CXE174" s="99"/>
      <c r="CXF174" s="99"/>
      <c r="CXG174" s="99"/>
      <c r="CXH174" s="99"/>
      <c r="CXI174" s="99"/>
      <c r="CXJ174" s="99"/>
      <c r="CXK174" s="99"/>
      <c r="CXL174" s="99"/>
      <c r="CXM174" s="99"/>
      <c r="CXN174" s="99"/>
      <c r="CXO174" s="99"/>
      <c r="CXP174" s="99"/>
      <c r="CXQ174" s="99"/>
      <c r="CXR174" s="99"/>
      <c r="CXS174" s="99"/>
      <c r="CXT174" s="99"/>
      <c r="CXU174" s="99"/>
      <c r="CXV174" s="99"/>
      <c r="CXW174" s="99"/>
      <c r="CXX174" s="99"/>
      <c r="CXY174" s="99"/>
      <c r="CXZ174" s="99"/>
      <c r="CYA174" s="99"/>
      <c r="CYB174" s="99"/>
      <c r="CYC174" s="99"/>
      <c r="CYD174" s="99"/>
      <c r="CYE174" s="99"/>
      <c r="CYF174" s="99"/>
      <c r="CYG174" s="99"/>
      <c r="CYH174" s="99"/>
      <c r="CYI174" s="99"/>
      <c r="CYJ174" s="99"/>
      <c r="CYK174" s="99"/>
      <c r="CYL174" s="99"/>
      <c r="CYM174" s="99"/>
      <c r="CYN174" s="99"/>
      <c r="CYO174" s="99"/>
      <c r="CYP174" s="99"/>
      <c r="CYQ174" s="99"/>
      <c r="CYR174" s="99"/>
      <c r="CYS174" s="99"/>
      <c r="CYT174" s="99"/>
      <c r="CYU174" s="99"/>
      <c r="CYV174" s="99"/>
      <c r="CYW174" s="99"/>
      <c r="CYX174" s="99"/>
      <c r="CYY174" s="99"/>
      <c r="CYZ174" s="99"/>
      <c r="CZA174" s="99"/>
      <c r="CZB174" s="99"/>
      <c r="CZC174" s="99"/>
      <c r="CZD174" s="99"/>
      <c r="CZE174" s="99"/>
      <c r="CZF174" s="99"/>
      <c r="CZG174" s="99"/>
      <c r="CZH174" s="99"/>
      <c r="CZI174" s="99"/>
      <c r="CZJ174" s="99"/>
      <c r="CZK174" s="99"/>
      <c r="CZL174" s="99"/>
      <c r="CZM174" s="99"/>
      <c r="CZN174" s="99"/>
      <c r="CZO174" s="99"/>
      <c r="CZP174" s="99"/>
      <c r="CZQ174" s="99"/>
      <c r="CZR174" s="99"/>
      <c r="CZS174" s="99"/>
      <c r="CZT174" s="99"/>
      <c r="CZU174" s="99"/>
      <c r="CZV174" s="99"/>
      <c r="CZW174" s="99"/>
      <c r="CZX174" s="99"/>
      <c r="CZY174" s="99"/>
      <c r="CZZ174" s="99"/>
      <c r="DAA174" s="99"/>
      <c r="DAB174" s="99"/>
      <c r="DAC174" s="99"/>
      <c r="DAD174" s="99"/>
      <c r="DAE174" s="99"/>
      <c r="DAF174" s="99"/>
      <c r="DAG174" s="99"/>
      <c r="DAH174" s="99"/>
      <c r="DAI174" s="99"/>
      <c r="DAJ174" s="99"/>
      <c r="DAK174" s="99"/>
      <c r="DAL174" s="99"/>
      <c r="DAM174" s="99"/>
      <c r="DAN174" s="99"/>
      <c r="DAO174" s="99"/>
      <c r="DAP174" s="99"/>
      <c r="DAQ174" s="99"/>
      <c r="DAR174" s="99"/>
      <c r="DAS174" s="99"/>
      <c r="DAT174" s="99"/>
      <c r="DAU174" s="99"/>
      <c r="DAV174" s="99"/>
      <c r="DAW174" s="99"/>
      <c r="DAX174" s="99"/>
      <c r="DAY174" s="99"/>
      <c r="DAZ174" s="99"/>
      <c r="DBA174" s="99"/>
      <c r="DBB174" s="99"/>
      <c r="DBC174" s="99"/>
      <c r="DBD174" s="99"/>
      <c r="DBE174" s="99"/>
      <c r="DBF174" s="99"/>
      <c r="DBG174" s="99"/>
      <c r="DBH174" s="99"/>
      <c r="DBI174" s="99"/>
      <c r="DBJ174" s="99"/>
      <c r="DBK174" s="99"/>
      <c r="DBL174" s="99"/>
      <c r="DBM174" s="99"/>
      <c r="DBN174" s="99"/>
      <c r="DBO174" s="99"/>
      <c r="DBP174" s="99"/>
      <c r="DBQ174" s="99"/>
      <c r="DBR174" s="99"/>
      <c r="DBS174" s="99"/>
      <c r="DBT174" s="99"/>
      <c r="DBU174" s="99"/>
      <c r="DBV174" s="99"/>
      <c r="DBW174" s="99"/>
      <c r="DBX174" s="99"/>
      <c r="DBY174" s="99"/>
      <c r="DBZ174" s="99"/>
      <c r="DCA174" s="99"/>
      <c r="DCB174" s="99"/>
      <c r="DCC174" s="99"/>
      <c r="DCD174" s="99"/>
      <c r="DCE174" s="99"/>
      <c r="DCF174" s="99"/>
      <c r="DCG174" s="99"/>
      <c r="DCH174" s="99"/>
      <c r="DCI174" s="99"/>
      <c r="DCJ174" s="99"/>
      <c r="DCK174" s="99"/>
      <c r="DCL174" s="99"/>
      <c r="DCM174" s="99"/>
      <c r="DCN174" s="99"/>
      <c r="DCO174" s="99"/>
      <c r="DCP174" s="99"/>
      <c r="DCQ174" s="99"/>
      <c r="DCR174" s="99"/>
      <c r="DCS174" s="99"/>
      <c r="DCT174" s="99"/>
      <c r="DCU174" s="99"/>
      <c r="DCV174" s="99"/>
      <c r="DCW174" s="99"/>
      <c r="DCX174" s="99"/>
      <c r="DCY174" s="99"/>
      <c r="DCZ174" s="99"/>
      <c r="DDA174" s="99"/>
      <c r="DDB174" s="99"/>
      <c r="DDC174" s="99"/>
      <c r="DDD174" s="99"/>
      <c r="DDE174" s="99"/>
      <c r="DDF174" s="99"/>
      <c r="DDG174" s="99"/>
      <c r="DDH174" s="99"/>
      <c r="DDI174" s="99"/>
      <c r="DDJ174" s="99"/>
      <c r="DDK174" s="99"/>
      <c r="DDL174" s="99"/>
      <c r="DDM174" s="99"/>
      <c r="DDN174" s="99"/>
      <c r="DDO174" s="99"/>
      <c r="DDP174" s="99"/>
      <c r="DDQ174" s="99"/>
      <c r="DDR174" s="99"/>
      <c r="DDS174" s="99"/>
      <c r="DDT174" s="99"/>
      <c r="DDU174" s="99"/>
      <c r="DDV174" s="99"/>
      <c r="DDW174" s="99"/>
      <c r="DDX174" s="99"/>
      <c r="DDY174" s="99"/>
      <c r="DDZ174" s="99"/>
      <c r="DEA174" s="99"/>
      <c r="DEB174" s="99"/>
      <c r="DEC174" s="99"/>
      <c r="DED174" s="99"/>
      <c r="DEE174" s="99"/>
      <c r="DEF174" s="99"/>
      <c r="DEG174" s="99"/>
      <c r="DEH174" s="99"/>
      <c r="DEI174" s="99"/>
      <c r="DEJ174" s="99"/>
      <c r="DEK174" s="99"/>
      <c r="DEL174" s="99"/>
      <c r="DEM174" s="99"/>
      <c r="DEN174" s="99"/>
      <c r="DEO174" s="99"/>
      <c r="DEP174" s="99"/>
      <c r="DEQ174" s="99"/>
      <c r="DER174" s="99"/>
      <c r="DES174" s="99"/>
      <c r="DET174" s="99"/>
      <c r="DEU174" s="99"/>
      <c r="DEV174" s="99"/>
      <c r="DEW174" s="99"/>
      <c r="DEX174" s="99"/>
      <c r="DEY174" s="99"/>
      <c r="DEZ174" s="99"/>
      <c r="DFA174" s="99"/>
      <c r="DFB174" s="99"/>
      <c r="DFC174" s="99"/>
      <c r="DFD174" s="99"/>
      <c r="DFE174" s="99"/>
      <c r="DFF174" s="99"/>
      <c r="DFG174" s="99"/>
      <c r="DFH174" s="99"/>
      <c r="DFI174" s="99"/>
      <c r="DFJ174" s="99"/>
      <c r="DFK174" s="99"/>
      <c r="DFL174" s="99"/>
      <c r="DFM174" s="99"/>
      <c r="DFN174" s="99"/>
      <c r="DFO174" s="99"/>
      <c r="DFP174" s="99"/>
      <c r="DFQ174" s="99"/>
      <c r="DFR174" s="99"/>
      <c r="DFS174" s="99"/>
      <c r="DFT174" s="99"/>
      <c r="DFU174" s="99"/>
      <c r="DFV174" s="99"/>
      <c r="DFW174" s="99"/>
      <c r="DFX174" s="99"/>
      <c r="DFY174" s="99"/>
      <c r="DFZ174" s="99"/>
      <c r="DGA174" s="99"/>
      <c r="DGB174" s="99"/>
      <c r="DGC174" s="99"/>
      <c r="DGD174" s="99"/>
      <c r="DGE174" s="99"/>
      <c r="DGF174" s="99"/>
      <c r="DGG174" s="99"/>
      <c r="DGH174" s="99"/>
      <c r="DGI174" s="99"/>
      <c r="DGJ174" s="99"/>
      <c r="DGK174" s="99"/>
      <c r="DGL174" s="99"/>
      <c r="DGM174" s="99"/>
      <c r="DGN174" s="99"/>
      <c r="DGO174" s="99"/>
      <c r="DGP174" s="99"/>
      <c r="DGQ174" s="99"/>
      <c r="DGR174" s="99"/>
      <c r="DGS174" s="99"/>
      <c r="DGT174" s="99"/>
      <c r="DGU174" s="99"/>
      <c r="DGV174" s="99"/>
      <c r="DGW174" s="99"/>
      <c r="DGX174" s="99"/>
      <c r="DGY174" s="99"/>
      <c r="DGZ174" s="99"/>
      <c r="DHA174" s="99"/>
      <c r="DHB174" s="99"/>
      <c r="DHC174" s="99"/>
      <c r="DHD174" s="99"/>
      <c r="DHE174" s="99"/>
      <c r="DHF174" s="99"/>
      <c r="DHG174" s="99"/>
      <c r="DHH174" s="99"/>
      <c r="DHI174" s="99"/>
      <c r="DHJ174" s="99"/>
      <c r="DHK174" s="99"/>
      <c r="DHL174" s="99"/>
      <c r="DHM174" s="99"/>
      <c r="DHN174" s="99"/>
      <c r="DHO174" s="99"/>
      <c r="DHP174" s="99"/>
      <c r="DHQ174" s="99"/>
      <c r="DHR174" s="99"/>
      <c r="DHS174" s="99"/>
      <c r="DHT174" s="99"/>
      <c r="DHU174" s="99"/>
      <c r="DHV174" s="99"/>
      <c r="DHW174" s="99"/>
      <c r="DHX174" s="99"/>
      <c r="DHY174" s="99"/>
      <c r="DHZ174" s="99"/>
      <c r="DIA174" s="99"/>
      <c r="DIB174" s="99"/>
      <c r="DIC174" s="99"/>
      <c r="DID174" s="99"/>
      <c r="DIE174" s="99"/>
      <c r="DIF174" s="99"/>
      <c r="DIG174" s="99"/>
      <c r="DIH174" s="99"/>
      <c r="DII174" s="99"/>
      <c r="DIJ174" s="99"/>
      <c r="DIK174" s="99"/>
      <c r="DIL174" s="99"/>
      <c r="DIM174" s="99"/>
      <c r="DIN174" s="99"/>
      <c r="DIO174" s="99"/>
      <c r="DIP174" s="99"/>
      <c r="DIQ174" s="99"/>
      <c r="DIR174" s="99"/>
      <c r="DIS174" s="99"/>
      <c r="DIT174" s="99"/>
      <c r="DIU174" s="99"/>
      <c r="DIV174" s="99"/>
      <c r="DIW174" s="99"/>
      <c r="DIX174" s="99"/>
      <c r="DIY174" s="99"/>
      <c r="DIZ174" s="99"/>
      <c r="DJA174" s="99"/>
      <c r="DJB174" s="99"/>
      <c r="DJC174" s="99"/>
      <c r="DJD174" s="99"/>
      <c r="DJE174" s="99"/>
      <c r="DJF174" s="99"/>
      <c r="DJG174" s="99"/>
      <c r="DJH174" s="99"/>
      <c r="DJI174" s="99"/>
      <c r="DJJ174" s="99"/>
      <c r="DJK174" s="99"/>
      <c r="DJL174" s="99"/>
      <c r="DJM174" s="99"/>
      <c r="DJN174" s="99"/>
      <c r="DJO174" s="99"/>
      <c r="DJP174" s="99"/>
      <c r="DJQ174" s="99"/>
      <c r="DJR174" s="99"/>
      <c r="DJS174" s="99"/>
      <c r="DJT174" s="99"/>
      <c r="DJU174" s="99"/>
      <c r="DJV174" s="99"/>
      <c r="DJW174" s="99"/>
      <c r="DJX174" s="99"/>
      <c r="DJY174" s="99"/>
      <c r="DJZ174" s="99"/>
      <c r="DKA174" s="99"/>
      <c r="DKB174" s="99"/>
      <c r="DKC174" s="99"/>
      <c r="DKD174" s="99"/>
      <c r="DKE174" s="99"/>
      <c r="DKF174" s="99"/>
      <c r="DKG174" s="99"/>
      <c r="DKH174" s="99"/>
      <c r="DKI174" s="99"/>
      <c r="DKJ174" s="99"/>
      <c r="DKK174" s="99"/>
      <c r="DKL174" s="99"/>
      <c r="DKM174" s="99"/>
      <c r="DKN174" s="99"/>
      <c r="DKO174" s="99"/>
      <c r="DKP174" s="99"/>
      <c r="DKQ174" s="99"/>
      <c r="DKR174" s="99"/>
      <c r="DKS174" s="99"/>
      <c r="DKT174" s="99"/>
      <c r="DKU174" s="99"/>
      <c r="DKV174" s="99"/>
      <c r="DKW174" s="99"/>
      <c r="DKX174" s="99"/>
      <c r="DKY174" s="99"/>
      <c r="DKZ174" s="99"/>
      <c r="DLA174" s="99"/>
      <c r="DLB174" s="99"/>
      <c r="DLC174" s="99"/>
      <c r="DLD174" s="99"/>
      <c r="DLE174" s="99"/>
      <c r="DLF174" s="99"/>
      <c r="DLG174" s="99"/>
      <c r="DLH174" s="99"/>
      <c r="DLI174" s="99"/>
      <c r="DLJ174" s="99"/>
      <c r="DLK174" s="99"/>
      <c r="DLL174" s="99"/>
      <c r="DLM174" s="99"/>
      <c r="DLN174" s="99"/>
      <c r="DLO174" s="99"/>
      <c r="DLP174" s="99"/>
      <c r="DLQ174" s="99"/>
      <c r="DLR174" s="99"/>
      <c r="DLS174" s="99"/>
      <c r="DLT174" s="99"/>
      <c r="DLU174" s="99"/>
      <c r="DLV174" s="99"/>
      <c r="DLW174" s="99"/>
      <c r="DLX174" s="99"/>
      <c r="DLY174" s="99"/>
      <c r="DLZ174" s="99"/>
      <c r="DMA174" s="99"/>
      <c r="DMB174" s="99"/>
      <c r="DMC174" s="99"/>
      <c r="DMD174" s="99"/>
      <c r="DME174" s="99"/>
      <c r="DMF174" s="99"/>
      <c r="DMG174" s="99"/>
      <c r="DMH174" s="99"/>
      <c r="DMI174" s="99"/>
      <c r="DMJ174" s="99"/>
      <c r="DMK174" s="99"/>
      <c r="DML174" s="99"/>
      <c r="DMM174" s="99"/>
      <c r="DMN174" s="99"/>
      <c r="DMO174" s="99"/>
      <c r="DMP174" s="99"/>
      <c r="DMQ174" s="99"/>
      <c r="DMR174" s="99"/>
      <c r="DMS174" s="99"/>
      <c r="DMT174" s="99"/>
      <c r="DMU174" s="99"/>
      <c r="DMV174" s="99"/>
      <c r="DMW174" s="99"/>
      <c r="DMX174" s="99"/>
      <c r="DMY174" s="99"/>
      <c r="DMZ174" s="99"/>
      <c r="DNA174" s="99"/>
      <c r="DNB174" s="99"/>
      <c r="DNC174" s="99"/>
      <c r="DND174" s="99"/>
      <c r="DNE174" s="99"/>
      <c r="DNF174" s="99"/>
      <c r="DNG174" s="99"/>
      <c r="DNH174" s="99"/>
      <c r="DNI174" s="99"/>
      <c r="DNJ174" s="99"/>
      <c r="DNK174" s="99"/>
      <c r="DNL174" s="99"/>
      <c r="DNM174" s="99"/>
      <c r="DNN174" s="99"/>
      <c r="DNO174" s="99"/>
      <c r="DNP174" s="99"/>
      <c r="DNQ174" s="99"/>
      <c r="DNR174" s="99"/>
      <c r="DNS174" s="99"/>
      <c r="DNT174" s="99"/>
      <c r="DNU174" s="99"/>
      <c r="DNV174" s="99"/>
      <c r="DNW174" s="99"/>
      <c r="DNX174" s="99"/>
      <c r="DNY174" s="99"/>
      <c r="DNZ174" s="99"/>
      <c r="DOA174" s="99"/>
      <c r="DOB174" s="99"/>
      <c r="DOC174" s="99"/>
      <c r="DOD174" s="99"/>
      <c r="DOE174" s="99"/>
      <c r="DOF174" s="99"/>
      <c r="DOG174" s="99"/>
      <c r="DOH174" s="99"/>
      <c r="DOI174" s="99"/>
      <c r="DOJ174" s="99"/>
      <c r="DOK174" s="99"/>
      <c r="DOL174" s="99"/>
      <c r="DOM174" s="99"/>
      <c r="DON174" s="99"/>
      <c r="DOO174" s="99"/>
      <c r="DOP174" s="99"/>
      <c r="DOQ174" s="99"/>
      <c r="DOR174" s="99"/>
      <c r="DOS174" s="99"/>
      <c r="DOT174" s="99"/>
      <c r="DOU174" s="99"/>
      <c r="DOV174" s="99"/>
      <c r="DOW174" s="99"/>
      <c r="DOX174" s="99"/>
      <c r="DOY174" s="99"/>
      <c r="DOZ174" s="99"/>
      <c r="DPA174" s="99"/>
      <c r="DPB174" s="99"/>
      <c r="DPC174" s="99"/>
      <c r="DPD174" s="99"/>
      <c r="DPE174" s="99"/>
      <c r="DPF174" s="99"/>
      <c r="DPG174" s="99"/>
      <c r="DPH174" s="99"/>
      <c r="DPI174" s="99"/>
      <c r="DPJ174" s="99"/>
      <c r="DPK174" s="99"/>
      <c r="DPL174" s="99"/>
      <c r="DPM174" s="99"/>
      <c r="DPN174" s="99"/>
      <c r="DPO174" s="99"/>
      <c r="DPP174" s="99"/>
      <c r="DPQ174" s="99"/>
      <c r="DPR174" s="99"/>
      <c r="DPS174" s="99"/>
      <c r="DPT174" s="99"/>
      <c r="DPU174" s="99"/>
      <c r="DPV174" s="99"/>
      <c r="DPW174" s="99"/>
      <c r="DPX174" s="99"/>
      <c r="DPY174" s="99"/>
      <c r="DPZ174" s="99"/>
      <c r="DQA174" s="99"/>
      <c r="DQB174" s="99"/>
      <c r="DQC174" s="99"/>
      <c r="DQD174" s="99"/>
      <c r="DQE174" s="99"/>
      <c r="DQF174" s="99"/>
      <c r="DQG174" s="99"/>
      <c r="DQH174" s="99"/>
      <c r="DQI174" s="99"/>
      <c r="DQJ174" s="99"/>
      <c r="DQK174" s="99"/>
      <c r="DQL174" s="99"/>
      <c r="DQM174" s="99"/>
      <c r="DQN174" s="99"/>
      <c r="DQO174" s="99"/>
      <c r="DQP174" s="99"/>
      <c r="DQQ174" s="99"/>
      <c r="DQR174" s="99"/>
      <c r="DQS174" s="99"/>
      <c r="DQT174" s="99"/>
      <c r="DQU174" s="99"/>
      <c r="DQV174" s="99"/>
      <c r="DQW174" s="99"/>
      <c r="DQX174" s="99"/>
      <c r="DQY174" s="99"/>
      <c r="DQZ174" s="99"/>
      <c r="DRA174" s="99"/>
      <c r="DRB174" s="99"/>
      <c r="DRC174" s="99"/>
      <c r="DRD174" s="99"/>
      <c r="DRE174" s="99"/>
      <c r="DRF174" s="99"/>
      <c r="DRG174" s="99"/>
      <c r="DRH174" s="99"/>
      <c r="DRI174" s="99"/>
      <c r="DRJ174" s="99"/>
      <c r="DRK174" s="99"/>
      <c r="DRL174" s="99"/>
      <c r="DRM174" s="99"/>
      <c r="DRN174" s="99"/>
      <c r="DRO174" s="99"/>
      <c r="DRP174" s="99"/>
      <c r="DRQ174" s="99"/>
      <c r="DRR174" s="99"/>
      <c r="DRS174" s="99"/>
      <c r="DRT174" s="99"/>
      <c r="DRU174" s="99"/>
      <c r="DRV174" s="99"/>
      <c r="DRW174" s="99"/>
      <c r="DRX174" s="99"/>
      <c r="DRY174" s="99"/>
      <c r="DRZ174" s="99"/>
      <c r="DSA174" s="99"/>
      <c r="DSB174" s="99"/>
      <c r="DSC174" s="99"/>
      <c r="DSD174" s="99"/>
      <c r="DSE174" s="99"/>
      <c r="DSF174" s="99"/>
      <c r="DSG174" s="99"/>
      <c r="DSH174" s="99"/>
      <c r="DSI174" s="99"/>
      <c r="DSJ174" s="99"/>
      <c r="DSK174" s="99"/>
      <c r="DSL174" s="99"/>
      <c r="DSM174" s="99"/>
      <c r="DSN174" s="99"/>
      <c r="DSO174" s="99"/>
      <c r="DSP174" s="99"/>
      <c r="DSQ174" s="99"/>
      <c r="DSR174" s="99"/>
      <c r="DSS174" s="99"/>
      <c r="DST174" s="99"/>
      <c r="DSU174" s="99"/>
      <c r="DSV174" s="99"/>
      <c r="DSW174" s="99"/>
      <c r="DSX174" s="99"/>
      <c r="DSY174" s="99"/>
      <c r="DSZ174" s="99"/>
      <c r="DTA174" s="99"/>
      <c r="DTB174" s="99"/>
      <c r="DTC174" s="99"/>
      <c r="DTD174" s="99"/>
      <c r="DTE174" s="99"/>
      <c r="DTF174" s="99"/>
      <c r="DTG174" s="99"/>
      <c r="DTH174" s="99"/>
      <c r="DTI174" s="99"/>
      <c r="DTJ174" s="99"/>
      <c r="DTK174" s="99"/>
      <c r="DTL174" s="99"/>
      <c r="DTM174" s="99"/>
      <c r="DTN174" s="99"/>
      <c r="DTO174" s="99"/>
      <c r="DTP174" s="99"/>
      <c r="DTQ174" s="99"/>
      <c r="DTR174" s="99"/>
      <c r="DTS174" s="99"/>
      <c r="DTT174" s="99"/>
      <c r="DTU174" s="99"/>
      <c r="DTV174" s="99"/>
      <c r="DTW174" s="99"/>
      <c r="DTX174" s="99"/>
      <c r="DTY174" s="99"/>
      <c r="DTZ174" s="99"/>
      <c r="DUA174" s="99"/>
      <c r="DUB174" s="99"/>
      <c r="DUC174" s="99"/>
      <c r="DUD174" s="99"/>
      <c r="DUE174" s="99"/>
      <c r="DUF174" s="99"/>
      <c r="DUG174" s="99"/>
      <c r="DUH174" s="99"/>
      <c r="DUI174" s="99"/>
      <c r="DUJ174" s="99"/>
      <c r="DUK174" s="99"/>
      <c r="DUL174" s="99"/>
      <c r="DUM174" s="99"/>
      <c r="DUN174" s="99"/>
      <c r="DUO174" s="99"/>
      <c r="DUP174" s="99"/>
      <c r="DUQ174" s="99"/>
      <c r="DUR174" s="99"/>
      <c r="DUS174" s="99"/>
      <c r="DUT174" s="99"/>
      <c r="DUU174" s="99"/>
      <c r="DUV174" s="99"/>
      <c r="DUW174" s="99"/>
      <c r="DUX174" s="99"/>
      <c r="DUY174" s="99"/>
      <c r="DUZ174" s="99"/>
      <c r="DVA174" s="99"/>
      <c r="DVB174" s="99"/>
      <c r="DVC174" s="99"/>
      <c r="DVD174" s="99"/>
      <c r="DVE174" s="99"/>
      <c r="DVF174" s="99"/>
      <c r="DVG174" s="99"/>
      <c r="DVH174" s="99"/>
      <c r="DVI174" s="99"/>
      <c r="DVJ174" s="99"/>
      <c r="DVK174" s="99"/>
      <c r="DVL174" s="99"/>
      <c r="DVM174" s="99"/>
      <c r="DVN174" s="99"/>
      <c r="DVO174" s="99"/>
      <c r="DVP174" s="99"/>
      <c r="DVQ174" s="99"/>
      <c r="DVR174" s="99"/>
      <c r="DVS174" s="99"/>
      <c r="DVT174" s="99"/>
      <c r="DVU174" s="99"/>
      <c r="DVV174" s="99"/>
      <c r="DVW174" s="99"/>
      <c r="DVX174" s="99"/>
      <c r="DVY174" s="99"/>
      <c r="DVZ174" s="99"/>
      <c r="DWA174" s="99"/>
      <c r="DWB174" s="99"/>
      <c r="DWC174" s="99"/>
      <c r="DWD174" s="99"/>
      <c r="DWE174" s="99"/>
      <c r="DWF174" s="99"/>
      <c r="DWG174" s="99"/>
      <c r="DWH174" s="99"/>
      <c r="DWI174" s="99"/>
      <c r="DWJ174" s="99"/>
      <c r="DWK174" s="99"/>
      <c r="DWL174" s="99"/>
      <c r="DWM174" s="99"/>
      <c r="DWN174" s="99"/>
      <c r="DWO174" s="99"/>
      <c r="DWP174" s="99"/>
      <c r="DWQ174" s="99"/>
      <c r="DWR174" s="99"/>
      <c r="DWS174" s="99"/>
      <c r="DWT174" s="99"/>
      <c r="DWU174" s="99"/>
      <c r="DWV174" s="99"/>
      <c r="DWW174" s="99"/>
      <c r="DWX174" s="99"/>
      <c r="DWY174" s="99"/>
      <c r="DWZ174" s="99"/>
      <c r="DXA174" s="99"/>
      <c r="DXB174" s="99"/>
      <c r="DXC174" s="99"/>
      <c r="DXD174" s="99"/>
      <c r="DXE174" s="99"/>
      <c r="DXF174" s="99"/>
      <c r="DXG174" s="99"/>
      <c r="DXH174" s="99"/>
      <c r="DXI174" s="99"/>
      <c r="DXJ174" s="99"/>
      <c r="DXK174" s="99"/>
      <c r="DXL174" s="99"/>
      <c r="DXM174" s="99"/>
      <c r="DXN174" s="99"/>
      <c r="DXO174" s="99"/>
      <c r="DXP174" s="99"/>
      <c r="DXQ174" s="99"/>
      <c r="DXR174" s="99"/>
      <c r="DXS174" s="99"/>
      <c r="DXT174" s="99"/>
      <c r="DXU174" s="99"/>
      <c r="DXV174" s="99"/>
      <c r="DXW174" s="99"/>
      <c r="DXX174" s="99"/>
      <c r="DXY174" s="99"/>
      <c r="DXZ174" s="99"/>
      <c r="DYA174" s="99"/>
      <c r="DYB174" s="99"/>
      <c r="DYC174" s="99"/>
      <c r="DYD174" s="99"/>
      <c r="DYE174" s="99"/>
      <c r="DYF174" s="99"/>
      <c r="DYG174" s="99"/>
      <c r="DYH174" s="99"/>
      <c r="DYI174" s="99"/>
      <c r="DYJ174" s="99"/>
      <c r="DYK174" s="99"/>
      <c r="DYL174" s="99"/>
      <c r="DYM174" s="99"/>
      <c r="DYN174" s="99"/>
      <c r="DYO174" s="99"/>
      <c r="DYP174" s="99"/>
      <c r="DYQ174" s="99"/>
      <c r="DYR174" s="99"/>
      <c r="DYS174" s="99"/>
      <c r="DYT174" s="99"/>
      <c r="DYU174" s="99"/>
      <c r="DYV174" s="99"/>
      <c r="DYW174" s="99"/>
      <c r="DYX174" s="99"/>
      <c r="DYY174" s="99"/>
      <c r="DYZ174" s="99"/>
      <c r="DZA174" s="99"/>
      <c r="DZB174" s="99"/>
      <c r="DZC174" s="99"/>
      <c r="DZD174" s="99"/>
      <c r="DZE174" s="99"/>
      <c r="DZF174" s="99"/>
      <c r="DZG174" s="99"/>
      <c r="DZH174" s="99"/>
      <c r="DZI174" s="99"/>
      <c r="DZJ174" s="99"/>
      <c r="DZK174" s="99"/>
      <c r="DZL174" s="99"/>
      <c r="DZM174" s="99"/>
      <c r="DZN174" s="99"/>
      <c r="DZO174" s="99"/>
      <c r="DZP174" s="99"/>
      <c r="DZQ174" s="99"/>
      <c r="DZR174" s="99"/>
      <c r="DZS174" s="99"/>
      <c r="DZT174" s="99"/>
      <c r="DZU174" s="99"/>
      <c r="DZV174" s="99"/>
      <c r="DZW174" s="99"/>
      <c r="DZX174" s="99"/>
      <c r="DZY174" s="99"/>
      <c r="DZZ174" s="99"/>
      <c r="EAA174" s="99"/>
      <c r="EAB174" s="99"/>
      <c r="EAC174" s="99"/>
      <c r="EAD174" s="99"/>
      <c r="EAE174" s="99"/>
      <c r="EAF174" s="99"/>
      <c r="EAG174" s="99"/>
      <c r="EAH174" s="99"/>
      <c r="EAI174" s="99"/>
      <c r="EAJ174" s="99"/>
      <c r="EAK174" s="99"/>
      <c r="EAL174" s="99"/>
      <c r="EAM174" s="99"/>
      <c r="EAN174" s="99"/>
      <c r="EAO174" s="99"/>
      <c r="EAP174" s="99"/>
      <c r="EAQ174" s="99"/>
      <c r="EAR174" s="99"/>
      <c r="EAS174" s="99"/>
      <c r="EAT174" s="99"/>
      <c r="EAU174" s="99"/>
      <c r="EAV174" s="99"/>
      <c r="EAW174" s="99"/>
      <c r="EAX174" s="99"/>
      <c r="EAY174" s="99"/>
      <c r="EAZ174" s="99"/>
      <c r="EBA174" s="99"/>
      <c r="EBB174" s="99"/>
      <c r="EBC174" s="99"/>
      <c r="EBD174" s="99"/>
      <c r="EBE174" s="99"/>
      <c r="EBF174" s="99"/>
      <c r="EBG174" s="99"/>
      <c r="EBH174" s="99"/>
      <c r="EBI174" s="99"/>
      <c r="EBJ174" s="99"/>
      <c r="EBK174" s="99"/>
      <c r="EBL174" s="99"/>
      <c r="EBM174" s="99"/>
      <c r="EBN174" s="99"/>
      <c r="EBO174" s="99"/>
      <c r="EBP174" s="99"/>
      <c r="EBQ174" s="99"/>
      <c r="EBR174" s="99"/>
      <c r="EBS174" s="99"/>
      <c r="EBT174" s="99"/>
      <c r="EBU174" s="99"/>
      <c r="EBV174" s="99"/>
      <c r="EBW174" s="99"/>
      <c r="EBX174" s="99"/>
      <c r="EBY174" s="99"/>
      <c r="EBZ174" s="99"/>
      <c r="ECA174" s="99"/>
      <c r="ECB174" s="99"/>
      <c r="ECC174" s="99"/>
      <c r="ECD174" s="99"/>
      <c r="ECE174" s="99"/>
      <c r="ECF174" s="99"/>
      <c r="ECG174" s="99"/>
      <c r="ECH174" s="99"/>
      <c r="ECI174" s="99"/>
      <c r="ECJ174" s="99"/>
      <c r="ECK174" s="99"/>
      <c r="ECL174" s="99"/>
      <c r="ECM174" s="99"/>
      <c r="ECN174" s="99"/>
      <c r="ECO174" s="99"/>
      <c r="ECP174" s="99"/>
      <c r="ECQ174" s="99"/>
      <c r="ECR174" s="99"/>
      <c r="ECS174" s="99"/>
      <c r="ECT174" s="99"/>
      <c r="ECU174" s="99"/>
      <c r="ECV174" s="99"/>
      <c r="ECW174" s="99"/>
      <c r="ECX174" s="99"/>
      <c r="ECY174" s="99"/>
      <c r="ECZ174" s="99"/>
      <c r="EDA174" s="99"/>
      <c r="EDB174" s="99"/>
      <c r="EDC174" s="99"/>
      <c r="EDD174" s="99"/>
      <c r="EDE174" s="99"/>
      <c r="EDF174" s="99"/>
      <c r="EDG174" s="99"/>
      <c r="EDH174" s="99"/>
      <c r="EDI174" s="99"/>
      <c r="EDJ174" s="99"/>
      <c r="EDK174" s="99"/>
      <c r="EDL174" s="99"/>
      <c r="EDM174" s="99"/>
      <c r="EDN174" s="99"/>
      <c r="EDO174" s="99"/>
      <c r="EDP174" s="99"/>
      <c r="EDQ174" s="99"/>
      <c r="EDR174" s="99"/>
      <c r="EDS174" s="99"/>
      <c r="EDT174" s="99"/>
      <c r="EDU174" s="99"/>
      <c r="EDV174" s="99"/>
      <c r="EDW174" s="99"/>
      <c r="EDX174" s="99"/>
      <c r="EDY174" s="99"/>
      <c r="EDZ174" s="99"/>
      <c r="EEA174" s="99"/>
      <c r="EEB174" s="99"/>
      <c r="EEC174" s="99"/>
      <c r="EED174" s="99"/>
      <c r="EEE174" s="99"/>
      <c r="EEF174" s="99"/>
      <c r="EEG174" s="99"/>
      <c r="EEH174" s="99"/>
      <c r="EEI174" s="99"/>
      <c r="EEJ174" s="99"/>
      <c r="EEK174" s="99"/>
      <c r="EEL174" s="99"/>
      <c r="EEM174" s="99"/>
      <c r="EEN174" s="99"/>
      <c r="EEO174" s="99"/>
      <c r="EEP174" s="99"/>
      <c r="EEQ174" s="99"/>
      <c r="EER174" s="99"/>
      <c r="EES174" s="99"/>
      <c r="EET174" s="99"/>
      <c r="EEU174" s="99"/>
      <c r="EEV174" s="99"/>
      <c r="EEW174" s="99"/>
      <c r="EEX174" s="99"/>
      <c r="EEY174" s="99"/>
      <c r="EEZ174" s="99"/>
      <c r="EFA174" s="99"/>
      <c r="EFB174" s="99"/>
      <c r="EFC174" s="99"/>
      <c r="EFD174" s="99"/>
      <c r="EFE174" s="99"/>
      <c r="EFF174" s="99"/>
      <c r="EFG174" s="99"/>
      <c r="EFH174" s="99"/>
      <c r="EFI174" s="99"/>
      <c r="EFJ174" s="99"/>
      <c r="EFK174" s="99"/>
      <c r="EFL174" s="99"/>
      <c r="EFM174" s="99"/>
      <c r="EFN174" s="99"/>
      <c r="EFO174" s="99"/>
      <c r="EFP174" s="99"/>
      <c r="EFQ174" s="99"/>
      <c r="EFR174" s="99"/>
      <c r="EFS174" s="99"/>
      <c r="EFT174" s="99"/>
      <c r="EFU174" s="99"/>
      <c r="EFV174" s="99"/>
      <c r="EFW174" s="99"/>
      <c r="EFX174" s="99"/>
      <c r="EFY174" s="99"/>
      <c r="EFZ174" s="99"/>
      <c r="EGA174" s="99"/>
      <c r="EGB174" s="99"/>
      <c r="EGC174" s="99"/>
      <c r="EGD174" s="99"/>
      <c r="EGE174" s="99"/>
      <c r="EGF174" s="99"/>
      <c r="EGG174" s="99"/>
      <c r="EGH174" s="99"/>
      <c r="EGI174" s="99"/>
      <c r="EGJ174" s="99"/>
      <c r="EGK174" s="99"/>
      <c r="EGL174" s="99"/>
      <c r="EGM174" s="99"/>
      <c r="EGN174" s="99"/>
      <c r="EGO174" s="99"/>
      <c r="EGP174" s="99"/>
      <c r="EGQ174" s="99"/>
      <c r="EGR174" s="99"/>
      <c r="EGS174" s="99"/>
      <c r="EGT174" s="99"/>
      <c r="EGU174" s="99"/>
      <c r="EGV174" s="99"/>
      <c r="EGW174" s="99"/>
      <c r="EGX174" s="99"/>
      <c r="EGY174" s="99"/>
      <c r="EGZ174" s="99"/>
      <c r="EHA174" s="99"/>
      <c r="EHB174" s="99"/>
      <c r="EHC174" s="99"/>
      <c r="EHD174" s="99"/>
      <c r="EHE174" s="99"/>
      <c r="EHF174" s="99"/>
      <c r="EHG174" s="99"/>
      <c r="EHH174" s="99"/>
      <c r="EHI174" s="99"/>
      <c r="EHJ174" s="99"/>
      <c r="EHK174" s="99"/>
      <c r="EHL174" s="99"/>
      <c r="EHM174" s="99"/>
      <c r="EHN174" s="99"/>
      <c r="EHO174" s="99"/>
      <c r="EHP174" s="99"/>
      <c r="EHQ174" s="99"/>
      <c r="EHR174" s="99"/>
      <c r="EHS174" s="99"/>
      <c r="EHT174" s="99"/>
      <c r="EHU174" s="99"/>
      <c r="EHV174" s="99"/>
      <c r="EHW174" s="99"/>
      <c r="EHX174" s="99"/>
      <c r="EHY174" s="99"/>
      <c r="EHZ174" s="99"/>
      <c r="EIA174" s="99"/>
      <c r="EIB174" s="99"/>
      <c r="EIC174" s="99"/>
      <c r="EID174" s="99"/>
      <c r="EIE174" s="99"/>
      <c r="EIF174" s="99"/>
      <c r="EIG174" s="99"/>
      <c r="EIH174" s="99"/>
      <c r="EII174" s="99"/>
      <c r="EIJ174" s="99"/>
      <c r="EIK174" s="99"/>
      <c r="EIL174" s="99"/>
      <c r="EIM174" s="99"/>
      <c r="EIN174" s="99"/>
      <c r="EIO174" s="99"/>
      <c r="EIP174" s="99"/>
      <c r="EIQ174" s="99"/>
      <c r="EIR174" s="99"/>
      <c r="EIS174" s="99"/>
      <c r="EIT174" s="99"/>
      <c r="EIU174" s="99"/>
      <c r="EIV174" s="99"/>
      <c r="EIW174" s="99"/>
      <c r="EIX174" s="99"/>
      <c r="EIY174" s="99"/>
      <c r="EIZ174" s="99"/>
      <c r="EJA174" s="99"/>
      <c r="EJB174" s="99"/>
      <c r="EJC174" s="99"/>
      <c r="EJD174" s="99"/>
      <c r="EJE174" s="99"/>
      <c r="EJF174" s="99"/>
      <c r="EJG174" s="99"/>
      <c r="EJH174" s="99"/>
      <c r="EJI174" s="99"/>
      <c r="EJJ174" s="99"/>
      <c r="EJK174" s="99"/>
      <c r="EJL174" s="99"/>
      <c r="EJM174" s="99"/>
      <c r="EJN174" s="99"/>
      <c r="EJO174" s="99"/>
      <c r="EJP174" s="99"/>
      <c r="EJQ174" s="99"/>
      <c r="EJR174" s="99"/>
      <c r="EJS174" s="99"/>
      <c r="EJT174" s="99"/>
      <c r="EJU174" s="99"/>
      <c r="EJV174" s="99"/>
      <c r="EJW174" s="99"/>
      <c r="EJX174" s="99"/>
      <c r="EJY174" s="99"/>
      <c r="EJZ174" s="99"/>
      <c r="EKA174" s="99"/>
      <c r="EKB174" s="99"/>
      <c r="EKC174" s="99"/>
      <c r="EKD174" s="99"/>
      <c r="EKE174" s="99"/>
      <c r="EKF174" s="99"/>
      <c r="EKG174" s="99"/>
      <c r="EKH174" s="99"/>
      <c r="EKI174" s="99"/>
      <c r="EKJ174" s="99"/>
      <c r="EKK174" s="99"/>
      <c r="EKL174" s="99"/>
      <c r="EKM174" s="99"/>
      <c r="EKN174" s="99"/>
      <c r="EKO174" s="99"/>
      <c r="EKP174" s="99"/>
      <c r="EKQ174" s="99"/>
      <c r="EKR174" s="99"/>
      <c r="EKS174" s="99"/>
      <c r="EKT174" s="99"/>
      <c r="EKU174" s="99"/>
      <c r="EKV174" s="99"/>
      <c r="EKW174" s="99"/>
      <c r="EKX174" s="99"/>
      <c r="EKY174" s="99"/>
      <c r="EKZ174" s="99"/>
      <c r="ELA174" s="99"/>
      <c r="ELB174" s="99"/>
      <c r="ELC174" s="99"/>
      <c r="ELD174" s="99"/>
      <c r="ELE174" s="99"/>
      <c r="ELF174" s="99"/>
      <c r="ELG174" s="99"/>
      <c r="ELH174" s="99"/>
      <c r="ELI174" s="99"/>
      <c r="ELJ174" s="99"/>
      <c r="ELK174" s="99"/>
      <c r="ELL174" s="99"/>
      <c r="ELM174" s="99"/>
      <c r="ELN174" s="99"/>
      <c r="ELO174" s="99"/>
      <c r="ELP174" s="99"/>
      <c r="ELQ174" s="99"/>
      <c r="ELR174" s="99"/>
      <c r="ELS174" s="99"/>
      <c r="ELT174" s="99"/>
      <c r="ELU174" s="99"/>
      <c r="ELV174" s="99"/>
      <c r="ELW174" s="99"/>
      <c r="ELX174" s="99"/>
      <c r="ELY174" s="99"/>
      <c r="ELZ174" s="99"/>
      <c r="EMA174" s="99"/>
      <c r="EMB174" s="99"/>
      <c r="EMC174" s="99"/>
      <c r="EMD174" s="99"/>
      <c r="EME174" s="99"/>
      <c r="EMF174" s="99"/>
      <c r="EMG174" s="99"/>
      <c r="EMH174" s="99"/>
      <c r="EMI174" s="99"/>
      <c r="EMJ174" s="99"/>
      <c r="EMK174" s="99"/>
      <c r="EML174" s="99"/>
      <c r="EMM174" s="99"/>
      <c r="EMN174" s="99"/>
      <c r="EMO174" s="99"/>
      <c r="EMP174" s="99"/>
      <c r="EMQ174" s="99"/>
      <c r="EMR174" s="99"/>
      <c r="EMS174" s="99"/>
      <c r="EMT174" s="99"/>
      <c r="EMU174" s="99"/>
      <c r="EMV174" s="99"/>
      <c r="EMW174" s="99"/>
      <c r="EMX174" s="99"/>
      <c r="EMY174" s="99"/>
      <c r="EMZ174" s="99"/>
      <c r="ENA174" s="99"/>
      <c r="ENB174" s="99"/>
      <c r="ENC174" s="99"/>
      <c r="END174" s="99"/>
      <c r="ENE174" s="99"/>
      <c r="ENF174" s="99"/>
      <c r="ENG174" s="99"/>
      <c r="ENH174" s="99"/>
      <c r="ENI174" s="99"/>
      <c r="ENJ174" s="99"/>
      <c r="ENK174" s="99"/>
      <c r="ENL174" s="99"/>
      <c r="ENM174" s="99"/>
      <c r="ENN174" s="99"/>
      <c r="ENO174" s="99"/>
      <c r="ENP174" s="99"/>
      <c r="ENQ174" s="99"/>
      <c r="ENR174" s="99"/>
      <c r="ENS174" s="99"/>
      <c r="ENT174" s="99"/>
      <c r="ENU174" s="99"/>
      <c r="ENV174" s="99"/>
      <c r="ENW174" s="99"/>
      <c r="ENX174" s="99"/>
      <c r="ENY174" s="99"/>
      <c r="ENZ174" s="99"/>
      <c r="EOA174" s="99"/>
      <c r="EOB174" s="99"/>
      <c r="EOC174" s="99"/>
      <c r="EOD174" s="99"/>
      <c r="EOE174" s="99"/>
      <c r="EOF174" s="99"/>
      <c r="EOG174" s="99"/>
      <c r="EOH174" s="99"/>
      <c r="EOI174" s="99"/>
      <c r="EOJ174" s="99"/>
      <c r="EOK174" s="99"/>
      <c r="EOL174" s="99"/>
      <c r="EOM174" s="99"/>
      <c r="EON174" s="99"/>
      <c r="EOO174" s="99"/>
      <c r="EOP174" s="99"/>
      <c r="EOQ174" s="99"/>
      <c r="EOR174" s="99"/>
      <c r="EOS174" s="99"/>
      <c r="EOT174" s="99"/>
      <c r="EOU174" s="99"/>
      <c r="EOV174" s="99"/>
      <c r="EOW174" s="99"/>
      <c r="EOX174" s="99"/>
      <c r="EOY174" s="99"/>
      <c r="EOZ174" s="99"/>
      <c r="EPA174" s="99"/>
      <c r="EPB174" s="99"/>
      <c r="EPC174" s="99"/>
      <c r="EPD174" s="99"/>
      <c r="EPE174" s="99"/>
      <c r="EPF174" s="99"/>
      <c r="EPG174" s="99"/>
      <c r="EPH174" s="99"/>
      <c r="EPI174" s="99"/>
      <c r="EPJ174" s="99"/>
      <c r="EPK174" s="99"/>
      <c r="EPL174" s="99"/>
      <c r="EPM174" s="99"/>
      <c r="EPN174" s="99"/>
      <c r="EPO174" s="99"/>
      <c r="EPP174" s="99"/>
      <c r="EPQ174" s="99"/>
      <c r="EPR174" s="99"/>
      <c r="EPS174" s="99"/>
      <c r="EPT174" s="99"/>
      <c r="EPU174" s="99"/>
      <c r="EPV174" s="99"/>
      <c r="EPW174" s="99"/>
      <c r="EPX174" s="99"/>
      <c r="EPY174" s="99"/>
      <c r="EPZ174" s="99"/>
      <c r="EQA174" s="99"/>
      <c r="EQB174" s="99"/>
      <c r="EQC174" s="99"/>
      <c r="EQD174" s="99"/>
      <c r="EQE174" s="99"/>
      <c r="EQF174" s="99"/>
      <c r="EQG174" s="99"/>
      <c r="EQH174" s="99"/>
      <c r="EQI174" s="99"/>
      <c r="EQJ174" s="99"/>
      <c r="EQK174" s="99"/>
      <c r="EQL174" s="99"/>
      <c r="EQM174" s="99"/>
      <c r="EQN174" s="99"/>
      <c r="EQO174" s="99"/>
      <c r="EQP174" s="99"/>
      <c r="EQQ174" s="99"/>
      <c r="EQR174" s="99"/>
      <c r="EQS174" s="99"/>
      <c r="EQT174" s="99"/>
      <c r="EQU174" s="99"/>
      <c r="EQV174" s="99"/>
      <c r="EQW174" s="99"/>
      <c r="EQX174" s="99"/>
      <c r="EQY174" s="99"/>
      <c r="EQZ174" s="99"/>
      <c r="ERA174" s="99"/>
      <c r="ERB174" s="99"/>
      <c r="ERC174" s="99"/>
      <c r="ERD174" s="99"/>
      <c r="ERE174" s="99"/>
      <c r="ERF174" s="99"/>
      <c r="ERG174" s="99"/>
      <c r="ERH174" s="99"/>
      <c r="ERI174" s="99"/>
      <c r="ERJ174" s="99"/>
      <c r="ERK174" s="99"/>
      <c r="ERL174" s="99"/>
      <c r="ERM174" s="99"/>
      <c r="ERN174" s="99"/>
      <c r="ERO174" s="99"/>
      <c r="ERP174" s="99"/>
      <c r="ERQ174" s="99"/>
      <c r="ERR174" s="99"/>
      <c r="ERS174" s="99"/>
      <c r="ERT174" s="99"/>
      <c r="ERU174" s="99"/>
      <c r="ERV174" s="99"/>
      <c r="ERW174" s="99"/>
      <c r="ERX174" s="99"/>
      <c r="ERY174" s="99"/>
      <c r="ERZ174" s="99"/>
      <c r="ESA174" s="99"/>
      <c r="ESB174" s="99"/>
      <c r="ESC174" s="99"/>
      <c r="ESD174" s="99"/>
      <c r="ESE174" s="99"/>
      <c r="ESF174" s="99"/>
      <c r="ESG174" s="99"/>
      <c r="ESH174" s="99"/>
      <c r="ESI174" s="99"/>
      <c r="ESJ174" s="99"/>
      <c r="ESK174" s="99"/>
      <c r="ESL174" s="99"/>
      <c r="ESM174" s="99"/>
      <c r="ESN174" s="99"/>
      <c r="ESO174" s="99"/>
      <c r="ESP174" s="99"/>
      <c r="ESQ174" s="99"/>
      <c r="ESR174" s="99"/>
      <c r="ESS174" s="99"/>
      <c r="EST174" s="99"/>
      <c r="ESU174" s="99"/>
      <c r="ESV174" s="99"/>
      <c r="ESW174" s="99"/>
      <c r="ESX174" s="99"/>
      <c r="ESY174" s="99"/>
      <c r="ESZ174" s="99"/>
      <c r="ETA174" s="99"/>
      <c r="ETB174" s="99"/>
      <c r="ETC174" s="99"/>
      <c r="ETD174" s="99"/>
      <c r="ETE174" s="99"/>
      <c r="ETF174" s="99"/>
      <c r="ETG174" s="99"/>
      <c r="ETH174" s="99"/>
      <c r="ETI174" s="99"/>
      <c r="ETJ174" s="99"/>
      <c r="ETK174" s="99"/>
      <c r="ETL174" s="99"/>
      <c r="ETM174" s="99"/>
      <c r="ETN174" s="99"/>
      <c r="ETO174" s="99"/>
      <c r="ETP174" s="99"/>
      <c r="ETQ174" s="99"/>
      <c r="ETR174" s="99"/>
      <c r="ETS174" s="99"/>
      <c r="ETT174" s="99"/>
      <c r="ETU174" s="99"/>
      <c r="ETV174" s="99"/>
      <c r="ETW174" s="99"/>
      <c r="ETX174" s="99"/>
      <c r="ETY174" s="99"/>
      <c r="ETZ174" s="99"/>
      <c r="EUA174" s="99"/>
      <c r="EUB174" s="99"/>
      <c r="EUC174" s="99"/>
      <c r="EUD174" s="99"/>
      <c r="EUE174" s="99"/>
      <c r="EUF174" s="99"/>
      <c r="EUG174" s="99"/>
      <c r="EUH174" s="99"/>
      <c r="EUI174" s="99"/>
      <c r="EUJ174" s="99"/>
      <c r="EUK174" s="99"/>
      <c r="EUL174" s="99"/>
      <c r="EUM174" s="99"/>
      <c r="EUN174" s="99"/>
      <c r="EUO174" s="99"/>
      <c r="EUP174" s="99"/>
      <c r="EUQ174" s="99"/>
      <c r="EUR174" s="99"/>
      <c r="EUS174" s="99"/>
      <c r="EUT174" s="99"/>
      <c r="EUU174" s="99"/>
      <c r="EUV174" s="99"/>
      <c r="EUW174" s="99"/>
      <c r="EUX174" s="99"/>
      <c r="EUY174" s="99"/>
      <c r="EUZ174" s="99"/>
      <c r="EVA174" s="99"/>
      <c r="EVB174" s="99"/>
      <c r="EVC174" s="99"/>
      <c r="EVD174" s="99"/>
      <c r="EVE174" s="99"/>
      <c r="EVF174" s="99"/>
      <c r="EVG174" s="99"/>
      <c r="EVH174" s="99"/>
      <c r="EVI174" s="99"/>
      <c r="EVJ174" s="99"/>
      <c r="EVK174" s="99"/>
      <c r="EVL174" s="99"/>
      <c r="EVM174" s="99"/>
      <c r="EVN174" s="99"/>
      <c r="EVO174" s="99"/>
      <c r="EVP174" s="99"/>
      <c r="EVQ174" s="99"/>
      <c r="EVR174" s="99"/>
      <c r="EVS174" s="99"/>
      <c r="EVT174" s="99"/>
      <c r="EVU174" s="99"/>
      <c r="EVV174" s="99"/>
      <c r="EVW174" s="99"/>
      <c r="EVX174" s="99"/>
      <c r="EVY174" s="99"/>
      <c r="EVZ174" s="99"/>
      <c r="EWA174" s="99"/>
      <c r="EWB174" s="99"/>
      <c r="EWC174" s="99"/>
      <c r="EWD174" s="99"/>
      <c r="EWE174" s="99"/>
      <c r="EWF174" s="99"/>
      <c r="EWG174" s="99"/>
      <c r="EWH174" s="99"/>
      <c r="EWI174" s="99"/>
      <c r="EWJ174" s="99"/>
      <c r="EWK174" s="99"/>
      <c r="EWL174" s="99"/>
      <c r="EWM174" s="99"/>
      <c r="EWN174" s="99"/>
      <c r="EWO174" s="99"/>
      <c r="EWP174" s="99"/>
      <c r="EWQ174" s="99"/>
      <c r="EWR174" s="99"/>
      <c r="EWS174" s="99"/>
      <c r="EWT174" s="99"/>
      <c r="EWU174" s="99"/>
      <c r="EWV174" s="99"/>
      <c r="EWW174" s="99"/>
      <c r="EWX174" s="99"/>
      <c r="EWY174" s="99"/>
      <c r="EWZ174" s="99"/>
      <c r="EXA174" s="99"/>
      <c r="EXB174" s="99"/>
      <c r="EXC174" s="99"/>
      <c r="EXD174" s="99"/>
      <c r="EXE174" s="99"/>
      <c r="EXF174" s="99"/>
      <c r="EXG174" s="99"/>
      <c r="EXH174" s="99"/>
      <c r="EXI174" s="99"/>
      <c r="EXJ174" s="99"/>
      <c r="EXK174" s="99"/>
      <c r="EXL174" s="99"/>
      <c r="EXM174" s="99"/>
      <c r="EXN174" s="99"/>
      <c r="EXO174" s="99"/>
      <c r="EXP174" s="99"/>
      <c r="EXQ174" s="99"/>
      <c r="EXR174" s="99"/>
      <c r="EXS174" s="99"/>
      <c r="EXT174" s="99"/>
      <c r="EXU174" s="99"/>
      <c r="EXV174" s="99"/>
      <c r="EXW174" s="99"/>
      <c r="EXX174" s="99"/>
      <c r="EXY174" s="99"/>
      <c r="EXZ174" s="99"/>
      <c r="EYA174" s="99"/>
      <c r="EYB174" s="99"/>
      <c r="EYC174" s="99"/>
      <c r="EYD174" s="99"/>
      <c r="EYE174" s="99"/>
      <c r="EYF174" s="99"/>
      <c r="EYG174" s="99"/>
      <c r="EYH174" s="99"/>
      <c r="EYI174" s="99"/>
      <c r="EYJ174" s="99"/>
      <c r="EYK174" s="99"/>
      <c r="EYL174" s="99"/>
      <c r="EYM174" s="99"/>
      <c r="EYN174" s="99"/>
      <c r="EYO174" s="99"/>
      <c r="EYP174" s="99"/>
      <c r="EYQ174" s="99"/>
      <c r="EYR174" s="99"/>
      <c r="EYS174" s="99"/>
      <c r="EYT174" s="99"/>
      <c r="EYU174" s="99"/>
      <c r="EYV174" s="99"/>
      <c r="EYW174" s="99"/>
      <c r="EYX174" s="99"/>
      <c r="EYY174" s="99"/>
      <c r="EYZ174" s="99"/>
      <c r="EZA174" s="99"/>
      <c r="EZB174" s="99"/>
      <c r="EZC174" s="99"/>
      <c r="EZD174" s="99"/>
      <c r="EZE174" s="99"/>
      <c r="EZF174" s="99"/>
      <c r="EZG174" s="99"/>
      <c r="EZH174" s="99"/>
      <c r="EZI174" s="99"/>
      <c r="EZJ174" s="99"/>
      <c r="EZK174" s="99"/>
      <c r="EZL174" s="99"/>
      <c r="EZM174" s="99"/>
      <c r="EZN174" s="99"/>
      <c r="EZO174" s="99"/>
      <c r="EZP174" s="99"/>
      <c r="EZQ174" s="99"/>
      <c r="EZR174" s="99"/>
      <c r="EZS174" s="99"/>
      <c r="EZT174" s="99"/>
      <c r="EZU174" s="99"/>
      <c r="EZV174" s="99"/>
      <c r="EZW174" s="99"/>
      <c r="EZX174" s="99"/>
      <c r="EZY174" s="99"/>
      <c r="EZZ174" s="99"/>
      <c r="FAA174" s="99"/>
      <c r="FAB174" s="99"/>
      <c r="FAC174" s="99"/>
      <c r="FAD174" s="99"/>
      <c r="FAE174" s="99"/>
      <c r="FAF174" s="99"/>
      <c r="FAG174" s="99"/>
      <c r="FAH174" s="99"/>
      <c r="FAI174" s="99"/>
      <c r="FAJ174" s="99"/>
      <c r="FAK174" s="99"/>
      <c r="FAL174" s="99"/>
      <c r="FAM174" s="99"/>
      <c r="FAN174" s="99"/>
      <c r="FAO174" s="99"/>
      <c r="FAP174" s="99"/>
      <c r="FAQ174" s="99"/>
      <c r="FAR174" s="99"/>
      <c r="FAS174" s="99"/>
      <c r="FAT174" s="99"/>
      <c r="FAU174" s="99"/>
      <c r="FAV174" s="99"/>
      <c r="FAW174" s="99"/>
      <c r="FAX174" s="99"/>
      <c r="FAY174" s="99"/>
      <c r="FAZ174" s="99"/>
      <c r="FBA174" s="99"/>
      <c r="FBB174" s="99"/>
      <c r="FBC174" s="99"/>
      <c r="FBD174" s="99"/>
      <c r="FBE174" s="99"/>
      <c r="FBF174" s="99"/>
      <c r="FBG174" s="99"/>
      <c r="FBH174" s="99"/>
      <c r="FBI174" s="99"/>
      <c r="FBJ174" s="99"/>
      <c r="FBK174" s="99"/>
      <c r="FBL174" s="99"/>
      <c r="FBM174" s="99"/>
      <c r="FBN174" s="99"/>
      <c r="FBO174" s="99"/>
      <c r="FBP174" s="99"/>
      <c r="FBQ174" s="99"/>
      <c r="FBR174" s="99"/>
      <c r="FBS174" s="99"/>
      <c r="FBT174" s="99"/>
      <c r="FBU174" s="99"/>
      <c r="FBV174" s="99"/>
      <c r="FBW174" s="99"/>
      <c r="FBX174" s="99"/>
      <c r="FBY174" s="99"/>
      <c r="FBZ174" s="99"/>
      <c r="FCA174" s="99"/>
      <c r="FCB174" s="99"/>
      <c r="FCC174" s="99"/>
      <c r="FCD174" s="99"/>
      <c r="FCE174" s="99"/>
      <c r="FCF174" s="99"/>
      <c r="FCG174" s="99"/>
      <c r="FCH174" s="99"/>
      <c r="FCI174" s="99"/>
      <c r="FCJ174" s="99"/>
      <c r="FCK174" s="99"/>
      <c r="FCL174" s="99"/>
      <c r="FCM174" s="99"/>
      <c r="FCN174" s="99"/>
      <c r="FCO174" s="99"/>
      <c r="FCP174" s="99"/>
      <c r="FCQ174" s="99"/>
      <c r="FCR174" s="99"/>
      <c r="FCS174" s="99"/>
      <c r="FCT174" s="99"/>
      <c r="FCU174" s="99"/>
      <c r="FCV174" s="99"/>
      <c r="FCW174" s="99"/>
      <c r="FCX174" s="99"/>
      <c r="FCY174" s="99"/>
      <c r="FCZ174" s="99"/>
      <c r="FDA174" s="99"/>
      <c r="FDB174" s="99"/>
      <c r="FDC174" s="99"/>
      <c r="FDD174" s="99"/>
      <c r="FDE174" s="99"/>
      <c r="FDF174" s="99"/>
      <c r="FDG174" s="99"/>
      <c r="FDH174" s="99"/>
      <c r="FDI174" s="99"/>
      <c r="FDJ174" s="99"/>
      <c r="FDK174" s="99"/>
      <c r="FDL174" s="99"/>
      <c r="FDM174" s="99"/>
      <c r="FDN174" s="99"/>
      <c r="FDO174" s="99"/>
      <c r="FDP174" s="99"/>
      <c r="FDQ174" s="99"/>
      <c r="FDR174" s="99"/>
      <c r="FDS174" s="99"/>
      <c r="FDT174" s="99"/>
      <c r="FDU174" s="99"/>
      <c r="FDV174" s="99"/>
      <c r="FDW174" s="99"/>
      <c r="FDX174" s="99"/>
      <c r="FDY174" s="99"/>
      <c r="FDZ174" s="99"/>
      <c r="FEA174" s="99"/>
      <c r="FEB174" s="99"/>
      <c r="FEC174" s="99"/>
      <c r="FED174" s="99"/>
      <c r="FEE174" s="99"/>
      <c r="FEF174" s="99"/>
      <c r="FEG174" s="99"/>
      <c r="FEH174" s="99"/>
      <c r="FEI174" s="99"/>
      <c r="FEJ174" s="99"/>
      <c r="FEK174" s="99"/>
      <c r="FEL174" s="99"/>
      <c r="FEM174" s="99"/>
      <c r="FEN174" s="99"/>
      <c r="FEO174" s="99"/>
      <c r="FEP174" s="99"/>
      <c r="FEQ174" s="99"/>
      <c r="FER174" s="99"/>
      <c r="FES174" s="99"/>
      <c r="FET174" s="99"/>
      <c r="FEU174" s="99"/>
      <c r="FEV174" s="99"/>
      <c r="FEW174" s="99"/>
      <c r="FEX174" s="99"/>
      <c r="FEY174" s="99"/>
      <c r="FEZ174" s="99"/>
      <c r="FFA174" s="99"/>
      <c r="FFB174" s="99"/>
      <c r="FFC174" s="99"/>
      <c r="FFD174" s="99"/>
      <c r="FFE174" s="99"/>
      <c r="FFF174" s="99"/>
      <c r="FFG174" s="99"/>
      <c r="FFH174" s="99"/>
      <c r="FFI174" s="99"/>
      <c r="FFJ174" s="99"/>
      <c r="FFK174" s="99"/>
      <c r="FFL174" s="99"/>
      <c r="FFM174" s="99"/>
      <c r="FFN174" s="99"/>
      <c r="FFO174" s="99"/>
      <c r="FFP174" s="99"/>
      <c r="FFQ174" s="99"/>
      <c r="FFR174" s="99"/>
      <c r="FFS174" s="99"/>
      <c r="FFT174" s="99"/>
      <c r="FFU174" s="99"/>
      <c r="FFV174" s="99"/>
      <c r="FFW174" s="99"/>
      <c r="FFX174" s="99"/>
      <c r="FFY174" s="99"/>
      <c r="FFZ174" s="99"/>
      <c r="FGA174" s="99"/>
      <c r="FGB174" s="99"/>
      <c r="FGC174" s="99"/>
      <c r="FGD174" s="99"/>
      <c r="FGE174" s="99"/>
      <c r="FGF174" s="99"/>
      <c r="FGG174" s="99"/>
      <c r="FGH174" s="99"/>
      <c r="FGI174" s="99"/>
      <c r="FGJ174" s="99"/>
      <c r="FGK174" s="99"/>
      <c r="FGL174" s="99"/>
      <c r="FGM174" s="99"/>
      <c r="FGN174" s="99"/>
      <c r="FGO174" s="99"/>
      <c r="FGP174" s="99"/>
      <c r="FGQ174" s="99"/>
      <c r="FGR174" s="99"/>
      <c r="FGS174" s="99"/>
      <c r="FGT174" s="99"/>
      <c r="FGU174" s="99"/>
      <c r="FGV174" s="99"/>
      <c r="FGW174" s="99"/>
      <c r="FGX174" s="99"/>
      <c r="FGY174" s="99"/>
      <c r="FGZ174" s="99"/>
      <c r="FHA174" s="99"/>
      <c r="FHB174" s="99"/>
      <c r="FHC174" s="99"/>
      <c r="FHD174" s="99"/>
      <c r="FHE174" s="99"/>
      <c r="FHF174" s="99"/>
      <c r="FHG174" s="99"/>
      <c r="FHH174" s="99"/>
      <c r="FHI174" s="99"/>
      <c r="FHJ174" s="99"/>
      <c r="FHK174" s="99"/>
      <c r="FHL174" s="99"/>
      <c r="FHM174" s="99"/>
      <c r="FHN174" s="99"/>
      <c r="FHO174" s="99"/>
      <c r="FHP174" s="99"/>
      <c r="FHQ174" s="99"/>
      <c r="FHR174" s="99"/>
      <c r="FHS174" s="99"/>
      <c r="FHT174" s="99"/>
      <c r="FHU174" s="99"/>
      <c r="FHV174" s="99"/>
      <c r="FHW174" s="99"/>
      <c r="FHX174" s="99"/>
      <c r="FHY174" s="99"/>
      <c r="FHZ174" s="99"/>
      <c r="FIA174" s="99"/>
      <c r="FIB174" s="99"/>
      <c r="FIC174" s="99"/>
      <c r="FID174" s="99"/>
      <c r="FIE174" s="99"/>
      <c r="FIF174" s="99"/>
      <c r="FIG174" s="99"/>
      <c r="FIH174" s="99"/>
      <c r="FII174" s="99"/>
      <c r="FIJ174" s="99"/>
      <c r="FIK174" s="99"/>
      <c r="FIL174" s="99"/>
      <c r="FIM174" s="99"/>
      <c r="FIN174" s="99"/>
      <c r="FIO174" s="99"/>
      <c r="FIP174" s="99"/>
      <c r="FIQ174" s="99"/>
      <c r="FIR174" s="99"/>
      <c r="FIS174" s="99"/>
      <c r="FIT174" s="99"/>
      <c r="FIU174" s="99"/>
      <c r="FIV174" s="99"/>
      <c r="FIW174" s="99"/>
      <c r="FIX174" s="99"/>
      <c r="FIY174" s="99"/>
      <c r="FIZ174" s="99"/>
      <c r="FJA174" s="99"/>
      <c r="FJB174" s="99"/>
      <c r="FJC174" s="99"/>
      <c r="FJD174" s="99"/>
      <c r="FJE174" s="99"/>
      <c r="FJF174" s="99"/>
      <c r="FJG174" s="99"/>
      <c r="FJH174" s="99"/>
      <c r="FJI174" s="99"/>
      <c r="FJJ174" s="99"/>
      <c r="FJK174" s="99"/>
      <c r="FJL174" s="99"/>
      <c r="FJM174" s="99"/>
      <c r="FJN174" s="99"/>
      <c r="FJO174" s="99"/>
      <c r="FJP174" s="99"/>
      <c r="FJQ174" s="99"/>
      <c r="FJR174" s="99"/>
      <c r="FJS174" s="99"/>
      <c r="FJT174" s="99"/>
      <c r="FJU174" s="99"/>
      <c r="FJV174" s="99"/>
      <c r="FJW174" s="99"/>
      <c r="FJX174" s="99"/>
      <c r="FJY174" s="99"/>
      <c r="FJZ174" s="99"/>
      <c r="FKA174" s="99"/>
      <c r="FKB174" s="99"/>
      <c r="FKC174" s="99"/>
      <c r="FKD174" s="99"/>
      <c r="FKE174" s="99"/>
      <c r="FKF174" s="99"/>
      <c r="FKG174" s="99"/>
      <c r="FKH174" s="99"/>
      <c r="FKI174" s="99"/>
      <c r="FKJ174" s="99"/>
      <c r="FKK174" s="99"/>
      <c r="FKL174" s="99"/>
      <c r="FKM174" s="99"/>
      <c r="FKN174" s="99"/>
      <c r="FKO174" s="99"/>
      <c r="FKP174" s="99"/>
      <c r="FKQ174" s="99"/>
      <c r="FKR174" s="99"/>
      <c r="FKS174" s="99"/>
      <c r="FKT174" s="99"/>
      <c r="FKU174" s="99"/>
      <c r="FKV174" s="99"/>
      <c r="FKW174" s="99"/>
      <c r="FKX174" s="99"/>
      <c r="FKY174" s="99"/>
      <c r="FKZ174" s="99"/>
      <c r="FLA174" s="99"/>
      <c r="FLB174" s="99"/>
      <c r="FLC174" s="99"/>
      <c r="FLD174" s="99"/>
      <c r="FLE174" s="99"/>
      <c r="FLF174" s="99"/>
      <c r="FLG174" s="99"/>
      <c r="FLH174" s="99"/>
      <c r="FLI174" s="99"/>
      <c r="FLJ174" s="99"/>
      <c r="FLK174" s="99"/>
      <c r="FLL174" s="99"/>
      <c r="FLM174" s="99"/>
      <c r="FLN174" s="99"/>
      <c r="FLO174" s="99"/>
      <c r="FLP174" s="99"/>
      <c r="FLQ174" s="99"/>
      <c r="FLR174" s="99"/>
      <c r="FLS174" s="99"/>
      <c r="FLT174" s="99"/>
      <c r="FLU174" s="99"/>
      <c r="FLV174" s="99"/>
      <c r="FLW174" s="99"/>
      <c r="FLX174" s="99"/>
      <c r="FLY174" s="99"/>
      <c r="FLZ174" s="99"/>
      <c r="FMA174" s="99"/>
      <c r="FMB174" s="99"/>
      <c r="FMC174" s="99"/>
      <c r="FMD174" s="99"/>
      <c r="FME174" s="99"/>
      <c r="FMF174" s="99"/>
      <c r="FMG174" s="99"/>
      <c r="FMH174" s="99"/>
      <c r="FMI174" s="99"/>
      <c r="FMJ174" s="99"/>
      <c r="FMK174" s="99"/>
      <c r="FML174" s="99"/>
      <c r="FMM174" s="99"/>
      <c r="FMN174" s="99"/>
      <c r="FMO174" s="99"/>
      <c r="FMP174" s="99"/>
      <c r="FMQ174" s="99"/>
      <c r="FMR174" s="99"/>
      <c r="FMS174" s="99"/>
      <c r="FMT174" s="99"/>
      <c r="FMU174" s="99"/>
      <c r="FMV174" s="99"/>
      <c r="FMW174" s="99"/>
      <c r="FMX174" s="99"/>
      <c r="FMY174" s="99"/>
      <c r="FMZ174" s="99"/>
      <c r="FNA174" s="99"/>
      <c r="FNB174" s="99"/>
      <c r="FNC174" s="99"/>
      <c r="FND174" s="99"/>
      <c r="FNE174" s="99"/>
      <c r="FNF174" s="99"/>
      <c r="FNG174" s="99"/>
      <c r="FNH174" s="99"/>
      <c r="FNI174" s="99"/>
      <c r="FNJ174" s="99"/>
      <c r="FNK174" s="99"/>
      <c r="FNL174" s="99"/>
      <c r="FNM174" s="99"/>
      <c r="FNN174" s="99"/>
      <c r="FNO174" s="99"/>
      <c r="FNP174" s="99"/>
      <c r="FNQ174" s="99"/>
      <c r="FNR174" s="99"/>
      <c r="FNS174" s="99"/>
      <c r="FNT174" s="99"/>
      <c r="FNU174" s="99"/>
      <c r="FNV174" s="99"/>
      <c r="FNW174" s="99"/>
      <c r="FNX174" s="99"/>
      <c r="FNY174" s="99"/>
      <c r="FNZ174" s="99"/>
      <c r="FOA174" s="99"/>
      <c r="FOB174" s="99"/>
      <c r="FOC174" s="99"/>
      <c r="FOD174" s="99"/>
      <c r="FOE174" s="99"/>
      <c r="FOF174" s="99"/>
      <c r="FOG174" s="99"/>
      <c r="FOH174" s="99"/>
      <c r="FOI174" s="99"/>
      <c r="FOJ174" s="99"/>
      <c r="FOK174" s="99"/>
      <c r="FOL174" s="99"/>
      <c r="FOM174" s="99"/>
      <c r="FON174" s="99"/>
      <c r="FOO174" s="99"/>
      <c r="FOP174" s="99"/>
      <c r="FOQ174" s="99"/>
      <c r="FOR174" s="99"/>
      <c r="FOS174" s="99"/>
      <c r="FOT174" s="99"/>
      <c r="FOU174" s="99"/>
      <c r="FOV174" s="99"/>
      <c r="FOW174" s="99"/>
      <c r="FOX174" s="99"/>
      <c r="FOY174" s="99"/>
      <c r="FOZ174" s="99"/>
      <c r="FPA174" s="99"/>
      <c r="FPB174" s="99"/>
      <c r="FPC174" s="99"/>
      <c r="FPD174" s="99"/>
      <c r="FPE174" s="99"/>
      <c r="FPF174" s="99"/>
      <c r="FPG174" s="99"/>
      <c r="FPH174" s="99"/>
      <c r="FPI174" s="99"/>
      <c r="FPJ174" s="99"/>
      <c r="FPK174" s="99"/>
      <c r="FPL174" s="99"/>
      <c r="FPM174" s="99"/>
      <c r="FPN174" s="99"/>
      <c r="FPO174" s="99"/>
      <c r="FPP174" s="99"/>
      <c r="FPQ174" s="99"/>
      <c r="FPR174" s="99"/>
      <c r="FPS174" s="99"/>
      <c r="FPT174" s="99"/>
      <c r="FPU174" s="99"/>
      <c r="FPV174" s="99"/>
      <c r="FPW174" s="99"/>
      <c r="FPX174" s="99"/>
      <c r="FPY174" s="99"/>
      <c r="FPZ174" s="99"/>
      <c r="FQA174" s="99"/>
      <c r="FQB174" s="99"/>
      <c r="FQC174" s="99"/>
      <c r="FQD174" s="99"/>
      <c r="FQE174" s="99"/>
      <c r="FQF174" s="99"/>
      <c r="FQG174" s="99"/>
      <c r="FQH174" s="99"/>
      <c r="FQI174" s="99"/>
      <c r="FQJ174" s="99"/>
      <c r="FQK174" s="99"/>
      <c r="FQL174" s="99"/>
      <c r="FQM174" s="99"/>
      <c r="FQN174" s="99"/>
      <c r="FQO174" s="99"/>
      <c r="FQP174" s="99"/>
      <c r="FQQ174" s="99"/>
      <c r="FQR174" s="99"/>
      <c r="FQS174" s="99"/>
      <c r="FQT174" s="99"/>
      <c r="FQU174" s="99"/>
      <c r="FQV174" s="99"/>
      <c r="FQW174" s="99"/>
      <c r="FQX174" s="99"/>
      <c r="FQY174" s="99"/>
      <c r="FQZ174" s="99"/>
      <c r="FRA174" s="99"/>
      <c r="FRB174" s="99"/>
      <c r="FRC174" s="99"/>
      <c r="FRD174" s="99"/>
      <c r="FRE174" s="99"/>
      <c r="FRF174" s="99"/>
      <c r="FRG174" s="99"/>
      <c r="FRH174" s="99"/>
      <c r="FRI174" s="99"/>
      <c r="FRJ174" s="99"/>
      <c r="FRK174" s="99"/>
      <c r="FRL174" s="99"/>
      <c r="FRM174" s="99"/>
      <c r="FRN174" s="99"/>
      <c r="FRO174" s="99"/>
      <c r="FRP174" s="99"/>
      <c r="FRQ174" s="99"/>
      <c r="FRR174" s="99"/>
      <c r="FRS174" s="99"/>
      <c r="FRT174" s="99"/>
      <c r="FRU174" s="99"/>
      <c r="FRV174" s="99"/>
      <c r="FRW174" s="99"/>
      <c r="FRX174" s="99"/>
      <c r="FRY174" s="99"/>
      <c r="FRZ174" s="99"/>
      <c r="FSA174" s="99"/>
      <c r="FSB174" s="99"/>
      <c r="FSC174" s="99"/>
      <c r="FSD174" s="99"/>
      <c r="FSE174" s="99"/>
      <c r="FSF174" s="99"/>
      <c r="FSG174" s="99"/>
      <c r="FSH174" s="99"/>
      <c r="FSI174" s="99"/>
      <c r="FSJ174" s="99"/>
      <c r="FSK174" s="99"/>
      <c r="FSL174" s="99"/>
      <c r="FSM174" s="99"/>
      <c r="FSN174" s="99"/>
      <c r="FSO174" s="99"/>
      <c r="FSP174" s="99"/>
      <c r="FSQ174" s="99"/>
      <c r="FSR174" s="99"/>
      <c r="FSS174" s="99"/>
      <c r="FST174" s="99"/>
      <c r="FSU174" s="99"/>
      <c r="FSV174" s="99"/>
      <c r="FSW174" s="99"/>
      <c r="FSX174" s="99"/>
      <c r="FSY174" s="99"/>
      <c r="FSZ174" s="99"/>
      <c r="FTA174" s="99"/>
      <c r="FTB174" s="99"/>
      <c r="FTC174" s="99"/>
      <c r="FTD174" s="99"/>
      <c r="FTE174" s="99"/>
      <c r="FTF174" s="99"/>
      <c r="FTG174" s="99"/>
      <c r="FTH174" s="99"/>
      <c r="FTI174" s="99"/>
      <c r="FTJ174" s="99"/>
      <c r="FTK174" s="99"/>
      <c r="FTL174" s="99"/>
      <c r="FTM174" s="99"/>
      <c r="FTN174" s="99"/>
      <c r="FTO174" s="99"/>
      <c r="FTP174" s="99"/>
      <c r="FTQ174" s="99"/>
      <c r="FTR174" s="99"/>
      <c r="FTS174" s="99"/>
      <c r="FTT174" s="99"/>
      <c r="FTU174" s="99"/>
      <c r="FTV174" s="99"/>
      <c r="FTW174" s="99"/>
      <c r="FTX174" s="99"/>
      <c r="FTY174" s="99"/>
      <c r="FTZ174" s="99"/>
      <c r="FUA174" s="99"/>
      <c r="FUB174" s="99"/>
      <c r="FUC174" s="99"/>
      <c r="FUD174" s="99"/>
      <c r="FUE174" s="99"/>
      <c r="FUF174" s="99"/>
      <c r="FUG174" s="99"/>
      <c r="FUH174" s="99"/>
      <c r="FUI174" s="99"/>
      <c r="FUJ174" s="99"/>
      <c r="FUK174" s="99"/>
      <c r="FUL174" s="99"/>
      <c r="FUM174" s="99"/>
      <c r="FUN174" s="99"/>
      <c r="FUO174" s="99"/>
      <c r="FUP174" s="99"/>
      <c r="FUQ174" s="99"/>
      <c r="FUR174" s="99"/>
      <c r="FUS174" s="99"/>
      <c r="FUT174" s="99"/>
      <c r="FUU174" s="99"/>
      <c r="FUV174" s="99"/>
      <c r="FUW174" s="99"/>
      <c r="FUX174" s="99"/>
      <c r="FUY174" s="99"/>
      <c r="FUZ174" s="99"/>
      <c r="FVA174" s="99"/>
      <c r="FVB174" s="99"/>
      <c r="FVC174" s="99"/>
      <c r="FVD174" s="99"/>
      <c r="FVE174" s="99"/>
      <c r="FVF174" s="99"/>
      <c r="FVG174" s="99"/>
      <c r="FVH174" s="99"/>
      <c r="FVI174" s="99"/>
      <c r="FVJ174" s="99"/>
      <c r="FVK174" s="99"/>
      <c r="FVL174" s="99"/>
      <c r="FVM174" s="99"/>
      <c r="FVN174" s="99"/>
      <c r="FVO174" s="99"/>
      <c r="FVP174" s="99"/>
      <c r="FVQ174" s="99"/>
      <c r="FVR174" s="99"/>
      <c r="FVS174" s="99"/>
      <c r="FVT174" s="99"/>
      <c r="FVU174" s="99"/>
      <c r="FVV174" s="99"/>
      <c r="FVW174" s="99"/>
      <c r="FVX174" s="99"/>
      <c r="FVY174" s="99"/>
      <c r="FVZ174" s="99"/>
      <c r="FWA174" s="99"/>
      <c r="FWB174" s="99"/>
      <c r="FWC174" s="99"/>
      <c r="FWD174" s="99"/>
      <c r="FWE174" s="99"/>
      <c r="FWF174" s="99"/>
      <c r="FWG174" s="99"/>
      <c r="FWH174" s="99"/>
      <c r="FWI174" s="99"/>
      <c r="FWJ174" s="99"/>
      <c r="FWK174" s="99"/>
      <c r="FWL174" s="99"/>
      <c r="FWM174" s="99"/>
      <c r="FWN174" s="99"/>
      <c r="FWO174" s="99"/>
      <c r="FWP174" s="99"/>
      <c r="FWQ174" s="99"/>
      <c r="FWR174" s="99"/>
      <c r="FWS174" s="99"/>
      <c r="FWT174" s="99"/>
      <c r="FWU174" s="99"/>
      <c r="FWV174" s="99"/>
      <c r="FWW174" s="99"/>
      <c r="FWX174" s="99"/>
      <c r="FWY174" s="99"/>
      <c r="FWZ174" s="99"/>
      <c r="FXA174" s="99"/>
      <c r="FXB174" s="99"/>
      <c r="FXC174" s="99"/>
      <c r="FXD174" s="99"/>
      <c r="FXE174" s="99"/>
      <c r="FXF174" s="99"/>
      <c r="FXG174" s="99"/>
      <c r="FXH174" s="99"/>
      <c r="FXI174" s="99"/>
      <c r="FXJ174" s="99"/>
      <c r="FXK174" s="99"/>
      <c r="FXL174" s="99"/>
      <c r="FXM174" s="99"/>
      <c r="FXN174" s="99"/>
      <c r="FXO174" s="99"/>
      <c r="FXP174" s="99"/>
      <c r="FXQ174" s="99"/>
      <c r="FXR174" s="99"/>
      <c r="FXS174" s="99"/>
      <c r="FXT174" s="99"/>
      <c r="FXU174" s="99"/>
      <c r="FXV174" s="99"/>
      <c r="FXW174" s="99"/>
      <c r="FXX174" s="99"/>
      <c r="FXY174" s="99"/>
      <c r="FXZ174" s="99"/>
      <c r="FYA174" s="99"/>
      <c r="FYB174" s="99"/>
      <c r="FYC174" s="99"/>
      <c r="FYD174" s="99"/>
      <c r="FYE174" s="99"/>
      <c r="FYF174" s="99"/>
      <c r="FYG174" s="99"/>
      <c r="FYH174" s="99"/>
      <c r="FYI174" s="99"/>
      <c r="FYJ174" s="99"/>
      <c r="FYK174" s="99"/>
      <c r="FYL174" s="99"/>
      <c r="FYM174" s="99"/>
      <c r="FYN174" s="99"/>
      <c r="FYO174" s="99"/>
      <c r="FYP174" s="99"/>
      <c r="FYQ174" s="99"/>
      <c r="FYR174" s="99"/>
      <c r="FYS174" s="99"/>
      <c r="FYT174" s="99"/>
      <c r="FYU174" s="99"/>
      <c r="FYV174" s="99"/>
      <c r="FYW174" s="99"/>
      <c r="FYX174" s="99"/>
      <c r="FYY174" s="99"/>
      <c r="FYZ174" s="99"/>
      <c r="FZA174" s="99"/>
      <c r="FZB174" s="99"/>
      <c r="FZC174" s="99"/>
      <c r="FZD174" s="99"/>
      <c r="FZE174" s="99"/>
      <c r="FZF174" s="99"/>
      <c r="FZG174" s="99"/>
      <c r="FZH174" s="99"/>
      <c r="FZI174" s="99"/>
      <c r="FZJ174" s="99"/>
      <c r="FZK174" s="99"/>
      <c r="FZL174" s="99"/>
      <c r="FZM174" s="99"/>
      <c r="FZN174" s="99"/>
      <c r="FZO174" s="99"/>
      <c r="FZP174" s="99"/>
      <c r="FZQ174" s="99"/>
      <c r="FZR174" s="99"/>
      <c r="FZS174" s="99"/>
      <c r="FZT174" s="99"/>
      <c r="FZU174" s="99"/>
      <c r="FZV174" s="99"/>
      <c r="FZW174" s="99"/>
      <c r="FZX174" s="99"/>
      <c r="FZY174" s="99"/>
      <c r="FZZ174" s="99"/>
      <c r="GAA174" s="99"/>
      <c r="GAB174" s="99"/>
      <c r="GAC174" s="99"/>
      <c r="GAD174" s="99"/>
      <c r="GAE174" s="99"/>
      <c r="GAF174" s="99"/>
      <c r="GAG174" s="99"/>
      <c r="GAH174" s="99"/>
      <c r="GAI174" s="99"/>
      <c r="GAJ174" s="99"/>
      <c r="GAK174" s="99"/>
      <c r="GAL174" s="99"/>
      <c r="GAM174" s="99"/>
      <c r="GAN174" s="99"/>
      <c r="GAO174" s="99"/>
      <c r="GAP174" s="99"/>
      <c r="GAQ174" s="99"/>
      <c r="GAR174" s="99"/>
      <c r="GAS174" s="99"/>
      <c r="GAT174" s="99"/>
      <c r="GAU174" s="99"/>
      <c r="GAV174" s="99"/>
      <c r="GAW174" s="99"/>
      <c r="GAX174" s="99"/>
      <c r="GAY174" s="99"/>
      <c r="GAZ174" s="99"/>
      <c r="GBA174" s="99"/>
      <c r="GBB174" s="99"/>
      <c r="GBC174" s="99"/>
      <c r="GBD174" s="99"/>
      <c r="GBE174" s="99"/>
      <c r="GBF174" s="99"/>
      <c r="GBG174" s="99"/>
      <c r="GBH174" s="99"/>
      <c r="GBI174" s="99"/>
      <c r="GBJ174" s="99"/>
      <c r="GBK174" s="99"/>
      <c r="GBL174" s="99"/>
      <c r="GBM174" s="99"/>
      <c r="GBN174" s="99"/>
      <c r="GBO174" s="99"/>
      <c r="GBP174" s="99"/>
      <c r="GBQ174" s="99"/>
      <c r="GBR174" s="99"/>
      <c r="GBS174" s="99"/>
      <c r="GBT174" s="99"/>
      <c r="GBU174" s="99"/>
      <c r="GBV174" s="99"/>
      <c r="GBW174" s="99"/>
      <c r="GBX174" s="99"/>
      <c r="GBY174" s="99"/>
      <c r="GBZ174" s="99"/>
      <c r="GCA174" s="99"/>
      <c r="GCB174" s="99"/>
      <c r="GCC174" s="99"/>
      <c r="GCD174" s="99"/>
      <c r="GCE174" s="99"/>
      <c r="GCF174" s="99"/>
      <c r="GCG174" s="99"/>
      <c r="GCH174" s="99"/>
      <c r="GCI174" s="99"/>
      <c r="GCJ174" s="99"/>
      <c r="GCK174" s="99"/>
      <c r="GCL174" s="99"/>
      <c r="GCM174" s="99"/>
      <c r="GCN174" s="99"/>
      <c r="GCO174" s="99"/>
      <c r="GCP174" s="99"/>
      <c r="GCQ174" s="99"/>
      <c r="GCR174" s="99"/>
      <c r="GCS174" s="99"/>
      <c r="GCT174" s="99"/>
      <c r="GCU174" s="99"/>
      <c r="GCV174" s="99"/>
      <c r="GCW174" s="99"/>
      <c r="GCX174" s="99"/>
      <c r="GCY174" s="99"/>
      <c r="GCZ174" s="99"/>
      <c r="GDA174" s="99"/>
      <c r="GDB174" s="99"/>
      <c r="GDC174" s="99"/>
      <c r="GDD174" s="99"/>
      <c r="GDE174" s="99"/>
      <c r="GDF174" s="99"/>
      <c r="GDG174" s="99"/>
      <c r="GDH174" s="99"/>
      <c r="GDI174" s="99"/>
      <c r="GDJ174" s="99"/>
      <c r="GDK174" s="99"/>
      <c r="GDL174" s="99"/>
      <c r="GDM174" s="99"/>
      <c r="GDN174" s="99"/>
      <c r="GDO174" s="99"/>
      <c r="GDP174" s="99"/>
      <c r="GDQ174" s="99"/>
      <c r="GDR174" s="99"/>
      <c r="GDS174" s="99"/>
      <c r="GDT174" s="99"/>
      <c r="GDU174" s="99"/>
      <c r="GDV174" s="99"/>
      <c r="GDW174" s="99"/>
      <c r="GDX174" s="99"/>
      <c r="GDY174" s="99"/>
      <c r="GDZ174" s="99"/>
      <c r="GEA174" s="99"/>
      <c r="GEB174" s="99"/>
      <c r="GEC174" s="99"/>
      <c r="GED174" s="99"/>
      <c r="GEE174" s="99"/>
      <c r="GEF174" s="99"/>
      <c r="GEG174" s="99"/>
      <c r="GEH174" s="99"/>
      <c r="GEI174" s="99"/>
      <c r="GEJ174" s="99"/>
      <c r="GEK174" s="99"/>
      <c r="GEL174" s="99"/>
      <c r="GEM174" s="99"/>
      <c r="GEN174" s="99"/>
      <c r="GEO174" s="99"/>
      <c r="GEP174" s="99"/>
      <c r="GEQ174" s="99"/>
      <c r="GER174" s="99"/>
      <c r="GES174" s="99"/>
      <c r="GET174" s="99"/>
      <c r="GEU174" s="99"/>
      <c r="GEV174" s="99"/>
      <c r="GEW174" s="99"/>
      <c r="GEX174" s="99"/>
      <c r="GEY174" s="99"/>
      <c r="GEZ174" s="99"/>
      <c r="GFA174" s="99"/>
      <c r="GFB174" s="99"/>
      <c r="GFC174" s="99"/>
      <c r="GFD174" s="99"/>
      <c r="GFE174" s="99"/>
      <c r="GFF174" s="99"/>
      <c r="GFG174" s="99"/>
      <c r="GFH174" s="99"/>
      <c r="GFI174" s="99"/>
      <c r="GFJ174" s="99"/>
      <c r="GFK174" s="99"/>
      <c r="GFL174" s="99"/>
      <c r="GFM174" s="99"/>
      <c r="GFN174" s="99"/>
      <c r="GFO174" s="99"/>
      <c r="GFP174" s="99"/>
      <c r="GFQ174" s="99"/>
      <c r="GFR174" s="99"/>
      <c r="GFS174" s="99"/>
      <c r="GFT174" s="99"/>
      <c r="GFU174" s="99"/>
      <c r="GFV174" s="99"/>
      <c r="GFW174" s="99"/>
      <c r="GFX174" s="99"/>
      <c r="GFY174" s="99"/>
      <c r="GFZ174" s="99"/>
      <c r="GGA174" s="99"/>
      <c r="GGB174" s="99"/>
      <c r="GGC174" s="99"/>
      <c r="GGD174" s="99"/>
      <c r="GGE174" s="99"/>
      <c r="GGF174" s="99"/>
      <c r="GGG174" s="99"/>
      <c r="GGH174" s="99"/>
      <c r="GGI174" s="99"/>
      <c r="GGJ174" s="99"/>
      <c r="GGK174" s="99"/>
      <c r="GGL174" s="99"/>
      <c r="GGM174" s="99"/>
      <c r="GGN174" s="99"/>
      <c r="GGO174" s="99"/>
      <c r="GGP174" s="99"/>
      <c r="GGQ174" s="99"/>
      <c r="GGR174" s="99"/>
      <c r="GGS174" s="99"/>
      <c r="GGT174" s="99"/>
      <c r="GGU174" s="99"/>
      <c r="GGV174" s="99"/>
      <c r="GGW174" s="99"/>
      <c r="GGX174" s="99"/>
      <c r="GGY174" s="99"/>
      <c r="GGZ174" s="99"/>
      <c r="GHA174" s="99"/>
      <c r="GHB174" s="99"/>
      <c r="GHC174" s="99"/>
      <c r="GHD174" s="99"/>
      <c r="GHE174" s="99"/>
      <c r="GHF174" s="99"/>
      <c r="GHG174" s="99"/>
      <c r="GHH174" s="99"/>
      <c r="GHI174" s="99"/>
      <c r="GHJ174" s="99"/>
      <c r="GHK174" s="99"/>
      <c r="GHL174" s="99"/>
      <c r="GHM174" s="99"/>
      <c r="GHN174" s="99"/>
      <c r="GHO174" s="99"/>
      <c r="GHP174" s="99"/>
      <c r="GHQ174" s="99"/>
      <c r="GHR174" s="99"/>
      <c r="GHS174" s="99"/>
      <c r="GHT174" s="99"/>
      <c r="GHU174" s="99"/>
      <c r="GHV174" s="99"/>
      <c r="GHW174" s="99"/>
      <c r="GHX174" s="99"/>
      <c r="GHY174" s="99"/>
      <c r="GHZ174" s="99"/>
      <c r="GIA174" s="99"/>
      <c r="GIB174" s="99"/>
      <c r="GIC174" s="99"/>
      <c r="GID174" s="99"/>
      <c r="GIE174" s="99"/>
      <c r="GIF174" s="99"/>
      <c r="GIG174" s="99"/>
      <c r="GIH174" s="99"/>
      <c r="GII174" s="99"/>
      <c r="GIJ174" s="99"/>
      <c r="GIK174" s="99"/>
      <c r="GIL174" s="99"/>
      <c r="GIM174" s="99"/>
      <c r="GIN174" s="99"/>
      <c r="GIO174" s="99"/>
      <c r="GIP174" s="99"/>
      <c r="GIQ174" s="99"/>
      <c r="GIR174" s="99"/>
      <c r="GIS174" s="99"/>
      <c r="GIT174" s="99"/>
      <c r="GIU174" s="99"/>
      <c r="GIV174" s="99"/>
      <c r="GIW174" s="99"/>
      <c r="GIX174" s="99"/>
      <c r="GIY174" s="99"/>
      <c r="GIZ174" s="99"/>
      <c r="GJA174" s="99"/>
      <c r="GJB174" s="99"/>
      <c r="GJC174" s="99"/>
      <c r="GJD174" s="99"/>
      <c r="GJE174" s="99"/>
      <c r="GJF174" s="99"/>
      <c r="GJG174" s="99"/>
      <c r="GJH174" s="99"/>
      <c r="GJI174" s="99"/>
      <c r="GJJ174" s="99"/>
      <c r="GJK174" s="99"/>
      <c r="GJL174" s="99"/>
      <c r="GJM174" s="99"/>
      <c r="GJN174" s="99"/>
      <c r="GJO174" s="99"/>
      <c r="GJP174" s="99"/>
      <c r="GJQ174" s="99"/>
      <c r="GJR174" s="99"/>
      <c r="GJS174" s="99"/>
      <c r="GJT174" s="99"/>
      <c r="GJU174" s="99"/>
      <c r="GJV174" s="99"/>
      <c r="GJW174" s="99"/>
      <c r="GJX174" s="99"/>
      <c r="GJY174" s="99"/>
      <c r="GJZ174" s="99"/>
      <c r="GKA174" s="99"/>
      <c r="GKB174" s="99"/>
      <c r="GKC174" s="99"/>
      <c r="GKD174" s="99"/>
      <c r="GKE174" s="99"/>
      <c r="GKF174" s="99"/>
      <c r="GKG174" s="99"/>
      <c r="GKH174" s="99"/>
      <c r="GKI174" s="99"/>
      <c r="GKJ174" s="99"/>
      <c r="GKK174" s="99"/>
      <c r="GKL174" s="99"/>
      <c r="GKM174" s="99"/>
      <c r="GKN174" s="99"/>
      <c r="GKO174" s="99"/>
      <c r="GKP174" s="99"/>
      <c r="GKQ174" s="99"/>
      <c r="GKR174" s="99"/>
      <c r="GKS174" s="99"/>
      <c r="GKT174" s="99"/>
      <c r="GKU174" s="99"/>
      <c r="GKV174" s="99"/>
      <c r="GKW174" s="99"/>
      <c r="GKX174" s="99"/>
      <c r="GKY174" s="99"/>
      <c r="GKZ174" s="99"/>
      <c r="GLA174" s="99"/>
      <c r="GLB174" s="99"/>
      <c r="GLC174" s="99"/>
      <c r="GLD174" s="99"/>
      <c r="GLE174" s="99"/>
      <c r="GLF174" s="99"/>
      <c r="GLG174" s="99"/>
      <c r="GLH174" s="99"/>
      <c r="GLI174" s="99"/>
      <c r="GLJ174" s="99"/>
      <c r="GLK174" s="99"/>
      <c r="GLL174" s="99"/>
      <c r="GLM174" s="99"/>
      <c r="GLN174" s="99"/>
      <c r="GLO174" s="99"/>
      <c r="GLP174" s="99"/>
      <c r="GLQ174" s="99"/>
      <c r="GLR174" s="99"/>
      <c r="GLS174" s="99"/>
      <c r="GLT174" s="99"/>
      <c r="GLU174" s="99"/>
      <c r="GLV174" s="99"/>
      <c r="GLW174" s="99"/>
      <c r="GLX174" s="99"/>
      <c r="GLY174" s="99"/>
      <c r="GLZ174" s="99"/>
      <c r="GMA174" s="99"/>
      <c r="GMB174" s="99"/>
      <c r="GMC174" s="99"/>
      <c r="GMD174" s="99"/>
      <c r="GME174" s="99"/>
      <c r="GMF174" s="99"/>
      <c r="GMG174" s="99"/>
      <c r="GMH174" s="99"/>
      <c r="GMI174" s="99"/>
      <c r="GMJ174" s="99"/>
      <c r="GMK174" s="99"/>
      <c r="GML174" s="99"/>
      <c r="GMM174" s="99"/>
      <c r="GMN174" s="99"/>
      <c r="GMO174" s="99"/>
      <c r="GMP174" s="99"/>
      <c r="GMQ174" s="99"/>
      <c r="GMR174" s="99"/>
      <c r="GMS174" s="99"/>
      <c r="GMT174" s="99"/>
      <c r="GMU174" s="99"/>
      <c r="GMV174" s="99"/>
      <c r="GMW174" s="99"/>
      <c r="GMX174" s="99"/>
      <c r="GMY174" s="99"/>
      <c r="GMZ174" s="99"/>
      <c r="GNA174" s="99"/>
      <c r="GNB174" s="99"/>
      <c r="GNC174" s="99"/>
      <c r="GND174" s="99"/>
      <c r="GNE174" s="99"/>
      <c r="GNF174" s="99"/>
      <c r="GNG174" s="99"/>
      <c r="GNH174" s="99"/>
      <c r="GNI174" s="99"/>
      <c r="GNJ174" s="99"/>
      <c r="GNK174" s="99"/>
      <c r="GNL174" s="99"/>
      <c r="GNM174" s="99"/>
      <c r="GNN174" s="99"/>
      <c r="GNO174" s="99"/>
      <c r="GNP174" s="99"/>
      <c r="GNQ174" s="99"/>
      <c r="GNR174" s="99"/>
      <c r="GNS174" s="99"/>
      <c r="GNT174" s="99"/>
      <c r="GNU174" s="99"/>
      <c r="GNV174" s="99"/>
      <c r="GNW174" s="99"/>
      <c r="GNX174" s="99"/>
      <c r="GNY174" s="99"/>
      <c r="GNZ174" s="99"/>
      <c r="GOA174" s="99"/>
      <c r="GOB174" s="99"/>
      <c r="GOC174" s="99"/>
      <c r="GOD174" s="99"/>
      <c r="GOE174" s="99"/>
      <c r="GOF174" s="99"/>
      <c r="GOG174" s="99"/>
      <c r="GOH174" s="99"/>
      <c r="GOI174" s="99"/>
      <c r="GOJ174" s="99"/>
      <c r="GOK174" s="99"/>
      <c r="GOL174" s="99"/>
      <c r="GOM174" s="99"/>
      <c r="GON174" s="99"/>
      <c r="GOO174" s="99"/>
      <c r="GOP174" s="99"/>
      <c r="GOQ174" s="99"/>
      <c r="GOR174" s="99"/>
      <c r="GOS174" s="99"/>
      <c r="GOT174" s="99"/>
      <c r="GOU174" s="99"/>
      <c r="GOV174" s="99"/>
      <c r="GOW174" s="99"/>
      <c r="GOX174" s="99"/>
      <c r="GOY174" s="99"/>
      <c r="GOZ174" s="99"/>
      <c r="GPA174" s="99"/>
      <c r="GPB174" s="99"/>
      <c r="GPC174" s="99"/>
      <c r="GPD174" s="99"/>
      <c r="GPE174" s="99"/>
      <c r="GPF174" s="99"/>
      <c r="GPG174" s="99"/>
      <c r="GPH174" s="99"/>
      <c r="GPI174" s="99"/>
      <c r="GPJ174" s="99"/>
      <c r="GPK174" s="99"/>
      <c r="GPL174" s="99"/>
      <c r="GPM174" s="99"/>
      <c r="GPN174" s="99"/>
      <c r="GPO174" s="99"/>
      <c r="GPP174" s="99"/>
      <c r="GPQ174" s="99"/>
      <c r="GPR174" s="99"/>
      <c r="GPS174" s="99"/>
      <c r="GPT174" s="99"/>
      <c r="GPU174" s="99"/>
      <c r="GPV174" s="99"/>
      <c r="GPW174" s="99"/>
      <c r="GPX174" s="99"/>
      <c r="GPY174" s="99"/>
      <c r="GPZ174" s="99"/>
      <c r="GQA174" s="99"/>
      <c r="GQB174" s="99"/>
      <c r="GQC174" s="99"/>
      <c r="GQD174" s="99"/>
      <c r="GQE174" s="99"/>
      <c r="GQF174" s="99"/>
      <c r="GQG174" s="99"/>
      <c r="GQH174" s="99"/>
      <c r="GQI174" s="99"/>
      <c r="GQJ174" s="99"/>
      <c r="GQK174" s="99"/>
      <c r="GQL174" s="99"/>
      <c r="GQM174" s="99"/>
      <c r="GQN174" s="99"/>
      <c r="GQO174" s="99"/>
      <c r="GQP174" s="99"/>
      <c r="GQQ174" s="99"/>
      <c r="GQR174" s="99"/>
      <c r="GQS174" s="99"/>
      <c r="GQT174" s="99"/>
      <c r="GQU174" s="99"/>
      <c r="GQV174" s="99"/>
      <c r="GQW174" s="99"/>
      <c r="GQX174" s="99"/>
      <c r="GQY174" s="99"/>
      <c r="GQZ174" s="99"/>
      <c r="GRA174" s="99"/>
      <c r="GRB174" s="99"/>
      <c r="GRC174" s="99"/>
      <c r="GRD174" s="99"/>
      <c r="GRE174" s="99"/>
      <c r="GRF174" s="99"/>
      <c r="GRG174" s="99"/>
      <c r="GRH174" s="99"/>
      <c r="GRI174" s="99"/>
      <c r="GRJ174" s="99"/>
      <c r="GRK174" s="99"/>
      <c r="GRL174" s="99"/>
      <c r="GRM174" s="99"/>
      <c r="GRN174" s="99"/>
      <c r="GRO174" s="99"/>
      <c r="GRP174" s="99"/>
      <c r="GRQ174" s="99"/>
      <c r="GRR174" s="99"/>
      <c r="GRS174" s="99"/>
      <c r="GRT174" s="99"/>
      <c r="GRU174" s="99"/>
      <c r="GRV174" s="99"/>
      <c r="GRW174" s="99"/>
      <c r="GRX174" s="99"/>
      <c r="GRY174" s="99"/>
      <c r="GRZ174" s="99"/>
      <c r="GSA174" s="99"/>
      <c r="GSB174" s="99"/>
      <c r="GSC174" s="99"/>
      <c r="GSD174" s="99"/>
      <c r="GSE174" s="99"/>
      <c r="GSF174" s="99"/>
      <c r="GSG174" s="99"/>
      <c r="GSH174" s="99"/>
      <c r="GSI174" s="99"/>
      <c r="GSJ174" s="99"/>
      <c r="GSK174" s="99"/>
      <c r="GSL174" s="99"/>
      <c r="GSM174" s="99"/>
      <c r="GSN174" s="99"/>
      <c r="GSO174" s="99"/>
      <c r="GSP174" s="99"/>
      <c r="GSQ174" s="99"/>
      <c r="GSR174" s="99"/>
      <c r="GSS174" s="99"/>
      <c r="GST174" s="99"/>
      <c r="GSU174" s="99"/>
      <c r="GSV174" s="99"/>
      <c r="GSW174" s="99"/>
      <c r="GSX174" s="99"/>
      <c r="GSY174" s="99"/>
      <c r="GSZ174" s="99"/>
      <c r="GTA174" s="99"/>
      <c r="GTB174" s="99"/>
      <c r="GTC174" s="99"/>
      <c r="GTD174" s="99"/>
      <c r="GTE174" s="99"/>
      <c r="GTF174" s="99"/>
      <c r="GTG174" s="99"/>
      <c r="GTH174" s="99"/>
      <c r="GTI174" s="99"/>
      <c r="GTJ174" s="99"/>
      <c r="GTK174" s="99"/>
      <c r="GTL174" s="99"/>
      <c r="GTM174" s="99"/>
      <c r="GTN174" s="99"/>
      <c r="GTO174" s="99"/>
      <c r="GTP174" s="99"/>
      <c r="GTQ174" s="99"/>
      <c r="GTR174" s="99"/>
      <c r="GTS174" s="99"/>
      <c r="GTT174" s="99"/>
      <c r="GTU174" s="99"/>
      <c r="GTV174" s="99"/>
      <c r="GTW174" s="99"/>
      <c r="GTX174" s="99"/>
      <c r="GTY174" s="99"/>
      <c r="GTZ174" s="99"/>
      <c r="GUA174" s="99"/>
      <c r="GUB174" s="99"/>
      <c r="GUC174" s="99"/>
      <c r="GUD174" s="99"/>
      <c r="GUE174" s="99"/>
      <c r="GUF174" s="99"/>
      <c r="GUG174" s="99"/>
      <c r="GUH174" s="99"/>
      <c r="GUI174" s="99"/>
      <c r="GUJ174" s="99"/>
      <c r="GUK174" s="99"/>
      <c r="GUL174" s="99"/>
      <c r="GUM174" s="99"/>
      <c r="GUN174" s="99"/>
      <c r="GUO174" s="99"/>
      <c r="GUP174" s="99"/>
      <c r="GUQ174" s="99"/>
      <c r="GUR174" s="99"/>
      <c r="GUS174" s="99"/>
      <c r="GUT174" s="99"/>
      <c r="GUU174" s="99"/>
      <c r="GUV174" s="99"/>
      <c r="GUW174" s="99"/>
      <c r="GUX174" s="99"/>
      <c r="GUY174" s="99"/>
      <c r="GUZ174" s="99"/>
      <c r="GVA174" s="99"/>
      <c r="GVB174" s="99"/>
      <c r="GVC174" s="99"/>
      <c r="GVD174" s="99"/>
      <c r="GVE174" s="99"/>
      <c r="GVF174" s="99"/>
      <c r="GVG174" s="99"/>
      <c r="GVH174" s="99"/>
      <c r="GVI174" s="99"/>
      <c r="GVJ174" s="99"/>
      <c r="GVK174" s="99"/>
      <c r="GVL174" s="99"/>
      <c r="GVM174" s="99"/>
      <c r="GVN174" s="99"/>
      <c r="GVO174" s="99"/>
      <c r="GVP174" s="99"/>
      <c r="GVQ174" s="99"/>
      <c r="GVR174" s="99"/>
      <c r="GVS174" s="99"/>
      <c r="GVT174" s="99"/>
      <c r="GVU174" s="99"/>
      <c r="GVV174" s="99"/>
      <c r="GVW174" s="99"/>
      <c r="GVX174" s="99"/>
      <c r="GVY174" s="99"/>
      <c r="GVZ174" s="99"/>
      <c r="GWA174" s="99"/>
      <c r="GWB174" s="99"/>
      <c r="GWC174" s="99"/>
      <c r="GWD174" s="99"/>
      <c r="GWE174" s="99"/>
      <c r="GWF174" s="99"/>
      <c r="GWG174" s="99"/>
      <c r="GWH174" s="99"/>
      <c r="GWI174" s="99"/>
      <c r="GWJ174" s="99"/>
      <c r="GWK174" s="99"/>
      <c r="GWL174" s="99"/>
      <c r="GWM174" s="99"/>
      <c r="GWN174" s="99"/>
      <c r="GWO174" s="99"/>
      <c r="GWP174" s="99"/>
      <c r="GWQ174" s="99"/>
      <c r="GWR174" s="99"/>
      <c r="GWS174" s="99"/>
      <c r="GWT174" s="99"/>
      <c r="GWU174" s="99"/>
      <c r="GWV174" s="99"/>
      <c r="GWW174" s="99"/>
      <c r="GWX174" s="99"/>
      <c r="GWY174" s="99"/>
      <c r="GWZ174" s="99"/>
      <c r="GXA174" s="99"/>
      <c r="GXB174" s="99"/>
      <c r="GXC174" s="99"/>
      <c r="GXD174" s="99"/>
      <c r="GXE174" s="99"/>
      <c r="GXF174" s="99"/>
      <c r="GXG174" s="99"/>
      <c r="GXH174" s="99"/>
      <c r="GXI174" s="99"/>
      <c r="GXJ174" s="99"/>
      <c r="GXK174" s="99"/>
      <c r="GXL174" s="99"/>
      <c r="GXM174" s="99"/>
      <c r="GXN174" s="99"/>
      <c r="GXO174" s="99"/>
      <c r="GXP174" s="99"/>
      <c r="GXQ174" s="99"/>
      <c r="GXR174" s="99"/>
      <c r="GXS174" s="99"/>
      <c r="GXT174" s="99"/>
      <c r="GXU174" s="99"/>
      <c r="GXV174" s="99"/>
      <c r="GXW174" s="99"/>
      <c r="GXX174" s="99"/>
      <c r="GXY174" s="99"/>
      <c r="GXZ174" s="99"/>
      <c r="GYA174" s="99"/>
      <c r="GYB174" s="99"/>
      <c r="GYC174" s="99"/>
      <c r="GYD174" s="99"/>
      <c r="GYE174" s="99"/>
      <c r="GYF174" s="99"/>
      <c r="GYG174" s="99"/>
      <c r="GYH174" s="99"/>
      <c r="GYI174" s="99"/>
      <c r="GYJ174" s="99"/>
      <c r="GYK174" s="99"/>
      <c r="GYL174" s="99"/>
      <c r="GYM174" s="99"/>
      <c r="GYN174" s="99"/>
      <c r="GYO174" s="99"/>
      <c r="GYP174" s="99"/>
      <c r="GYQ174" s="99"/>
      <c r="GYR174" s="99"/>
      <c r="GYS174" s="99"/>
      <c r="GYT174" s="99"/>
      <c r="GYU174" s="99"/>
      <c r="GYV174" s="99"/>
      <c r="GYW174" s="99"/>
      <c r="GYX174" s="99"/>
      <c r="GYY174" s="99"/>
      <c r="GYZ174" s="99"/>
      <c r="GZA174" s="99"/>
      <c r="GZB174" s="99"/>
      <c r="GZC174" s="99"/>
      <c r="GZD174" s="99"/>
      <c r="GZE174" s="99"/>
      <c r="GZF174" s="99"/>
      <c r="GZG174" s="99"/>
      <c r="GZH174" s="99"/>
      <c r="GZI174" s="99"/>
      <c r="GZJ174" s="99"/>
      <c r="GZK174" s="99"/>
      <c r="GZL174" s="99"/>
      <c r="GZM174" s="99"/>
      <c r="GZN174" s="99"/>
      <c r="GZO174" s="99"/>
      <c r="GZP174" s="99"/>
      <c r="GZQ174" s="99"/>
      <c r="GZR174" s="99"/>
      <c r="GZS174" s="99"/>
      <c r="GZT174" s="99"/>
      <c r="GZU174" s="99"/>
      <c r="GZV174" s="99"/>
      <c r="GZW174" s="99"/>
      <c r="GZX174" s="99"/>
      <c r="GZY174" s="99"/>
      <c r="GZZ174" s="99"/>
      <c r="HAA174" s="99"/>
      <c r="HAB174" s="99"/>
      <c r="HAC174" s="99"/>
      <c r="HAD174" s="99"/>
      <c r="HAE174" s="99"/>
      <c r="HAF174" s="99"/>
      <c r="HAG174" s="99"/>
      <c r="HAH174" s="99"/>
      <c r="HAI174" s="99"/>
      <c r="HAJ174" s="99"/>
      <c r="HAK174" s="99"/>
      <c r="HAL174" s="99"/>
      <c r="HAM174" s="99"/>
      <c r="HAN174" s="99"/>
      <c r="HAO174" s="99"/>
      <c r="HAP174" s="99"/>
      <c r="HAQ174" s="99"/>
      <c r="HAR174" s="99"/>
      <c r="HAS174" s="99"/>
      <c r="HAT174" s="99"/>
      <c r="HAU174" s="99"/>
      <c r="HAV174" s="99"/>
      <c r="HAW174" s="99"/>
      <c r="HAX174" s="99"/>
      <c r="HAY174" s="99"/>
      <c r="HAZ174" s="99"/>
      <c r="HBA174" s="99"/>
      <c r="HBB174" s="99"/>
      <c r="HBC174" s="99"/>
      <c r="HBD174" s="99"/>
      <c r="HBE174" s="99"/>
      <c r="HBF174" s="99"/>
      <c r="HBG174" s="99"/>
      <c r="HBH174" s="99"/>
      <c r="HBI174" s="99"/>
      <c r="HBJ174" s="99"/>
      <c r="HBK174" s="99"/>
      <c r="HBL174" s="99"/>
      <c r="HBM174" s="99"/>
      <c r="HBN174" s="99"/>
      <c r="HBO174" s="99"/>
      <c r="HBP174" s="99"/>
      <c r="HBQ174" s="99"/>
      <c r="HBR174" s="99"/>
      <c r="HBS174" s="99"/>
      <c r="HBT174" s="99"/>
      <c r="HBU174" s="99"/>
      <c r="HBV174" s="99"/>
      <c r="HBW174" s="99"/>
      <c r="HBX174" s="99"/>
      <c r="HBY174" s="99"/>
      <c r="HBZ174" s="99"/>
      <c r="HCA174" s="99"/>
      <c r="HCB174" s="99"/>
      <c r="HCC174" s="99"/>
      <c r="HCD174" s="99"/>
      <c r="HCE174" s="99"/>
      <c r="HCF174" s="99"/>
      <c r="HCG174" s="99"/>
      <c r="HCH174" s="99"/>
      <c r="HCI174" s="99"/>
      <c r="HCJ174" s="99"/>
      <c r="HCK174" s="99"/>
      <c r="HCL174" s="99"/>
      <c r="HCM174" s="99"/>
      <c r="HCN174" s="99"/>
      <c r="HCO174" s="99"/>
      <c r="HCP174" s="99"/>
      <c r="HCQ174" s="99"/>
      <c r="HCR174" s="99"/>
      <c r="HCS174" s="99"/>
      <c r="HCT174" s="99"/>
      <c r="HCU174" s="99"/>
      <c r="HCV174" s="99"/>
      <c r="HCW174" s="99"/>
      <c r="HCX174" s="99"/>
      <c r="HCY174" s="99"/>
      <c r="HCZ174" s="99"/>
      <c r="HDA174" s="99"/>
      <c r="HDB174" s="99"/>
      <c r="HDC174" s="99"/>
      <c r="HDD174" s="99"/>
      <c r="HDE174" s="99"/>
      <c r="HDF174" s="99"/>
      <c r="HDG174" s="99"/>
      <c r="HDH174" s="99"/>
      <c r="HDI174" s="99"/>
      <c r="HDJ174" s="99"/>
      <c r="HDK174" s="99"/>
      <c r="HDL174" s="99"/>
      <c r="HDM174" s="99"/>
      <c r="HDN174" s="99"/>
      <c r="HDO174" s="99"/>
      <c r="HDP174" s="99"/>
      <c r="HDQ174" s="99"/>
      <c r="HDR174" s="99"/>
      <c r="HDS174" s="99"/>
      <c r="HDT174" s="99"/>
      <c r="HDU174" s="99"/>
      <c r="HDV174" s="99"/>
      <c r="HDW174" s="99"/>
      <c r="HDX174" s="99"/>
      <c r="HDY174" s="99"/>
      <c r="HDZ174" s="99"/>
      <c r="HEA174" s="99"/>
      <c r="HEB174" s="99"/>
      <c r="HEC174" s="99"/>
      <c r="HED174" s="99"/>
      <c r="HEE174" s="99"/>
      <c r="HEF174" s="99"/>
      <c r="HEG174" s="99"/>
      <c r="HEH174" s="99"/>
      <c r="HEI174" s="99"/>
      <c r="HEJ174" s="99"/>
      <c r="HEK174" s="99"/>
      <c r="HEL174" s="99"/>
      <c r="HEM174" s="99"/>
      <c r="HEN174" s="99"/>
      <c r="HEO174" s="99"/>
      <c r="HEP174" s="99"/>
      <c r="HEQ174" s="99"/>
      <c r="HER174" s="99"/>
      <c r="HES174" s="99"/>
      <c r="HET174" s="99"/>
      <c r="HEU174" s="99"/>
      <c r="HEV174" s="99"/>
      <c r="HEW174" s="99"/>
      <c r="HEX174" s="99"/>
      <c r="HEY174" s="99"/>
      <c r="HEZ174" s="99"/>
      <c r="HFA174" s="99"/>
      <c r="HFB174" s="99"/>
      <c r="HFC174" s="99"/>
      <c r="HFD174" s="99"/>
      <c r="HFE174" s="99"/>
      <c r="HFF174" s="99"/>
      <c r="HFG174" s="99"/>
      <c r="HFH174" s="99"/>
      <c r="HFI174" s="99"/>
      <c r="HFJ174" s="99"/>
      <c r="HFK174" s="99"/>
      <c r="HFL174" s="99"/>
      <c r="HFM174" s="99"/>
      <c r="HFN174" s="99"/>
      <c r="HFO174" s="99"/>
      <c r="HFP174" s="99"/>
      <c r="HFQ174" s="99"/>
      <c r="HFR174" s="99"/>
      <c r="HFS174" s="99"/>
      <c r="HFT174" s="99"/>
      <c r="HFU174" s="99"/>
      <c r="HFV174" s="99"/>
      <c r="HFW174" s="99"/>
      <c r="HFX174" s="99"/>
      <c r="HFY174" s="99"/>
      <c r="HFZ174" s="99"/>
      <c r="HGA174" s="99"/>
      <c r="HGB174" s="99"/>
      <c r="HGC174" s="99"/>
      <c r="HGD174" s="99"/>
      <c r="HGE174" s="99"/>
      <c r="HGF174" s="99"/>
      <c r="HGG174" s="99"/>
      <c r="HGH174" s="99"/>
      <c r="HGI174" s="99"/>
      <c r="HGJ174" s="99"/>
      <c r="HGK174" s="99"/>
      <c r="HGL174" s="99"/>
      <c r="HGM174" s="99"/>
      <c r="HGN174" s="99"/>
      <c r="HGO174" s="99"/>
      <c r="HGP174" s="99"/>
      <c r="HGQ174" s="99"/>
      <c r="HGR174" s="99"/>
      <c r="HGS174" s="99"/>
      <c r="HGT174" s="99"/>
      <c r="HGU174" s="99"/>
      <c r="HGV174" s="99"/>
      <c r="HGW174" s="99"/>
      <c r="HGX174" s="99"/>
      <c r="HGY174" s="99"/>
      <c r="HGZ174" s="99"/>
      <c r="HHA174" s="99"/>
      <c r="HHB174" s="99"/>
      <c r="HHC174" s="99"/>
      <c r="HHD174" s="99"/>
      <c r="HHE174" s="99"/>
      <c r="HHF174" s="99"/>
      <c r="HHG174" s="99"/>
      <c r="HHH174" s="99"/>
      <c r="HHI174" s="99"/>
      <c r="HHJ174" s="99"/>
      <c r="HHK174" s="99"/>
      <c r="HHL174" s="99"/>
      <c r="HHM174" s="99"/>
      <c r="HHN174" s="99"/>
      <c r="HHO174" s="99"/>
      <c r="HHP174" s="99"/>
      <c r="HHQ174" s="99"/>
      <c r="HHR174" s="99"/>
      <c r="HHS174" s="99"/>
      <c r="HHT174" s="99"/>
      <c r="HHU174" s="99"/>
      <c r="HHV174" s="99"/>
      <c r="HHW174" s="99"/>
      <c r="HHX174" s="99"/>
      <c r="HHY174" s="99"/>
      <c r="HHZ174" s="99"/>
      <c r="HIA174" s="99"/>
      <c r="HIB174" s="99"/>
      <c r="HIC174" s="99"/>
      <c r="HID174" s="99"/>
      <c r="HIE174" s="99"/>
      <c r="HIF174" s="99"/>
      <c r="HIG174" s="99"/>
      <c r="HIH174" s="99"/>
      <c r="HII174" s="99"/>
      <c r="HIJ174" s="99"/>
      <c r="HIK174" s="99"/>
      <c r="HIL174" s="99"/>
      <c r="HIM174" s="99"/>
      <c r="HIN174" s="99"/>
      <c r="HIO174" s="99"/>
      <c r="HIP174" s="99"/>
      <c r="HIQ174" s="99"/>
      <c r="HIR174" s="99"/>
      <c r="HIS174" s="99"/>
      <c r="HIT174" s="99"/>
      <c r="HIU174" s="99"/>
      <c r="HIV174" s="99"/>
      <c r="HIW174" s="99"/>
      <c r="HIX174" s="99"/>
      <c r="HIY174" s="99"/>
      <c r="HIZ174" s="99"/>
      <c r="HJA174" s="99"/>
      <c r="HJB174" s="99"/>
      <c r="HJC174" s="99"/>
      <c r="HJD174" s="99"/>
      <c r="HJE174" s="99"/>
      <c r="HJF174" s="99"/>
      <c r="HJG174" s="99"/>
      <c r="HJH174" s="99"/>
      <c r="HJI174" s="99"/>
      <c r="HJJ174" s="99"/>
      <c r="HJK174" s="99"/>
      <c r="HJL174" s="99"/>
      <c r="HJM174" s="99"/>
      <c r="HJN174" s="99"/>
      <c r="HJO174" s="99"/>
      <c r="HJP174" s="99"/>
      <c r="HJQ174" s="99"/>
      <c r="HJR174" s="99"/>
      <c r="HJS174" s="99"/>
      <c r="HJT174" s="99"/>
      <c r="HJU174" s="99"/>
      <c r="HJV174" s="99"/>
      <c r="HJW174" s="99"/>
      <c r="HJX174" s="99"/>
      <c r="HJY174" s="99"/>
      <c r="HJZ174" s="99"/>
      <c r="HKA174" s="99"/>
      <c r="HKB174" s="99"/>
      <c r="HKC174" s="99"/>
      <c r="HKD174" s="99"/>
      <c r="HKE174" s="99"/>
      <c r="HKF174" s="99"/>
      <c r="HKG174" s="99"/>
      <c r="HKH174" s="99"/>
      <c r="HKI174" s="99"/>
      <c r="HKJ174" s="99"/>
      <c r="HKK174" s="99"/>
      <c r="HKL174" s="99"/>
      <c r="HKM174" s="99"/>
      <c r="HKN174" s="99"/>
      <c r="HKO174" s="99"/>
      <c r="HKP174" s="99"/>
      <c r="HKQ174" s="99"/>
      <c r="HKR174" s="99"/>
      <c r="HKS174" s="99"/>
      <c r="HKT174" s="99"/>
      <c r="HKU174" s="99"/>
      <c r="HKV174" s="99"/>
      <c r="HKW174" s="99"/>
      <c r="HKX174" s="99"/>
      <c r="HKY174" s="99"/>
      <c r="HKZ174" s="99"/>
      <c r="HLA174" s="99"/>
      <c r="HLB174" s="99"/>
      <c r="HLC174" s="99"/>
      <c r="HLD174" s="99"/>
      <c r="HLE174" s="99"/>
      <c r="HLF174" s="99"/>
      <c r="HLG174" s="99"/>
      <c r="HLH174" s="99"/>
      <c r="HLI174" s="99"/>
      <c r="HLJ174" s="99"/>
      <c r="HLK174" s="99"/>
      <c r="HLL174" s="99"/>
      <c r="HLM174" s="99"/>
      <c r="HLN174" s="99"/>
      <c r="HLO174" s="99"/>
      <c r="HLP174" s="99"/>
      <c r="HLQ174" s="99"/>
      <c r="HLR174" s="99"/>
      <c r="HLS174" s="99"/>
      <c r="HLT174" s="99"/>
      <c r="HLU174" s="99"/>
      <c r="HLV174" s="99"/>
      <c r="HLW174" s="99"/>
      <c r="HLX174" s="99"/>
      <c r="HLY174" s="99"/>
      <c r="HLZ174" s="99"/>
      <c r="HMA174" s="99"/>
      <c r="HMB174" s="99"/>
      <c r="HMC174" s="99"/>
      <c r="HMD174" s="99"/>
      <c r="HME174" s="99"/>
      <c r="HMF174" s="99"/>
      <c r="HMG174" s="99"/>
      <c r="HMH174" s="99"/>
      <c r="HMI174" s="99"/>
      <c r="HMJ174" s="99"/>
      <c r="HMK174" s="99"/>
      <c r="HML174" s="99"/>
      <c r="HMM174" s="99"/>
      <c r="HMN174" s="99"/>
      <c r="HMO174" s="99"/>
      <c r="HMP174" s="99"/>
      <c r="HMQ174" s="99"/>
      <c r="HMR174" s="99"/>
      <c r="HMS174" s="99"/>
      <c r="HMT174" s="99"/>
      <c r="HMU174" s="99"/>
      <c r="HMV174" s="99"/>
      <c r="HMW174" s="99"/>
      <c r="HMX174" s="99"/>
      <c r="HMY174" s="99"/>
      <c r="HMZ174" s="99"/>
      <c r="HNA174" s="99"/>
      <c r="HNB174" s="99"/>
      <c r="HNC174" s="99"/>
      <c r="HND174" s="99"/>
      <c r="HNE174" s="99"/>
      <c r="HNF174" s="99"/>
      <c r="HNG174" s="99"/>
      <c r="HNH174" s="99"/>
      <c r="HNI174" s="99"/>
      <c r="HNJ174" s="99"/>
      <c r="HNK174" s="99"/>
      <c r="HNL174" s="99"/>
      <c r="HNM174" s="99"/>
      <c r="HNN174" s="99"/>
      <c r="HNO174" s="99"/>
      <c r="HNP174" s="99"/>
      <c r="HNQ174" s="99"/>
      <c r="HNR174" s="99"/>
      <c r="HNS174" s="99"/>
      <c r="HNT174" s="99"/>
      <c r="HNU174" s="99"/>
      <c r="HNV174" s="99"/>
      <c r="HNW174" s="99"/>
      <c r="HNX174" s="99"/>
      <c r="HNY174" s="99"/>
      <c r="HNZ174" s="99"/>
      <c r="HOA174" s="99"/>
      <c r="HOB174" s="99"/>
      <c r="HOC174" s="99"/>
      <c r="HOD174" s="99"/>
      <c r="HOE174" s="99"/>
      <c r="HOF174" s="99"/>
      <c r="HOG174" s="99"/>
      <c r="HOH174" s="99"/>
      <c r="HOI174" s="99"/>
      <c r="HOJ174" s="99"/>
      <c r="HOK174" s="99"/>
      <c r="HOL174" s="99"/>
      <c r="HOM174" s="99"/>
      <c r="HON174" s="99"/>
      <c r="HOO174" s="99"/>
      <c r="HOP174" s="99"/>
      <c r="HOQ174" s="99"/>
      <c r="HOR174" s="99"/>
      <c r="HOS174" s="99"/>
      <c r="HOT174" s="99"/>
      <c r="HOU174" s="99"/>
      <c r="HOV174" s="99"/>
      <c r="HOW174" s="99"/>
      <c r="HOX174" s="99"/>
      <c r="HOY174" s="99"/>
      <c r="HOZ174" s="99"/>
      <c r="HPA174" s="99"/>
      <c r="HPB174" s="99"/>
      <c r="HPC174" s="99"/>
      <c r="HPD174" s="99"/>
      <c r="HPE174" s="99"/>
      <c r="HPF174" s="99"/>
      <c r="HPG174" s="99"/>
      <c r="HPH174" s="99"/>
      <c r="HPI174" s="99"/>
      <c r="HPJ174" s="99"/>
      <c r="HPK174" s="99"/>
      <c r="HPL174" s="99"/>
      <c r="HPM174" s="99"/>
      <c r="HPN174" s="99"/>
      <c r="HPO174" s="99"/>
      <c r="HPP174" s="99"/>
      <c r="HPQ174" s="99"/>
      <c r="HPR174" s="99"/>
      <c r="HPS174" s="99"/>
      <c r="HPT174" s="99"/>
      <c r="HPU174" s="99"/>
      <c r="HPV174" s="99"/>
      <c r="HPW174" s="99"/>
      <c r="HPX174" s="99"/>
      <c r="HPY174" s="99"/>
      <c r="HPZ174" s="99"/>
      <c r="HQA174" s="99"/>
      <c r="HQB174" s="99"/>
      <c r="HQC174" s="99"/>
      <c r="HQD174" s="99"/>
      <c r="HQE174" s="99"/>
      <c r="HQF174" s="99"/>
      <c r="HQG174" s="99"/>
      <c r="HQH174" s="99"/>
      <c r="HQI174" s="99"/>
      <c r="HQJ174" s="99"/>
      <c r="HQK174" s="99"/>
      <c r="HQL174" s="99"/>
      <c r="HQM174" s="99"/>
      <c r="HQN174" s="99"/>
      <c r="HQO174" s="99"/>
      <c r="HQP174" s="99"/>
      <c r="HQQ174" s="99"/>
      <c r="HQR174" s="99"/>
      <c r="HQS174" s="99"/>
      <c r="HQT174" s="99"/>
      <c r="HQU174" s="99"/>
      <c r="HQV174" s="99"/>
      <c r="HQW174" s="99"/>
      <c r="HQX174" s="99"/>
      <c r="HQY174" s="99"/>
      <c r="HQZ174" s="99"/>
      <c r="HRA174" s="99"/>
      <c r="HRB174" s="99"/>
      <c r="HRC174" s="99"/>
      <c r="HRD174" s="99"/>
      <c r="HRE174" s="99"/>
      <c r="HRF174" s="99"/>
      <c r="HRG174" s="99"/>
      <c r="HRH174" s="99"/>
      <c r="HRI174" s="99"/>
      <c r="HRJ174" s="99"/>
      <c r="HRK174" s="99"/>
      <c r="HRL174" s="99"/>
      <c r="HRM174" s="99"/>
      <c r="HRN174" s="99"/>
      <c r="HRO174" s="99"/>
      <c r="HRP174" s="99"/>
      <c r="HRQ174" s="99"/>
      <c r="HRR174" s="99"/>
      <c r="HRS174" s="99"/>
      <c r="HRT174" s="99"/>
      <c r="HRU174" s="99"/>
      <c r="HRV174" s="99"/>
      <c r="HRW174" s="99"/>
      <c r="HRX174" s="99"/>
      <c r="HRY174" s="99"/>
      <c r="HRZ174" s="99"/>
      <c r="HSA174" s="99"/>
      <c r="HSB174" s="99"/>
      <c r="HSC174" s="99"/>
      <c r="HSD174" s="99"/>
      <c r="HSE174" s="99"/>
      <c r="HSF174" s="99"/>
      <c r="HSG174" s="99"/>
      <c r="HSH174" s="99"/>
      <c r="HSI174" s="99"/>
      <c r="HSJ174" s="99"/>
      <c r="HSK174" s="99"/>
      <c r="HSL174" s="99"/>
      <c r="HSM174" s="99"/>
      <c r="HSN174" s="99"/>
      <c r="HSO174" s="99"/>
      <c r="HSP174" s="99"/>
      <c r="HSQ174" s="99"/>
      <c r="HSR174" s="99"/>
      <c r="HSS174" s="99"/>
      <c r="HST174" s="99"/>
      <c r="HSU174" s="99"/>
      <c r="HSV174" s="99"/>
      <c r="HSW174" s="99"/>
      <c r="HSX174" s="99"/>
      <c r="HSY174" s="99"/>
      <c r="HSZ174" s="99"/>
      <c r="HTA174" s="99"/>
      <c r="HTB174" s="99"/>
      <c r="HTC174" s="99"/>
      <c r="HTD174" s="99"/>
      <c r="HTE174" s="99"/>
      <c r="HTF174" s="99"/>
      <c r="HTG174" s="99"/>
      <c r="HTH174" s="99"/>
      <c r="HTI174" s="99"/>
      <c r="HTJ174" s="99"/>
      <c r="HTK174" s="99"/>
      <c r="HTL174" s="99"/>
      <c r="HTM174" s="99"/>
      <c r="HTN174" s="99"/>
      <c r="HTO174" s="99"/>
      <c r="HTP174" s="99"/>
      <c r="HTQ174" s="99"/>
      <c r="HTR174" s="99"/>
      <c r="HTS174" s="99"/>
      <c r="HTT174" s="99"/>
      <c r="HTU174" s="99"/>
      <c r="HTV174" s="99"/>
      <c r="HTW174" s="99"/>
      <c r="HTX174" s="99"/>
      <c r="HTY174" s="99"/>
      <c r="HTZ174" s="99"/>
      <c r="HUA174" s="99"/>
      <c r="HUB174" s="99"/>
      <c r="HUC174" s="99"/>
      <c r="HUD174" s="99"/>
      <c r="HUE174" s="99"/>
      <c r="HUF174" s="99"/>
      <c r="HUG174" s="99"/>
      <c r="HUH174" s="99"/>
      <c r="HUI174" s="99"/>
      <c r="HUJ174" s="99"/>
      <c r="HUK174" s="99"/>
      <c r="HUL174" s="99"/>
      <c r="HUM174" s="99"/>
      <c r="HUN174" s="99"/>
      <c r="HUO174" s="99"/>
      <c r="HUP174" s="99"/>
      <c r="HUQ174" s="99"/>
      <c r="HUR174" s="99"/>
      <c r="HUS174" s="99"/>
      <c r="HUT174" s="99"/>
      <c r="HUU174" s="99"/>
      <c r="HUV174" s="99"/>
      <c r="HUW174" s="99"/>
      <c r="HUX174" s="99"/>
      <c r="HUY174" s="99"/>
      <c r="HUZ174" s="99"/>
      <c r="HVA174" s="99"/>
      <c r="HVB174" s="99"/>
      <c r="HVC174" s="99"/>
      <c r="HVD174" s="99"/>
      <c r="HVE174" s="99"/>
      <c r="HVF174" s="99"/>
      <c r="HVG174" s="99"/>
      <c r="HVH174" s="99"/>
      <c r="HVI174" s="99"/>
      <c r="HVJ174" s="99"/>
      <c r="HVK174" s="99"/>
      <c r="HVL174" s="99"/>
      <c r="HVM174" s="99"/>
      <c r="HVN174" s="99"/>
      <c r="HVO174" s="99"/>
      <c r="HVP174" s="99"/>
      <c r="HVQ174" s="99"/>
      <c r="HVR174" s="99"/>
      <c r="HVS174" s="99"/>
      <c r="HVT174" s="99"/>
      <c r="HVU174" s="99"/>
      <c r="HVV174" s="99"/>
      <c r="HVW174" s="99"/>
      <c r="HVX174" s="99"/>
      <c r="HVY174" s="99"/>
      <c r="HVZ174" s="99"/>
      <c r="HWA174" s="99"/>
      <c r="HWB174" s="99"/>
      <c r="HWC174" s="99"/>
      <c r="HWD174" s="99"/>
      <c r="HWE174" s="99"/>
      <c r="HWF174" s="99"/>
      <c r="HWG174" s="99"/>
      <c r="HWH174" s="99"/>
      <c r="HWI174" s="99"/>
      <c r="HWJ174" s="99"/>
      <c r="HWK174" s="99"/>
      <c r="HWL174" s="99"/>
      <c r="HWM174" s="99"/>
      <c r="HWN174" s="99"/>
      <c r="HWO174" s="99"/>
      <c r="HWP174" s="99"/>
      <c r="HWQ174" s="99"/>
      <c r="HWR174" s="99"/>
      <c r="HWS174" s="99"/>
      <c r="HWT174" s="99"/>
      <c r="HWU174" s="99"/>
      <c r="HWV174" s="99"/>
      <c r="HWW174" s="99"/>
      <c r="HWX174" s="99"/>
      <c r="HWY174" s="99"/>
      <c r="HWZ174" s="99"/>
      <c r="HXA174" s="99"/>
      <c r="HXB174" s="99"/>
      <c r="HXC174" s="99"/>
      <c r="HXD174" s="99"/>
      <c r="HXE174" s="99"/>
      <c r="HXF174" s="99"/>
      <c r="HXG174" s="99"/>
      <c r="HXH174" s="99"/>
      <c r="HXI174" s="99"/>
      <c r="HXJ174" s="99"/>
      <c r="HXK174" s="99"/>
      <c r="HXL174" s="99"/>
      <c r="HXM174" s="99"/>
      <c r="HXN174" s="99"/>
      <c r="HXO174" s="99"/>
      <c r="HXP174" s="99"/>
      <c r="HXQ174" s="99"/>
      <c r="HXR174" s="99"/>
      <c r="HXS174" s="99"/>
      <c r="HXT174" s="99"/>
      <c r="HXU174" s="99"/>
      <c r="HXV174" s="99"/>
      <c r="HXW174" s="99"/>
      <c r="HXX174" s="99"/>
      <c r="HXY174" s="99"/>
      <c r="HXZ174" s="99"/>
      <c r="HYA174" s="99"/>
      <c r="HYB174" s="99"/>
      <c r="HYC174" s="99"/>
      <c r="HYD174" s="99"/>
      <c r="HYE174" s="99"/>
      <c r="HYF174" s="99"/>
      <c r="HYG174" s="99"/>
      <c r="HYH174" s="99"/>
      <c r="HYI174" s="99"/>
      <c r="HYJ174" s="99"/>
      <c r="HYK174" s="99"/>
      <c r="HYL174" s="99"/>
      <c r="HYM174" s="99"/>
      <c r="HYN174" s="99"/>
      <c r="HYO174" s="99"/>
      <c r="HYP174" s="99"/>
      <c r="HYQ174" s="99"/>
      <c r="HYR174" s="99"/>
      <c r="HYS174" s="99"/>
      <c r="HYT174" s="99"/>
      <c r="HYU174" s="99"/>
      <c r="HYV174" s="99"/>
      <c r="HYW174" s="99"/>
      <c r="HYX174" s="99"/>
      <c r="HYY174" s="99"/>
      <c r="HYZ174" s="99"/>
      <c r="HZA174" s="99"/>
      <c r="HZB174" s="99"/>
      <c r="HZC174" s="99"/>
      <c r="HZD174" s="99"/>
      <c r="HZE174" s="99"/>
      <c r="HZF174" s="99"/>
      <c r="HZG174" s="99"/>
      <c r="HZH174" s="99"/>
      <c r="HZI174" s="99"/>
      <c r="HZJ174" s="99"/>
      <c r="HZK174" s="99"/>
      <c r="HZL174" s="99"/>
      <c r="HZM174" s="99"/>
      <c r="HZN174" s="99"/>
      <c r="HZO174" s="99"/>
      <c r="HZP174" s="99"/>
      <c r="HZQ174" s="99"/>
      <c r="HZR174" s="99"/>
      <c r="HZS174" s="99"/>
      <c r="HZT174" s="99"/>
      <c r="HZU174" s="99"/>
      <c r="HZV174" s="99"/>
      <c r="HZW174" s="99"/>
      <c r="HZX174" s="99"/>
      <c r="HZY174" s="99"/>
      <c r="HZZ174" s="99"/>
      <c r="IAA174" s="99"/>
      <c r="IAB174" s="99"/>
      <c r="IAC174" s="99"/>
      <c r="IAD174" s="99"/>
      <c r="IAE174" s="99"/>
      <c r="IAF174" s="99"/>
      <c r="IAG174" s="99"/>
      <c r="IAH174" s="99"/>
      <c r="IAI174" s="99"/>
      <c r="IAJ174" s="99"/>
      <c r="IAK174" s="99"/>
      <c r="IAL174" s="99"/>
      <c r="IAM174" s="99"/>
      <c r="IAN174" s="99"/>
      <c r="IAO174" s="99"/>
      <c r="IAP174" s="99"/>
      <c r="IAQ174" s="99"/>
      <c r="IAR174" s="99"/>
      <c r="IAS174" s="99"/>
      <c r="IAT174" s="99"/>
      <c r="IAU174" s="99"/>
      <c r="IAV174" s="99"/>
      <c r="IAW174" s="99"/>
      <c r="IAX174" s="99"/>
      <c r="IAY174" s="99"/>
      <c r="IAZ174" s="99"/>
      <c r="IBA174" s="99"/>
      <c r="IBB174" s="99"/>
      <c r="IBC174" s="99"/>
      <c r="IBD174" s="99"/>
      <c r="IBE174" s="99"/>
      <c r="IBF174" s="99"/>
      <c r="IBG174" s="99"/>
      <c r="IBH174" s="99"/>
      <c r="IBI174" s="99"/>
      <c r="IBJ174" s="99"/>
      <c r="IBK174" s="99"/>
      <c r="IBL174" s="99"/>
      <c r="IBM174" s="99"/>
      <c r="IBN174" s="99"/>
      <c r="IBO174" s="99"/>
      <c r="IBP174" s="99"/>
      <c r="IBQ174" s="99"/>
      <c r="IBR174" s="99"/>
      <c r="IBS174" s="99"/>
      <c r="IBT174" s="99"/>
      <c r="IBU174" s="99"/>
      <c r="IBV174" s="99"/>
      <c r="IBW174" s="99"/>
      <c r="IBX174" s="99"/>
      <c r="IBY174" s="99"/>
      <c r="IBZ174" s="99"/>
      <c r="ICA174" s="99"/>
      <c r="ICB174" s="99"/>
      <c r="ICC174" s="99"/>
      <c r="ICD174" s="99"/>
      <c r="ICE174" s="99"/>
      <c r="ICF174" s="99"/>
      <c r="ICG174" s="99"/>
      <c r="ICH174" s="99"/>
      <c r="ICI174" s="99"/>
      <c r="ICJ174" s="99"/>
      <c r="ICK174" s="99"/>
      <c r="ICL174" s="99"/>
      <c r="ICM174" s="99"/>
      <c r="ICN174" s="99"/>
      <c r="ICO174" s="99"/>
      <c r="ICP174" s="99"/>
      <c r="ICQ174" s="99"/>
      <c r="ICR174" s="99"/>
      <c r="ICS174" s="99"/>
      <c r="ICT174" s="99"/>
      <c r="ICU174" s="99"/>
      <c r="ICV174" s="99"/>
      <c r="ICW174" s="99"/>
      <c r="ICX174" s="99"/>
      <c r="ICY174" s="99"/>
      <c r="ICZ174" s="99"/>
      <c r="IDA174" s="99"/>
      <c r="IDB174" s="99"/>
      <c r="IDC174" s="99"/>
      <c r="IDD174" s="99"/>
      <c r="IDE174" s="99"/>
      <c r="IDF174" s="99"/>
      <c r="IDG174" s="99"/>
      <c r="IDH174" s="99"/>
      <c r="IDI174" s="99"/>
      <c r="IDJ174" s="99"/>
      <c r="IDK174" s="99"/>
      <c r="IDL174" s="99"/>
      <c r="IDM174" s="99"/>
      <c r="IDN174" s="99"/>
      <c r="IDO174" s="99"/>
      <c r="IDP174" s="99"/>
      <c r="IDQ174" s="99"/>
      <c r="IDR174" s="99"/>
      <c r="IDS174" s="99"/>
      <c r="IDT174" s="99"/>
      <c r="IDU174" s="99"/>
      <c r="IDV174" s="99"/>
      <c r="IDW174" s="99"/>
      <c r="IDX174" s="99"/>
      <c r="IDY174" s="99"/>
      <c r="IDZ174" s="99"/>
      <c r="IEA174" s="99"/>
      <c r="IEB174" s="99"/>
      <c r="IEC174" s="99"/>
      <c r="IED174" s="99"/>
      <c r="IEE174" s="99"/>
      <c r="IEF174" s="99"/>
      <c r="IEG174" s="99"/>
      <c r="IEH174" s="99"/>
      <c r="IEI174" s="99"/>
      <c r="IEJ174" s="99"/>
      <c r="IEK174" s="99"/>
      <c r="IEL174" s="99"/>
      <c r="IEM174" s="99"/>
      <c r="IEN174" s="99"/>
      <c r="IEO174" s="99"/>
      <c r="IEP174" s="99"/>
      <c r="IEQ174" s="99"/>
      <c r="IER174" s="99"/>
      <c r="IES174" s="99"/>
      <c r="IET174" s="99"/>
      <c r="IEU174" s="99"/>
      <c r="IEV174" s="99"/>
      <c r="IEW174" s="99"/>
      <c r="IEX174" s="99"/>
      <c r="IEY174" s="99"/>
      <c r="IEZ174" s="99"/>
      <c r="IFA174" s="99"/>
      <c r="IFB174" s="99"/>
      <c r="IFC174" s="99"/>
      <c r="IFD174" s="99"/>
      <c r="IFE174" s="99"/>
      <c r="IFF174" s="99"/>
      <c r="IFG174" s="99"/>
      <c r="IFH174" s="99"/>
      <c r="IFI174" s="99"/>
      <c r="IFJ174" s="99"/>
      <c r="IFK174" s="99"/>
      <c r="IFL174" s="99"/>
      <c r="IFM174" s="99"/>
      <c r="IFN174" s="99"/>
      <c r="IFO174" s="99"/>
      <c r="IFP174" s="99"/>
      <c r="IFQ174" s="99"/>
      <c r="IFR174" s="99"/>
      <c r="IFS174" s="99"/>
      <c r="IFT174" s="99"/>
      <c r="IFU174" s="99"/>
      <c r="IFV174" s="99"/>
      <c r="IFW174" s="99"/>
      <c r="IFX174" s="99"/>
      <c r="IFY174" s="99"/>
      <c r="IFZ174" s="99"/>
      <c r="IGA174" s="99"/>
      <c r="IGB174" s="99"/>
      <c r="IGC174" s="99"/>
      <c r="IGD174" s="99"/>
      <c r="IGE174" s="99"/>
      <c r="IGF174" s="99"/>
      <c r="IGG174" s="99"/>
      <c r="IGH174" s="99"/>
      <c r="IGI174" s="99"/>
      <c r="IGJ174" s="99"/>
      <c r="IGK174" s="99"/>
      <c r="IGL174" s="99"/>
      <c r="IGM174" s="99"/>
      <c r="IGN174" s="99"/>
      <c r="IGO174" s="99"/>
      <c r="IGP174" s="99"/>
      <c r="IGQ174" s="99"/>
      <c r="IGR174" s="99"/>
      <c r="IGS174" s="99"/>
      <c r="IGT174" s="99"/>
      <c r="IGU174" s="99"/>
      <c r="IGV174" s="99"/>
      <c r="IGW174" s="99"/>
      <c r="IGX174" s="99"/>
      <c r="IGY174" s="99"/>
      <c r="IGZ174" s="99"/>
      <c r="IHA174" s="99"/>
      <c r="IHB174" s="99"/>
      <c r="IHC174" s="99"/>
      <c r="IHD174" s="99"/>
      <c r="IHE174" s="99"/>
      <c r="IHF174" s="99"/>
      <c r="IHG174" s="99"/>
      <c r="IHH174" s="99"/>
      <c r="IHI174" s="99"/>
      <c r="IHJ174" s="99"/>
      <c r="IHK174" s="99"/>
      <c r="IHL174" s="99"/>
      <c r="IHM174" s="99"/>
      <c r="IHN174" s="99"/>
      <c r="IHO174" s="99"/>
      <c r="IHP174" s="99"/>
      <c r="IHQ174" s="99"/>
      <c r="IHR174" s="99"/>
      <c r="IHS174" s="99"/>
      <c r="IHT174" s="99"/>
      <c r="IHU174" s="99"/>
      <c r="IHV174" s="99"/>
      <c r="IHW174" s="99"/>
      <c r="IHX174" s="99"/>
      <c r="IHY174" s="99"/>
      <c r="IHZ174" s="99"/>
      <c r="IIA174" s="99"/>
      <c r="IIB174" s="99"/>
      <c r="IIC174" s="99"/>
      <c r="IID174" s="99"/>
      <c r="IIE174" s="99"/>
      <c r="IIF174" s="99"/>
      <c r="IIG174" s="99"/>
      <c r="IIH174" s="99"/>
      <c r="III174" s="99"/>
      <c r="IIJ174" s="99"/>
      <c r="IIK174" s="99"/>
      <c r="IIL174" s="99"/>
      <c r="IIM174" s="99"/>
      <c r="IIN174" s="99"/>
      <c r="IIO174" s="99"/>
      <c r="IIP174" s="99"/>
      <c r="IIQ174" s="99"/>
      <c r="IIR174" s="99"/>
      <c r="IIS174" s="99"/>
      <c r="IIT174" s="99"/>
      <c r="IIU174" s="99"/>
      <c r="IIV174" s="99"/>
      <c r="IIW174" s="99"/>
      <c r="IIX174" s="99"/>
      <c r="IIY174" s="99"/>
      <c r="IIZ174" s="99"/>
      <c r="IJA174" s="99"/>
      <c r="IJB174" s="99"/>
      <c r="IJC174" s="99"/>
      <c r="IJD174" s="99"/>
      <c r="IJE174" s="99"/>
      <c r="IJF174" s="99"/>
      <c r="IJG174" s="99"/>
      <c r="IJH174" s="99"/>
      <c r="IJI174" s="99"/>
      <c r="IJJ174" s="99"/>
      <c r="IJK174" s="99"/>
      <c r="IJL174" s="99"/>
      <c r="IJM174" s="99"/>
      <c r="IJN174" s="99"/>
      <c r="IJO174" s="99"/>
      <c r="IJP174" s="99"/>
      <c r="IJQ174" s="99"/>
      <c r="IJR174" s="99"/>
      <c r="IJS174" s="99"/>
      <c r="IJT174" s="99"/>
      <c r="IJU174" s="99"/>
      <c r="IJV174" s="99"/>
      <c r="IJW174" s="99"/>
      <c r="IJX174" s="99"/>
      <c r="IJY174" s="99"/>
      <c r="IJZ174" s="99"/>
      <c r="IKA174" s="99"/>
      <c r="IKB174" s="99"/>
      <c r="IKC174" s="99"/>
      <c r="IKD174" s="99"/>
      <c r="IKE174" s="99"/>
      <c r="IKF174" s="99"/>
      <c r="IKG174" s="99"/>
      <c r="IKH174" s="99"/>
      <c r="IKI174" s="99"/>
      <c r="IKJ174" s="99"/>
      <c r="IKK174" s="99"/>
      <c r="IKL174" s="99"/>
      <c r="IKM174" s="99"/>
      <c r="IKN174" s="99"/>
      <c r="IKO174" s="99"/>
      <c r="IKP174" s="99"/>
      <c r="IKQ174" s="99"/>
      <c r="IKR174" s="99"/>
      <c r="IKS174" s="99"/>
      <c r="IKT174" s="99"/>
      <c r="IKU174" s="99"/>
      <c r="IKV174" s="99"/>
      <c r="IKW174" s="99"/>
      <c r="IKX174" s="99"/>
      <c r="IKY174" s="99"/>
      <c r="IKZ174" s="99"/>
      <c r="ILA174" s="99"/>
      <c r="ILB174" s="99"/>
      <c r="ILC174" s="99"/>
      <c r="ILD174" s="99"/>
      <c r="ILE174" s="99"/>
      <c r="ILF174" s="99"/>
      <c r="ILG174" s="99"/>
      <c r="ILH174" s="99"/>
      <c r="ILI174" s="99"/>
      <c r="ILJ174" s="99"/>
      <c r="ILK174" s="99"/>
      <c r="ILL174" s="99"/>
      <c r="ILM174" s="99"/>
      <c r="ILN174" s="99"/>
      <c r="ILO174" s="99"/>
      <c r="ILP174" s="99"/>
      <c r="ILQ174" s="99"/>
      <c r="ILR174" s="99"/>
      <c r="ILS174" s="99"/>
      <c r="ILT174" s="99"/>
      <c r="ILU174" s="99"/>
      <c r="ILV174" s="99"/>
      <c r="ILW174" s="99"/>
      <c r="ILX174" s="99"/>
      <c r="ILY174" s="99"/>
      <c r="ILZ174" s="99"/>
      <c r="IMA174" s="99"/>
      <c r="IMB174" s="99"/>
      <c r="IMC174" s="99"/>
      <c r="IMD174" s="99"/>
      <c r="IME174" s="99"/>
      <c r="IMF174" s="99"/>
      <c r="IMG174" s="99"/>
      <c r="IMH174" s="99"/>
      <c r="IMI174" s="99"/>
      <c r="IMJ174" s="99"/>
      <c r="IMK174" s="99"/>
      <c r="IML174" s="99"/>
      <c r="IMM174" s="99"/>
      <c r="IMN174" s="99"/>
      <c r="IMO174" s="99"/>
      <c r="IMP174" s="99"/>
      <c r="IMQ174" s="99"/>
      <c r="IMR174" s="99"/>
      <c r="IMS174" s="99"/>
      <c r="IMT174" s="99"/>
      <c r="IMU174" s="99"/>
      <c r="IMV174" s="99"/>
      <c r="IMW174" s="99"/>
      <c r="IMX174" s="99"/>
      <c r="IMY174" s="99"/>
      <c r="IMZ174" s="99"/>
      <c r="INA174" s="99"/>
      <c r="INB174" s="99"/>
      <c r="INC174" s="99"/>
      <c r="IND174" s="99"/>
      <c r="INE174" s="99"/>
      <c r="INF174" s="99"/>
      <c r="ING174" s="99"/>
      <c r="INH174" s="99"/>
      <c r="INI174" s="99"/>
      <c r="INJ174" s="99"/>
      <c r="INK174" s="99"/>
      <c r="INL174" s="99"/>
      <c r="INM174" s="99"/>
      <c r="INN174" s="99"/>
      <c r="INO174" s="99"/>
      <c r="INP174" s="99"/>
      <c r="INQ174" s="99"/>
      <c r="INR174" s="99"/>
      <c r="INS174" s="99"/>
      <c r="INT174" s="99"/>
      <c r="INU174" s="99"/>
      <c r="INV174" s="99"/>
      <c r="INW174" s="99"/>
      <c r="INX174" s="99"/>
      <c r="INY174" s="99"/>
      <c r="INZ174" s="99"/>
      <c r="IOA174" s="99"/>
      <c r="IOB174" s="99"/>
      <c r="IOC174" s="99"/>
      <c r="IOD174" s="99"/>
      <c r="IOE174" s="99"/>
      <c r="IOF174" s="99"/>
      <c r="IOG174" s="99"/>
      <c r="IOH174" s="99"/>
      <c r="IOI174" s="99"/>
      <c r="IOJ174" s="99"/>
      <c r="IOK174" s="99"/>
      <c r="IOL174" s="99"/>
      <c r="IOM174" s="99"/>
      <c r="ION174" s="99"/>
      <c r="IOO174" s="99"/>
      <c r="IOP174" s="99"/>
      <c r="IOQ174" s="99"/>
      <c r="IOR174" s="99"/>
      <c r="IOS174" s="99"/>
      <c r="IOT174" s="99"/>
      <c r="IOU174" s="99"/>
      <c r="IOV174" s="99"/>
      <c r="IOW174" s="99"/>
      <c r="IOX174" s="99"/>
      <c r="IOY174" s="99"/>
      <c r="IOZ174" s="99"/>
      <c r="IPA174" s="99"/>
      <c r="IPB174" s="99"/>
      <c r="IPC174" s="99"/>
      <c r="IPD174" s="99"/>
      <c r="IPE174" s="99"/>
      <c r="IPF174" s="99"/>
      <c r="IPG174" s="99"/>
      <c r="IPH174" s="99"/>
      <c r="IPI174" s="99"/>
      <c r="IPJ174" s="99"/>
      <c r="IPK174" s="99"/>
      <c r="IPL174" s="99"/>
      <c r="IPM174" s="99"/>
      <c r="IPN174" s="99"/>
      <c r="IPO174" s="99"/>
      <c r="IPP174" s="99"/>
      <c r="IPQ174" s="99"/>
      <c r="IPR174" s="99"/>
      <c r="IPS174" s="99"/>
      <c r="IPT174" s="99"/>
      <c r="IPU174" s="99"/>
      <c r="IPV174" s="99"/>
      <c r="IPW174" s="99"/>
      <c r="IPX174" s="99"/>
      <c r="IPY174" s="99"/>
      <c r="IPZ174" s="99"/>
      <c r="IQA174" s="99"/>
      <c r="IQB174" s="99"/>
      <c r="IQC174" s="99"/>
      <c r="IQD174" s="99"/>
      <c r="IQE174" s="99"/>
      <c r="IQF174" s="99"/>
      <c r="IQG174" s="99"/>
      <c r="IQH174" s="99"/>
      <c r="IQI174" s="99"/>
      <c r="IQJ174" s="99"/>
      <c r="IQK174" s="99"/>
      <c r="IQL174" s="99"/>
      <c r="IQM174" s="99"/>
      <c r="IQN174" s="99"/>
      <c r="IQO174" s="99"/>
      <c r="IQP174" s="99"/>
      <c r="IQQ174" s="99"/>
      <c r="IQR174" s="99"/>
      <c r="IQS174" s="99"/>
      <c r="IQT174" s="99"/>
      <c r="IQU174" s="99"/>
      <c r="IQV174" s="99"/>
      <c r="IQW174" s="99"/>
      <c r="IQX174" s="99"/>
      <c r="IQY174" s="99"/>
      <c r="IQZ174" s="99"/>
      <c r="IRA174" s="99"/>
      <c r="IRB174" s="99"/>
      <c r="IRC174" s="99"/>
      <c r="IRD174" s="99"/>
      <c r="IRE174" s="99"/>
      <c r="IRF174" s="99"/>
      <c r="IRG174" s="99"/>
      <c r="IRH174" s="99"/>
      <c r="IRI174" s="99"/>
      <c r="IRJ174" s="99"/>
      <c r="IRK174" s="99"/>
      <c r="IRL174" s="99"/>
      <c r="IRM174" s="99"/>
      <c r="IRN174" s="99"/>
      <c r="IRO174" s="99"/>
      <c r="IRP174" s="99"/>
      <c r="IRQ174" s="99"/>
      <c r="IRR174" s="99"/>
      <c r="IRS174" s="99"/>
      <c r="IRT174" s="99"/>
      <c r="IRU174" s="99"/>
      <c r="IRV174" s="99"/>
      <c r="IRW174" s="99"/>
      <c r="IRX174" s="99"/>
      <c r="IRY174" s="99"/>
      <c r="IRZ174" s="99"/>
      <c r="ISA174" s="99"/>
      <c r="ISB174" s="99"/>
      <c r="ISC174" s="99"/>
      <c r="ISD174" s="99"/>
      <c r="ISE174" s="99"/>
      <c r="ISF174" s="99"/>
      <c r="ISG174" s="99"/>
      <c r="ISH174" s="99"/>
      <c r="ISI174" s="99"/>
      <c r="ISJ174" s="99"/>
      <c r="ISK174" s="99"/>
      <c r="ISL174" s="99"/>
      <c r="ISM174" s="99"/>
      <c r="ISN174" s="99"/>
      <c r="ISO174" s="99"/>
      <c r="ISP174" s="99"/>
      <c r="ISQ174" s="99"/>
      <c r="ISR174" s="99"/>
      <c r="ISS174" s="99"/>
      <c r="IST174" s="99"/>
      <c r="ISU174" s="99"/>
      <c r="ISV174" s="99"/>
      <c r="ISW174" s="99"/>
      <c r="ISX174" s="99"/>
      <c r="ISY174" s="99"/>
      <c r="ISZ174" s="99"/>
      <c r="ITA174" s="99"/>
      <c r="ITB174" s="99"/>
      <c r="ITC174" s="99"/>
      <c r="ITD174" s="99"/>
      <c r="ITE174" s="99"/>
      <c r="ITF174" s="99"/>
      <c r="ITG174" s="99"/>
      <c r="ITH174" s="99"/>
      <c r="ITI174" s="99"/>
      <c r="ITJ174" s="99"/>
      <c r="ITK174" s="99"/>
      <c r="ITL174" s="99"/>
      <c r="ITM174" s="99"/>
      <c r="ITN174" s="99"/>
      <c r="ITO174" s="99"/>
      <c r="ITP174" s="99"/>
      <c r="ITQ174" s="99"/>
      <c r="ITR174" s="99"/>
      <c r="ITS174" s="99"/>
      <c r="ITT174" s="99"/>
      <c r="ITU174" s="99"/>
      <c r="ITV174" s="99"/>
      <c r="ITW174" s="99"/>
      <c r="ITX174" s="99"/>
      <c r="ITY174" s="99"/>
      <c r="ITZ174" s="99"/>
      <c r="IUA174" s="99"/>
      <c r="IUB174" s="99"/>
      <c r="IUC174" s="99"/>
      <c r="IUD174" s="99"/>
      <c r="IUE174" s="99"/>
      <c r="IUF174" s="99"/>
      <c r="IUG174" s="99"/>
      <c r="IUH174" s="99"/>
      <c r="IUI174" s="99"/>
      <c r="IUJ174" s="99"/>
      <c r="IUK174" s="99"/>
      <c r="IUL174" s="99"/>
      <c r="IUM174" s="99"/>
      <c r="IUN174" s="99"/>
      <c r="IUO174" s="99"/>
      <c r="IUP174" s="99"/>
      <c r="IUQ174" s="99"/>
      <c r="IUR174" s="99"/>
      <c r="IUS174" s="99"/>
      <c r="IUT174" s="99"/>
      <c r="IUU174" s="99"/>
      <c r="IUV174" s="99"/>
      <c r="IUW174" s="99"/>
      <c r="IUX174" s="99"/>
      <c r="IUY174" s="99"/>
      <c r="IUZ174" s="99"/>
      <c r="IVA174" s="99"/>
      <c r="IVB174" s="99"/>
      <c r="IVC174" s="99"/>
      <c r="IVD174" s="99"/>
      <c r="IVE174" s="99"/>
      <c r="IVF174" s="99"/>
      <c r="IVG174" s="99"/>
      <c r="IVH174" s="99"/>
      <c r="IVI174" s="99"/>
      <c r="IVJ174" s="99"/>
      <c r="IVK174" s="99"/>
      <c r="IVL174" s="99"/>
      <c r="IVM174" s="99"/>
      <c r="IVN174" s="99"/>
      <c r="IVO174" s="99"/>
      <c r="IVP174" s="99"/>
      <c r="IVQ174" s="99"/>
      <c r="IVR174" s="99"/>
      <c r="IVS174" s="99"/>
      <c r="IVT174" s="99"/>
      <c r="IVU174" s="99"/>
      <c r="IVV174" s="99"/>
      <c r="IVW174" s="99"/>
      <c r="IVX174" s="99"/>
      <c r="IVY174" s="99"/>
      <c r="IVZ174" s="99"/>
      <c r="IWA174" s="99"/>
      <c r="IWB174" s="99"/>
      <c r="IWC174" s="99"/>
      <c r="IWD174" s="99"/>
      <c r="IWE174" s="99"/>
      <c r="IWF174" s="99"/>
      <c r="IWG174" s="99"/>
      <c r="IWH174" s="99"/>
      <c r="IWI174" s="99"/>
      <c r="IWJ174" s="99"/>
      <c r="IWK174" s="99"/>
      <c r="IWL174" s="99"/>
      <c r="IWM174" s="99"/>
      <c r="IWN174" s="99"/>
      <c r="IWO174" s="99"/>
      <c r="IWP174" s="99"/>
      <c r="IWQ174" s="99"/>
      <c r="IWR174" s="99"/>
      <c r="IWS174" s="99"/>
      <c r="IWT174" s="99"/>
      <c r="IWU174" s="99"/>
      <c r="IWV174" s="99"/>
      <c r="IWW174" s="99"/>
      <c r="IWX174" s="99"/>
      <c r="IWY174" s="99"/>
      <c r="IWZ174" s="99"/>
      <c r="IXA174" s="99"/>
      <c r="IXB174" s="99"/>
      <c r="IXC174" s="99"/>
      <c r="IXD174" s="99"/>
      <c r="IXE174" s="99"/>
      <c r="IXF174" s="99"/>
      <c r="IXG174" s="99"/>
      <c r="IXH174" s="99"/>
      <c r="IXI174" s="99"/>
      <c r="IXJ174" s="99"/>
      <c r="IXK174" s="99"/>
      <c r="IXL174" s="99"/>
      <c r="IXM174" s="99"/>
      <c r="IXN174" s="99"/>
      <c r="IXO174" s="99"/>
      <c r="IXP174" s="99"/>
      <c r="IXQ174" s="99"/>
      <c r="IXR174" s="99"/>
      <c r="IXS174" s="99"/>
      <c r="IXT174" s="99"/>
      <c r="IXU174" s="99"/>
      <c r="IXV174" s="99"/>
      <c r="IXW174" s="99"/>
      <c r="IXX174" s="99"/>
      <c r="IXY174" s="99"/>
      <c r="IXZ174" s="99"/>
      <c r="IYA174" s="99"/>
      <c r="IYB174" s="99"/>
      <c r="IYC174" s="99"/>
      <c r="IYD174" s="99"/>
      <c r="IYE174" s="99"/>
      <c r="IYF174" s="99"/>
      <c r="IYG174" s="99"/>
      <c r="IYH174" s="99"/>
      <c r="IYI174" s="99"/>
      <c r="IYJ174" s="99"/>
      <c r="IYK174" s="99"/>
      <c r="IYL174" s="99"/>
      <c r="IYM174" s="99"/>
      <c r="IYN174" s="99"/>
      <c r="IYO174" s="99"/>
      <c r="IYP174" s="99"/>
      <c r="IYQ174" s="99"/>
      <c r="IYR174" s="99"/>
      <c r="IYS174" s="99"/>
      <c r="IYT174" s="99"/>
      <c r="IYU174" s="99"/>
      <c r="IYV174" s="99"/>
      <c r="IYW174" s="99"/>
      <c r="IYX174" s="99"/>
      <c r="IYY174" s="99"/>
      <c r="IYZ174" s="99"/>
      <c r="IZA174" s="99"/>
      <c r="IZB174" s="99"/>
      <c r="IZC174" s="99"/>
      <c r="IZD174" s="99"/>
      <c r="IZE174" s="99"/>
      <c r="IZF174" s="99"/>
      <c r="IZG174" s="99"/>
      <c r="IZH174" s="99"/>
      <c r="IZI174" s="99"/>
      <c r="IZJ174" s="99"/>
      <c r="IZK174" s="99"/>
      <c r="IZL174" s="99"/>
      <c r="IZM174" s="99"/>
      <c r="IZN174" s="99"/>
      <c r="IZO174" s="99"/>
      <c r="IZP174" s="99"/>
      <c r="IZQ174" s="99"/>
      <c r="IZR174" s="99"/>
      <c r="IZS174" s="99"/>
      <c r="IZT174" s="99"/>
      <c r="IZU174" s="99"/>
      <c r="IZV174" s="99"/>
      <c r="IZW174" s="99"/>
      <c r="IZX174" s="99"/>
      <c r="IZY174" s="99"/>
      <c r="IZZ174" s="99"/>
      <c r="JAA174" s="99"/>
      <c r="JAB174" s="99"/>
      <c r="JAC174" s="99"/>
      <c r="JAD174" s="99"/>
      <c r="JAE174" s="99"/>
      <c r="JAF174" s="99"/>
      <c r="JAG174" s="99"/>
      <c r="JAH174" s="99"/>
      <c r="JAI174" s="99"/>
      <c r="JAJ174" s="99"/>
      <c r="JAK174" s="99"/>
      <c r="JAL174" s="99"/>
      <c r="JAM174" s="99"/>
      <c r="JAN174" s="99"/>
      <c r="JAO174" s="99"/>
      <c r="JAP174" s="99"/>
      <c r="JAQ174" s="99"/>
      <c r="JAR174" s="99"/>
      <c r="JAS174" s="99"/>
      <c r="JAT174" s="99"/>
      <c r="JAU174" s="99"/>
      <c r="JAV174" s="99"/>
      <c r="JAW174" s="99"/>
      <c r="JAX174" s="99"/>
      <c r="JAY174" s="99"/>
      <c r="JAZ174" s="99"/>
      <c r="JBA174" s="99"/>
      <c r="JBB174" s="99"/>
      <c r="JBC174" s="99"/>
      <c r="JBD174" s="99"/>
      <c r="JBE174" s="99"/>
      <c r="JBF174" s="99"/>
      <c r="JBG174" s="99"/>
      <c r="JBH174" s="99"/>
      <c r="JBI174" s="99"/>
      <c r="JBJ174" s="99"/>
      <c r="JBK174" s="99"/>
      <c r="JBL174" s="99"/>
      <c r="JBM174" s="99"/>
      <c r="JBN174" s="99"/>
      <c r="JBO174" s="99"/>
      <c r="JBP174" s="99"/>
      <c r="JBQ174" s="99"/>
      <c r="JBR174" s="99"/>
      <c r="JBS174" s="99"/>
      <c r="JBT174" s="99"/>
      <c r="JBU174" s="99"/>
      <c r="JBV174" s="99"/>
      <c r="JBW174" s="99"/>
      <c r="JBX174" s="99"/>
      <c r="JBY174" s="99"/>
      <c r="JBZ174" s="99"/>
      <c r="JCA174" s="99"/>
      <c r="JCB174" s="99"/>
      <c r="JCC174" s="99"/>
      <c r="JCD174" s="99"/>
      <c r="JCE174" s="99"/>
      <c r="JCF174" s="99"/>
      <c r="JCG174" s="99"/>
      <c r="JCH174" s="99"/>
      <c r="JCI174" s="99"/>
      <c r="JCJ174" s="99"/>
      <c r="JCK174" s="99"/>
      <c r="JCL174" s="99"/>
      <c r="JCM174" s="99"/>
      <c r="JCN174" s="99"/>
      <c r="JCO174" s="99"/>
      <c r="JCP174" s="99"/>
      <c r="JCQ174" s="99"/>
      <c r="JCR174" s="99"/>
      <c r="JCS174" s="99"/>
      <c r="JCT174" s="99"/>
      <c r="JCU174" s="99"/>
      <c r="JCV174" s="99"/>
      <c r="JCW174" s="99"/>
      <c r="JCX174" s="99"/>
      <c r="JCY174" s="99"/>
      <c r="JCZ174" s="99"/>
      <c r="JDA174" s="99"/>
      <c r="JDB174" s="99"/>
      <c r="JDC174" s="99"/>
      <c r="JDD174" s="99"/>
      <c r="JDE174" s="99"/>
      <c r="JDF174" s="99"/>
      <c r="JDG174" s="99"/>
      <c r="JDH174" s="99"/>
      <c r="JDI174" s="99"/>
      <c r="JDJ174" s="99"/>
      <c r="JDK174" s="99"/>
      <c r="JDL174" s="99"/>
      <c r="JDM174" s="99"/>
      <c r="JDN174" s="99"/>
      <c r="JDO174" s="99"/>
      <c r="JDP174" s="99"/>
      <c r="JDQ174" s="99"/>
      <c r="JDR174" s="99"/>
      <c r="JDS174" s="99"/>
      <c r="JDT174" s="99"/>
      <c r="JDU174" s="99"/>
      <c r="JDV174" s="99"/>
      <c r="JDW174" s="99"/>
      <c r="JDX174" s="99"/>
      <c r="JDY174" s="99"/>
      <c r="JDZ174" s="99"/>
      <c r="JEA174" s="99"/>
      <c r="JEB174" s="99"/>
      <c r="JEC174" s="99"/>
      <c r="JED174" s="99"/>
      <c r="JEE174" s="99"/>
      <c r="JEF174" s="99"/>
      <c r="JEG174" s="99"/>
      <c r="JEH174" s="99"/>
      <c r="JEI174" s="99"/>
      <c r="JEJ174" s="99"/>
      <c r="JEK174" s="99"/>
      <c r="JEL174" s="99"/>
      <c r="JEM174" s="99"/>
      <c r="JEN174" s="99"/>
      <c r="JEO174" s="99"/>
      <c r="JEP174" s="99"/>
      <c r="JEQ174" s="99"/>
      <c r="JER174" s="99"/>
      <c r="JES174" s="99"/>
      <c r="JET174" s="99"/>
      <c r="JEU174" s="99"/>
      <c r="JEV174" s="99"/>
      <c r="JEW174" s="99"/>
      <c r="JEX174" s="99"/>
      <c r="JEY174" s="99"/>
      <c r="JEZ174" s="99"/>
      <c r="JFA174" s="99"/>
      <c r="JFB174" s="99"/>
      <c r="JFC174" s="99"/>
      <c r="JFD174" s="99"/>
      <c r="JFE174" s="99"/>
      <c r="JFF174" s="99"/>
      <c r="JFG174" s="99"/>
      <c r="JFH174" s="99"/>
      <c r="JFI174" s="99"/>
      <c r="JFJ174" s="99"/>
      <c r="JFK174" s="99"/>
      <c r="JFL174" s="99"/>
      <c r="JFM174" s="99"/>
      <c r="JFN174" s="99"/>
      <c r="JFO174" s="99"/>
      <c r="JFP174" s="99"/>
      <c r="JFQ174" s="99"/>
      <c r="JFR174" s="99"/>
      <c r="JFS174" s="99"/>
      <c r="JFT174" s="99"/>
      <c r="JFU174" s="99"/>
      <c r="JFV174" s="99"/>
      <c r="JFW174" s="99"/>
      <c r="JFX174" s="99"/>
      <c r="JFY174" s="99"/>
      <c r="JFZ174" s="99"/>
      <c r="JGA174" s="99"/>
      <c r="JGB174" s="99"/>
      <c r="JGC174" s="99"/>
      <c r="JGD174" s="99"/>
      <c r="JGE174" s="99"/>
      <c r="JGF174" s="99"/>
      <c r="JGG174" s="99"/>
      <c r="JGH174" s="99"/>
      <c r="JGI174" s="99"/>
      <c r="JGJ174" s="99"/>
      <c r="JGK174" s="99"/>
      <c r="JGL174" s="99"/>
      <c r="JGM174" s="99"/>
      <c r="JGN174" s="99"/>
      <c r="JGO174" s="99"/>
      <c r="JGP174" s="99"/>
      <c r="JGQ174" s="99"/>
      <c r="JGR174" s="99"/>
      <c r="JGS174" s="99"/>
      <c r="JGT174" s="99"/>
      <c r="JGU174" s="99"/>
      <c r="JGV174" s="99"/>
      <c r="JGW174" s="99"/>
      <c r="JGX174" s="99"/>
      <c r="JGY174" s="99"/>
      <c r="JGZ174" s="99"/>
      <c r="JHA174" s="99"/>
      <c r="JHB174" s="99"/>
      <c r="JHC174" s="99"/>
      <c r="JHD174" s="99"/>
      <c r="JHE174" s="99"/>
      <c r="JHF174" s="99"/>
      <c r="JHG174" s="99"/>
      <c r="JHH174" s="99"/>
      <c r="JHI174" s="99"/>
      <c r="JHJ174" s="99"/>
      <c r="JHK174" s="99"/>
      <c r="JHL174" s="99"/>
      <c r="JHM174" s="99"/>
      <c r="JHN174" s="99"/>
      <c r="JHO174" s="99"/>
      <c r="JHP174" s="99"/>
      <c r="JHQ174" s="99"/>
      <c r="JHR174" s="99"/>
      <c r="JHS174" s="99"/>
      <c r="JHT174" s="99"/>
      <c r="JHU174" s="99"/>
      <c r="JHV174" s="99"/>
      <c r="JHW174" s="99"/>
      <c r="JHX174" s="99"/>
      <c r="JHY174" s="99"/>
      <c r="JHZ174" s="99"/>
      <c r="JIA174" s="99"/>
      <c r="JIB174" s="99"/>
      <c r="JIC174" s="99"/>
      <c r="JID174" s="99"/>
      <c r="JIE174" s="99"/>
      <c r="JIF174" s="99"/>
      <c r="JIG174" s="99"/>
      <c r="JIH174" s="99"/>
      <c r="JII174" s="99"/>
      <c r="JIJ174" s="99"/>
      <c r="JIK174" s="99"/>
      <c r="JIL174" s="99"/>
      <c r="JIM174" s="99"/>
      <c r="JIN174" s="99"/>
      <c r="JIO174" s="99"/>
      <c r="JIP174" s="99"/>
      <c r="JIQ174" s="99"/>
      <c r="JIR174" s="99"/>
      <c r="JIS174" s="99"/>
      <c r="JIT174" s="99"/>
      <c r="JIU174" s="99"/>
      <c r="JIV174" s="99"/>
      <c r="JIW174" s="99"/>
      <c r="JIX174" s="99"/>
      <c r="JIY174" s="99"/>
      <c r="JIZ174" s="99"/>
      <c r="JJA174" s="99"/>
      <c r="JJB174" s="99"/>
      <c r="JJC174" s="99"/>
      <c r="JJD174" s="99"/>
      <c r="JJE174" s="99"/>
      <c r="JJF174" s="99"/>
      <c r="JJG174" s="99"/>
      <c r="JJH174" s="99"/>
      <c r="JJI174" s="99"/>
      <c r="JJJ174" s="99"/>
      <c r="JJK174" s="99"/>
      <c r="JJL174" s="99"/>
      <c r="JJM174" s="99"/>
      <c r="JJN174" s="99"/>
      <c r="JJO174" s="99"/>
      <c r="JJP174" s="99"/>
      <c r="JJQ174" s="99"/>
      <c r="JJR174" s="99"/>
      <c r="JJS174" s="99"/>
      <c r="JJT174" s="99"/>
      <c r="JJU174" s="99"/>
      <c r="JJV174" s="99"/>
      <c r="JJW174" s="99"/>
      <c r="JJX174" s="99"/>
      <c r="JJY174" s="99"/>
      <c r="JJZ174" s="99"/>
      <c r="JKA174" s="99"/>
      <c r="JKB174" s="99"/>
      <c r="JKC174" s="99"/>
      <c r="JKD174" s="99"/>
      <c r="JKE174" s="99"/>
      <c r="JKF174" s="99"/>
      <c r="JKG174" s="99"/>
      <c r="JKH174" s="99"/>
      <c r="JKI174" s="99"/>
      <c r="JKJ174" s="99"/>
      <c r="JKK174" s="99"/>
      <c r="JKL174" s="99"/>
      <c r="JKM174" s="99"/>
      <c r="JKN174" s="99"/>
      <c r="JKO174" s="99"/>
      <c r="JKP174" s="99"/>
      <c r="JKQ174" s="99"/>
      <c r="JKR174" s="99"/>
      <c r="JKS174" s="99"/>
      <c r="JKT174" s="99"/>
      <c r="JKU174" s="99"/>
      <c r="JKV174" s="99"/>
      <c r="JKW174" s="99"/>
      <c r="JKX174" s="99"/>
      <c r="JKY174" s="99"/>
      <c r="JKZ174" s="99"/>
      <c r="JLA174" s="99"/>
      <c r="JLB174" s="99"/>
      <c r="JLC174" s="99"/>
      <c r="JLD174" s="99"/>
      <c r="JLE174" s="99"/>
      <c r="JLF174" s="99"/>
      <c r="JLG174" s="99"/>
      <c r="JLH174" s="99"/>
      <c r="JLI174" s="99"/>
      <c r="JLJ174" s="99"/>
      <c r="JLK174" s="99"/>
      <c r="JLL174" s="99"/>
      <c r="JLM174" s="99"/>
      <c r="JLN174" s="99"/>
      <c r="JLO174" s="99"/>
      <c r="JLP174" s="99"/>
      <c r="JLQ174" s="99"/>
      <c r="JLR174" s="99"/>
      <c r="JLS174" s="99"/>
      <c r="JLT174" s="99"/>
      <c r="JLU174" s="99"/>
      <c r="JLV174" s="99"/>
      <c r="JLW174" s="99"/>
      <c r="JLX174" s="99"/>
      <c r="JLY174" s="99"/>
      <c r="JLZ174" s="99"/>
      <c r="JMA174" s="99"/>
      <c r="JMB174" s="99"/>
      <c r="JMC174" s="99"/>
      <c r="JMD174" s="99"/>
      <c r="JME174" s="99"/>
      <c r="JMF174" s="99"/>
      <c r="JMG174" s="99"/>
      <c r="JMH174" s="99"/>
      <c r="JMI174" s="99"/>
      <c r="JMJ174" s="99"/>
      <c r="JMK174" s="99"/>
      <c r="JML174" s="99"/>
      <c r="JMM174" s="99"/>
      <c r="JMN174" s="99"/>
      <c r="JMO174" s="99"/>
      <c r="JMP174" s="99"/>
      <c r="JMQ174" s="99"/>
      <c r="JMR174" s="99"/>
      <c r="JMS174" s="99"/>
      <c r="JMT174" s="99"/>
      <c r="JMU174" s="99"/>
      <c r="JMV174" s="99"/>
      <c r="JMW174" s="99"/>
      <c r="JMX174" s="99"/>
      <c r="JMY174" s="99"/>
      <c r="JMZ174" s="99"/>
      <c r="JNA174" s="99"/>
      <c r="JNB174" s="99"/>
      <c r="JNC174" s="99"/>
      <c r="JND174" s="99"/>
      <c r="JNE174" s="99"/>
      <c r="JNF174" s="99"/>
      <c r="JNG174" s="99"/>
      <c r="JNH174" s="99"/>
      <c r="JNI174" s="99"/>
      <c r="JNJ174" s="99"/>
      <c r="JNK174" s="99"/>
      <c r="JNL174" s="99"/>
      <c r="JNM174" s="99"/>
      <c r="JNN174" s="99"/>
      <c r="JNO174" s="99"/>
      <c r="JNP174" s="99"/>
      <c r="JNQ174" s="99"/>
      <c r="JNR174" s="99"/>
      <c r="JNS174" s="99"/>
      <c r="JNT174" s="99"/>
      <c r="JNU174" s="99"/>
      <c r="JNV174" s="99"/>
      <c r="JNW174" s="99"/>
      <c r="JNX174" s="99"/>
      <c r="JNY174" s="99"/>
      <c r="JNZ174" s="99"/>
      <c r="JOA174" s="99"/>
      <c r="JOB174" s="99"/>
      <c r="JOC174" s="99"/>
      <c r="JOD174" s="99"/>
      <c r="JOE174" s="99"/>
      <c r="JOF174" s="99"/>
      <c r="JOG174" s="99"/>
      <c r="JOH174" s="99"/>
      <c r="JOI174" s="99"/>
      <c r="JOJ174" s="99"/>
      <c r="JOK174" s="99"/>
      <c r="JOL174" s="99"/>
      <c r="JOM174" s="99"/>
      <c r="JON174" s="99"/>
      <c r="JOO174" s="99"/>
      <c r="JOP174" s="99"/>
      <c r="JOQ174" s="99"/>
      <c r="JOR174" s="99"/>
      <c r="JOS174" s="99"/>
      <c r="JOT174" s="99"/>
      <c r="JOU174" s="99"/>
      <c r="JOV174" s="99"/>
      <c r="JOW174" s="99"/>
      <c r="JOX174" s="99"/>
      <c r="JOY174" s="99"/>
      <c r="JOZ174" s="99"/>
      <c r="JPA174" s="99"/>
      <c r="JPB174" s="99"/>
      <c r="JPC174" s="99"/>
      <c r="JPD174" s="99"/>
      <c r="JPE174" s="99"/>
      <c r="JPF174" s="99"/>
      <c r="JPG174" s="99"/>
      <c r="JPH174" s="99"/>
      <c r="JPI174" s="99"/>
      <c r="JPJ174" s="99"/>
      <c r="JPK174" s="99"/>
      <c r="JPL174" s="99"/>
      <c r="JPM174" s="99"/>
      <c r="JPN174" s="99"/>
      <c r="JPO174" s="99"/>
      <c r="JPP174" s="99"/>
      <c r="JPQ174" s="99"/>
      <c r="JPR174" s="99"/>
      <c r="JPS174" s="99"/>
      <c r="JPT174" s="99"/>
      <c r="JPU174" s="99"/>
      <c r="JPV174" s="99"/>
      <c r="JPW174" s="99"/>
      <c r="JPX174" s="99"/>
      <c r="JPY174" s="99"/>
      <c r="JPZ174" s="99"/>
      <c r="JQA174" s="99"/>
      <c r="JQB174" s="99"/>
      <c r="JQC174" s="99"/>
      <c r="JQD174" s="99"/>
      <c r="JQE174" s="99"/>
      <c r="JQF174" s="99"/>
      <c r="JQG174" s="99"/>
      <c r="JQH174" s="99"/>
      <c r="JQI174" s="99"/>
      <c r="JQJ174" s="99"/>
      <c r="JQK174" s="99"/>
      <c r="JQL174" s="99"/>
      <c r="JQM174" s="99"/>
      <c r="JQN174" s="99"/>
      <c r="JQO174" s="99"/>
      <c r="JQP174" s="99"/>
      <c r="JQQ174" s="99"/>
      <c r="JQR174" s="99"/>
      <c r="JQS174" s="99"/>
      <c r="JQT174" s="99"/>
      <c r="JQU174" s="99"/>
      <c r="JQV174" s="99"/>
      <c r="JQW174" s="99"/>
      <c r="JQX174" s="99"/>
      <c r="JQY174" s="99"/>
      <c r="JQZ174" s="99"/>
      <c r="JRA174" s="99"/>
      <c r="JRB174" s="99"/>
      <c r="JRC174" s="99"/>
      <c r="JRD174" s="99"/>
      <c r="JRE174" s="99"/>
      <c r="JRF174" s="99"/>
      <c r="JRG174" s="99"/>
      <c r="JRH174" s="99"/>
      <c r="JRI174" s="99"/>
      <c r="JRJ174" s="99"/>
      <c r="JRK174" s="99"/>
      <c r="JRL174" s="99"/>
      <c r="JRM174" s="99"/>
      <c r="JRN174" s="99"/>
      <c r="JRO174" s="99"/>
      <c r="JRP174" s="99"/>
      <c r="JRQ174" s="99"/>
      <c r="JRR174" s="99"/>
      <c r="JRS174" s="99"/>
      <c r="JRT174" s="99"/>
      <c r="JRU174" s="99"/>
      <c r="JRV174" s="99"/>
      <c r="JRW174" s="99"/>
      <c r="JRX174" s="99"/>
      <c r="JRY174" s="99"/>
      <c r="JRZ174" s="99"/>
      <c r="JSA174" s="99"/>
      <c r="JSB174" s="99"/>
      <c r="JSC174" s="99"/>
      <c r="JSD174" s="99"/>
      <c r="JSE174" s="99"/>
      <c r="JSF174" s="99"/>
      <c r="JSG174" s="99"/>
      <c r="JSH174" s="99"/>
      <c r="JSI174" s="99"/>
      <c r="JSJ174" s="99"/>
      <c r="JSK174" s="99"/>
      <c r="JSL174" s="99"/>
      <c r="JSM174" s="99"/>
      <c r="JSN174" s="99"/>
      <c r="JSO174" s="99"/>
      <c r="JSP174" s="99"/>
      <c r="JSQ174" s="99"/>
      <c r="JSR174" s="99"/>
      <c r="JSS174" s="99"/>
      <c r="JST174" s="99"/>
      <c r="JSU174" s="99"/>
      <c r="JSV174" s="99"/>
      <c r="JSW174" s="99"/>
      <c r="JSX174" s="99"/>
      <c r="JSY174" s="99"/>
      <c r="JSZ174" s="99"/>
      <c r="JTA174" s="99"/>
      <c r="JTB174" s="99"/>
      <c r="JTC174" s="99"/>
      <c r="JTD174" s="99"/>
      <c r="JTE174" s="99"/>
      <c r="JTF174" s="99"/>
      <c r="JTG174" s="99"/>
      <c r="JTH174" s="99"/>
      <c r="JTI174" s="99"/>
      <c r="JTJ174" s="99"/>
      <c r="JTK174" s="99"/>
      <c r="JTL174" s="99"/>
      <c r="JTM174" s="99"/>
      <c r="JTN174" s="99"/>
      <c r="JTO174" s="99"/>
      <c r="JTP174" s="99"/>
      <c r="JTQ174" s="99"/>
      <c r="JTR174" s="99"/>
      <c r="JTS174" s="99"/>
      <c r="JTT174" s="99"/>
      <c r="JTU174" s="99"/>
      <c r="JTV174" s="99"/>
      <c r="JTW174" s="99"/>
      <c r="JTX174" s="99"/>
      <c r="JTY174" s="99"/>
      <c r="JTZ174" s="99"/>
      <c r="JUA174" s="99"/>
      <c r="JUB174" s="99"/>
      <c r="JUC174" s="99"/>
      <c r="JUD174" s="99"/>
      <c r="JUE174" s="99"/>
      <c r="JUF174" s="99"/>
      <c r="JUG174" s="99"/>
      <c r="JUH174" s="99"/>
      <c r="JUI174" s="99"/>
      <c r="JUJ174" s="99"/>
      <c r="JUK174" s="99"/>
      <c r="JUL174" s="99"/>
      <c r="JUM174" s="99"/>
      <c r="JUN174" s="99"/>
      <c r="JUO174" s="99"/>
      <c r="JUP174" s="99"/>
      <c r="JUQ174" s="99"/>
      <c r="JUR174" s="99"/>
      <c r="JUS174" s="99"/>
      <c r="JUT174" s="99"/>
      <c r="JUU174" s="99"/>
      <c r="JUV174" s="99"/>
      <c r="JUW174" s="99"/>
      <c r="JUX174" s="99"/>
      <c r="JUY174" s="99"/>
      <c r="JUZ174" s="99"/>
      <c r="JVA174" s="99"/>
      <c r="JVB174" s="99"/>
      <c r="JVC174" s="99"/>
      <c r="JVD174" s="99"/>
      <c r="JVE174" s="99"/>
      <c r="JVF174" s="99"/>
      <c r="JVG174" s="99"/>
      <c r="JVH174" s="99"/>
      <c r="JVI174" s="99"/>
      <c r="JVJ174" s="99"/>
      <c r="JVK174" s="99"/>
      <c r="JVL174" s="99"/>
      <c r="JVM174" s="99"/>
      <c r="JVN174" s="99"/>
      <c r="JVO174" s="99"/>
      <c r="JVP174" s="99"/>
      <c r="JVQ174" s="99"/>
      <c r="JVR174" s="99"/>
      <c r="JVS174" s="99"/>
      <c r="JVT174" s="99"/>
      <c r="JVU174" s="99"/>
      <c r="JVV174" s="99"/>
      <c r="JVW174" s="99"/>
      <c r="JVX174" s="99"/>
      <c r="JVY174" s="99"/>
      <c r="JVZ174" s="99"/>
      <c r="JWA174" s="99"/>
      <c r="JWB174" s="99"/>
      <c r="JWC174" s="99"/>
      <c r="JWD174" s="99"/>
      <c r="JWE174" s="99"/>
      <c r="JWF174" s="99"/>
      <c r="JWG174" s="99"/>
      <c r="JWH174" s="99"/>
      <c r="JWI174" s="99"/>
      <c r="JWJ174" s="99"/>
      <c r="JWK174" s="99"/>
      <c r="JWL174" s="99"/>
      <c r="JWM174" s="99"/>
      <c r="JWN174" s="99"/>
      <c r="JWO174" s="99"/>
      <c r="JWP174" s="99"/>
      <c r="JWQ174" s="99"/>
      <c r="JWR174" s="99"/>
      <c r="JWS174" s="99"/>
      <c r="JWT174" s="99"/>
      <c r="JWU174" s="99"/>
      <c r="JWV174" s="99"/>
      <c r="JWW174" s="99"/>
      <c r="JWX174" s="99"/>
      <c r="JWY174" s="99"/>
      <c r="JWZ174" s="99"/>
      <c r="JXA174" s="99"/>
      <c r="JXB174" s="99"/>
      <c r="JXC174" s="99"/>
      <c r="JXD174" s="99"/>
      <c r="JXE174" s="99"/>
      <c r="JXF174" s="99"/>
      <c r="JXG174" s="99"/>
      <c r="JXH174" s="99"/>
      <c r="JXI174" s="99"/>
      <c r="JXJ174" s="99"/>
      <c r="JXK174" s="99"/>
      <c r="JXL174" s="99"/>
      <c r="JXM174" s="99"/>
      <c r="JXN174" s="99"/>
      <c r="JXO174" s="99"/>
      <c r="JXP174" s="99"/>
      <c r="JXQ174" s="99"/>
      <c r="JXR174" s="99"/>
      <c r="JXS174" s="99"/>
      <c r="JXT174" s="99"/>
      <c r="JXU174" s="99"/>
      <c r="JXV174" s="99"/>
      <c r="JXW174" s="99"/>
      <c r="JXX174" s="99"/>
      <c r="JXY174" s="99"/>
      <c r="JXZ174" s="99"/>
      <c r="JYA174" s="99"/>
      <c r="JYB174" s="99"/>
      <c r="JYC174" s="99"/>
      <c r="JYD174" s="99"/>
      <c r="JYE174" s="99"/>
      <c r="JYF174" s="99"/>
      <c r="JYG174" s="99"/>
      <c r="JYH174" s="99"/>
      <c r="JYI174" s="99"/>
      <c r="JYJ174" s="99"/>
      <c r="JYK174" s="99"/>
      <c r="JYL174" s="99"/>
      <c r="JYM174" s="99"/>
      <c r="JYN174" s="99"/>
      <c r="JYO174" s="99"/>
      <c r="JYP174" s="99"/>
      <c r="JYQ174" s="99"/>
      <c r="JYR174" s="99"/>
      <c r="JYS174" s="99"/>
      <c r="JYT174" s="99"/>
      <c r="JYU174" s="99"/>
      <c r="JYV174" s="99"/>
      <c r="JYW174" s="99"/>
      <c r="JYX174" s="99"/>
      <c r="JYY174" s="99"/>
      <c r="JYZ174" s="99"/>
      <c r="JZA174" s="99"/>
      <c r="JZB174" s="99"/>
      <c r="JZC174" s="99"/>
      <c r="JZD174" s="99"/>
      <c r="JZE174" s="99"/>
      <c r="JZF174" s="99"/>
      <c r="JZG174" s="99"/>
      <c r="JZH174" s="99"/>
      <c r="JZI174" s="99"/>
      <c r="JZJ174" s="99"/>
      <c r="JZK174" s="99"/>
      <c r="JZL174" s="99"/>
      <c r="JZM174" s="99"/>
      <c r="JZN174" s="99"/>
      <c r="JZO174" s="99"/>
      <c r="JZP174" s="99"/>
      <c r="JZQ174" s="99"/>
      <c r="JZR174" s="99"/>
      <c r="JZS174" s="99"/>
      <c r="JZT174" s="99"/>
      <c r="JZU174" s="99"/>
      <c r="JZV174" s="99"/>
      <c r="JZW174" s="99"/>
      <c r="JZX174" s="99"/>
      <c r="JZY174" s="99"/>
      <c r="JZZ174" s="99"/>
      <c r="KAA174" s="99"/>
      <c r="KAB174" s="99"/>
      <c r="KAC174" s="99"/>
      <c r="KAD174" s="99"/>
      <c r="KAE174" s="99"/>
      <c r="KAF174" s="99"/>
      <c r="KAG174" s="99"/>
      <c r="KAH174" s="99"/>
      <c r="KAI174" s="99"/>
      <c r="KAJ174" s="99"/>
      <c r="KAK174" s="99"/>
      <c r="KAL174" s="99"/>
      <c r="KAM174" s="99"/>
      <c r="KAN174" s="99"/>
      <c r="KAO174" s="99"/>
      <c r="KAP174" s="99"/>
      <c r="KAQ174" s="99"/>
      <c r="KAR174" s="99"/>
      <c r="KAS174" s="99"/>
      <c r="KAT174" s="99"/>
      <c r="KAU174" s="99"/>
      <c r="KAV174" s="99"/>
      <c r="KAW174" s="99"/>
      <c r="KAX174" s="99"/>
      <c r="KAY174" s="99"/>
      <c r="KAZ174" s="99"/>
      <c r="KBA174" s="99"/>
      <c r="KBB174" s="99"/>
      <c r="KBC174" s="99"/>
      <c r="KBD174" s="99"/>
      <c r="KBE174" s="99"/>
      <c r="KBF174" s="99"/>
      <c r="KBG174" s="99"/>
      <c r="KBH174" s="99"/>
      <c r="KBI174" s="99"/>
      <c r="KBJ174" s="99"/>
      <c r="KBK174" s="99"/>
      <c r="KBL174" s="99"/>
      <c r="KBM174" s="99"/>
      <c r="KBN174" s="99"/>
      <c r="KBO174" s="99"/>
      <c r="KBP174" s="99"/>
      <c r="KBQ174" s="99"/>
      <c r="KBR174" s="99"/>
      <c r="KBS174" s="99"/>
      <c r="KBT174" s="99"/>
      <c r="KBU174" s="99"/>
      <c r="KBV174" s="99"/>
      <c r="KBW174" s="99"/>
      <c r="KBX174" s="99"/>
      <c r="KBY174" s="99"/>
      <c r="KBZ174" s="99"/>
      <c r="KCA174" s="99"/>
      <c r="KCB174" s="99"/>
      <c r="KCC174" s="99"/>
      <c r="KCD174" s="99"/>
      <c r="KCE174" s="99"/>
      <c r="KCF174" s="99"/>
      <c r="KCG174" s="99"/>
      <c r="KCH174" s="99"/>
      <c r="KCI174" s="99"/>
      <c r="KCJ174" s="99"/>
      <c r="KCK174" s="99"/>
      <c r="KCL174" s="99"/>
      <c r="KCM174" s="99"/>
      <c r="KCN174" s="99"/>
      <c r="KCO174" s="99"/>
      <c r="KCP174" s="99"/>
      <c r="KCQ174" s="99"/>
      <c r="KCR174" s="99"/>
      <c r="KCS174" s="99"/>
      <c r="KCT174" s="99"/>
      <c r="KCU174" s="99"/>
      <c r="KCV174" s="99"/>
      <c r="KCW174" s="99"/>
      <c r="KCX174" s="99"/>
      <c r="KCY174" s="99"/>
      <c r="KCZ174" s="99"/>
      <c r="KDA174" s="99"/>
      <c r="KDB174" s="99"/>
      <c r="KDC174" s="99"/>
      <c r="KDD174" s="99"/>
      <c r="KDE174" s="99"/>
      <c r="KDF174" s="99"/>
      <c r="KDG174" s="99"/>
      <c r="KDH174" s="99"/>
      <c r="KDI174" s="99"/>
      <c r="KDJ174" s="99"/>
      <c r="KDK174" s="99"/>
      <c r="KDL174" s="99"/>
      <c r="KDM174" s="99"/>
      <c r="KDN174" s="99"/>
      <c r="KDO174" s="99"/>
      <c r="KDP174" s="99"/>
      <c r="KDQ174" s="99"/>
      <c r="KDR174" s="99"/>
      <c r="KDS174" s="99"/>
      <c r="KDT174" s="99"/>
      <c r="KDU174" s="99"/>
      <c r="KDV174" s="99"/>
      <c r="KDW174" s="99"/>
      <c r="KDX174" s="99"/>
      <c r="KDY174" s="99"/>
      <c r="KDZ174" s="99"/>
      <c r="KEA174" s="99"/>
      <c r="KEB174" s="99"/>
      <c r="KEC174" s="99"/>
      <c r="KED174" s="99"/>
      <c r="KEE174" s="99"/>
      <c r="KEF174" s="99"/>
      <c r="KEG174" s="99"/>
      <c r="KEH174" s="99"/>
      <c r="KEI174" s="99"/>
      <c r="KEJ174" s="99"/>
      <c r="KEK174" s="99"/>
      <c r="KEL174" s="99"/>
      <c r="KEM174" s="99"/>
      <c r="KEN174" s="99"/>
      <c r="KEO174" s="99"/>
      <c r="KEP174" s="99"/>
      <c r="KEQ174" s="99"/>
      <c r="KER174" s="99"/>
      <c r="KES174" s="99"/>
      <c r="KET174" s="99"/>
      <c r="KEU174" s="99"/>
      <c r="KEV174" s="99"/>
      <c r="KEW174" s="99"/>
      <c r="KEX174" s="99"/>
      <c r="KEY174" s="99"/>
      <c r="KEZ174" s="99"/>
      <c r="KFA174" s="99"/>
      <c r="KFB174" s="99"/>
      <c r="KFC174" s="99"/>
      <c r="KFD174" s="99"/>
      <c r="KFE174" s="99"/>
      <c r="KFF174" s="99"/>
      <c r="KFG174" s="99"/>
      <c r="KFH174" s="99"/>
      <c r="KFI174" s="99"/>
      <c r="KFJ174" s="99"/>
      <c r="KFK174" s="99"/>
      <c r="KFL174" s="99"/>
      <c r="KFM174" s="99"/>
      <c r="KFN174" s="99"/>
      <c r="KFO174" s="99"/>
      <c r="KFP174" s="99"/>
      <c r="KFQ174" s="99"/>
      <c r="KFR174" s="99"/>
      <c r="KFS174" s="99"/>
      <c r="KFT174" s="99"/>
      <c r="KFU174" s="99"/>
      <c r="KFV174" s="99"/>
      <c r="KFW174" s="99"/>
      <c r="KFX174" s="99"/>
      <c r="KFY174" s="99"/>
      <c r="KFZ174" s="99"/>
      <c r="KGA174" s="99"/>
      <c r="KGB174" s="99"/>
      <c r="KGC174" s="99"/>
      <c r="KGD174" s="99"/>
      <c r="KGE174" s="99"/>
      <c r="KGF174" s="99"/>
      <c r="KGG174" s="99"/>
      <c r="KGH174" s="99"/>
      <c r="KGI174" s="99"/>
      <c r="KGJ174" s="99"/>
      <c r="KGK174" s="99"/>
      <c r="KGL174" s="99"/>
      <c r="KGM174" s="99"/>
      <c r="KGN174" s="99"/>
      <c r="KGO174" s="99"/>
      <c r="KGP174" s="99"/>
      <c r="KGQ174" s="99"/>
      <c r="KGR174" s="99"/>
      <c r="KGS174" s="99"/>
      <c r="KGT174" s="99"/>
      <c r="KGU174" s="99"/>
      <c r="KGV174" s="99"/>
      <c r="KGW174" s="99"/>
      <c r="KGX174" s="99"/>
      <c r="KGY174" s="99"/>
      <c r="KGZ174" s="99"/>
      <c r="KHA174" s="99"/>
      <c r="KHB174" s="99"/>
      <c r="KHC174" s="99"/>
      <c r="KHD174" s="99"/>
      <c r="KHE174" s="99"/>
      <c r="KHF174" s="99"/>
      <c r="KHG174" s="99"/>
      <c r="KHH174" s="99"/>
      <c r="KHI174" s="99"/>
      <c r="KHJ174" s="99"/>
      <c r="KHK174" s="99"/>
      <c r="KHL174" s="99"/>
      <c r="KHM174" s="99"/>
      <c r="KHN174" s="99"/>
      <c r="KHO174" s="99"/>
      <c r="KHP174" s="99"/>
      <c r="KHQ174" s="99"/>
      <c r="KHR174" s="99"/>
      <c r="KHS174" s="99"/>
      <c r="KHT174" s="99"/>
      <c r="KHU174" s="99"/>
      <c r="KHV174" s="99"/>
      <c r="KHW174" s="99"/>
      <c r="KHX174" s="99"/>
      <c r="KHY174" s="99"/>
      <c r="KHZ174" s="99"/>
      <c r="KIA174" s="99"/>
      <c r="KIB174" s="99"/>
      <c r="KIC174" s="99"/>
      <c r="KID174" s="99"/>
      <c r="KIE174" s="99"/>
      <c r="KIF174" s="99"/>
      <c r="KIG174" s="99"/>
      <c r="KIH174" s="99"/>
      <c r="KII174" s="99"/>
      <c r="KIJ174" s="99"/>
      <c r="KIK174" s="99"/>
      <c r="KIL174" s="99"/>
      <c r="KIM174" s="99"/>
      <c r="KIN174" s="99"/>
      <c r="KIO174" s="99"/>
      <c r="KIP174" s="99"/>
      <c r="KIQ174" s="99"/>
      <c r="KIR174" s="99"/>
      <c r="KIS174" s="99"/>
      <c r="KIT174" s="99"/>
      <c r="KIU174" s="99"/>
      <c r="KIV174" s="99"/>
      <c r="KIW174" s="99"/>
      <c r="KIX174" s="99"/>
      <c r="KIY174" s="99"/>
      <c r="KIZ174" s="99"/>
      <c r="KJA174" s="99"/>
      <c r="KJB174" s="99"/>
      <c r="KJC174" s="99"/>
      <c r="KJD174" s="99"/>
      <c r="KJE174" s="99"/>
      <c r="KJF174" s="99"/>
      <c r="KJG174" s="99"/>
      <c r="KJH174" s="99"/>
      <c r="KJI174" s="99"/>
      <c r="KJJ174" s="99"/>
      <c r="KJK174" s="99"/>
      <c r="KJL174" s="99"/>
      <c r="KJM174" s="99"/>
      <c r="KJN174" s="99"/>
      <c r="KJO174" s="99"/>
      <c r="KJP174" s="99"/>
      <c r="KJQ174" s="99"/>
      <c r="KJR174" s="99"/>
      <c r="KJS174" s="99"/>
      <c r="KJT174" s="99"/>
      <c r="KJU174" s="99"/>
      <c r="KJV174" s="99"/>
      <c r="KJW174" s="99"/>
      <c r="KJX174" s="99"/>
      <c r="KJY174" s="99"/>
      <c r="KJZ174" s="99"/>
      <c r="KKA174" s="99"/>
      <c r="KKB174" s="99"/>
      <c r="KKC174" s="99"/>
      <c r="KKD174" s="99"/>
      <c r="KKE174" s="99"/>
      <c r="KKF174" s="99"/>
      <c r="KKG174" s="99"/>
      <c r="KKH174" s="99"/>
      <c r="KKI174" s="99"/>
      <c r="KKJ174" s="99"/>
      <c r="KKK174" s="99"/>
      <c r="KKL174" s="99"/>
      <c r="KKM174" s="99"/>
      <c r="KKN174" s="99"/>
      <c r="KKO174" s="99"/>
      <c r="KKP174" s="99"/>
      <c r="KKQ174" s="99"/>
      <c r="KKR174" s="99"/>
      <c r="KKS174" s="99"/>
      <c r="KKT174" s="99"/>
      <c r="KKU174" s="99"/>
      <c r="KKV174" s="99"/>
      <c r="KKW174" s="99"/>
      <c r="KKX174" s="99"/>
      <c r="KKY174" s="99"/>
      <c r="KKZ174" s="99"/>
      <c r="KLA174" s="99"/>
      <c r="KLB174" s="99"/>
      <c r="KLC174" s="99"/>
      <c r="KLD174" s="99"/>
      <c r="KLE174" s="99"/>
      <c r="KLF174" s="99"/>
      <c r="KLG174" s="99"/>
      <c r="KLH174" s="99"/>
      <c r="KLI174" s="99"/>
      <c r="KLJ174" s="99"/>
      <c r="KLK174" s="99"/>
      <c r="KLL174" s="99"/>
      <c r="KLM174" s="99"/>
      <c r="KLN174" s="99"/>
      <c r="KLO174" s="99"/>
      <c r="KLP174" s="99"/>
      <c r="KLQ174" s="99"/>
      <c r="KLR174" s="99"/>
      <c r="KLS174" s="99"/>
      <c r="KLT174" s="99"/>
      <c r="KLU174" s="99"/>
      <c r="KLV174" s="99"/>
      <c r="KLW174" s="99"/>
      <c r="KLX174" s="99"/>
      <c r="KLY174" s="99"/>
      <c r="KLZ174" s="99"/>
      <c r="KMA174" s="99"/>
      <c r="KMB174" s="99"/>
      <c r="KMC174" s="99"/>
      <c r="KMD174" s="99"/>
      <c r="KME174" s="99"/>
      <c r="KMF174" s="99"/>
      <c r="KMG174" s="99"/>
      <c r="KMH174" s="99"/>
      <c r="KMI174" s="99"/>
      <c r="KMJ174" s="99"/>
      <c r="KMK174" s="99"/>
      <c r="KML174" s="99"/>
      <c r="KMM174" s="99"/>
      <c r="KMN174" s="99"/>
      <c r="KMO174" s="99"/>
      <c r="KMP174" s="99"/>
      <c r="KMQ174" s="99"/>
      <c r="KMR174" s="99"/>
      <c r="KMS174" s="99"/>
      <c r="KMT174" s="99"/>
      <c r="KMU174" s="99"/>
      <c r="KMV174" s="99"/>
      <c r="KMW174" s="99"/>
      <c r="KMX174" s="99"/>
      <c r="KMY174" s="99"/>
      <c r="KMZ174" s="99"/>
      <c r="KNA174" s="99"/>
      <c r="KNB174" s="99"/>
      <c r="KNC174" s="99"/>
      <c r="KND174" s="99"/>
      <c r="KNE174" s="99"/>
      <c r="KNF174" s="99"/>
      <c r="KNG174" s="99"/>
      <c r="KNH174" s="99"/>
      <c r="KNI174" s="99"/>
      <c r="KNJ174" s="99"/>
      <c r="KNK174" s="99"/>
      <c r="KNL174" s="99"/>
      <c r="KNM174" s="99"/>
      <c r="KNN174" s="99"/>
      <c r="KNO174" s="99"/>
      <c r="KNP174" s="99"/>
      <c r="KNQ174" s="99"/>
      <c r="KNR174" s="99"/>
      <c r="KNS174" s="99"/>
      <c r="KNT174" s="99"/>
      <c r="KNU174" s="99"/>
      <c r="KNV174" s="99"/>
      <c r="KNW174" s="99"/>
      <c r="KNX174" s="99"/>
      <c r="KNY174" s="99"/>
      <c r="KNZ174" s="99"/>
      <c r="KOA174" s="99"/>
      <c r="KOB174" s="99"/>
      <c r="KOC174" s="99"/>
      <c r="KOD174" s="99"/>
      <c r="KOE174" s="99"/>
      <c r="KOF174" s="99"/>
      <c r="KOG174" s="99"/>
      <c r="KOH174" s="99"/>
      <c r="KOI174" s="99"/>
      <c r="KOJ174" s="99"/>
      <c r="KOK174" s="99"/>
      <c r="KOL174" s="99"/>
      <c r="KOM174" s="99"/>
      <c r="KON174" s="99"/>
      <c r="KOO174" s="99"/>
      <c r="KOP174" s="99"/>
      <c r="KOQ174" s="99"/>
      <c r="KOR174" s="99"/>
      <c r="KOS174" s="99"/>
      <c r="KOT174" s="99"/>
      <c r="KOU174" s="99"/>
      <c r="KOV174" s="99"/>
      <c r="KOW174" s="99"/>
      <c r="KOX174" s="99"/>
      <c r="KOY174" s="99"/>
      <c r="KOZ174" s="99"/>
      <c r="KPA174" s="99"/>
      <c r="KPB174" s="99"/>
      <c r="KPC174" s="99"/>
      <c r="KPD174" s="99"/>
      <c r="KPE174" s="99"/>
      <c r="KPF174" s="99"/>
      <c r="KPG174" s="99"/>
      <c r="KPH174" s="99"/>
      <c r="KPI174" s="99"/>
      <c r="KPJ174" s="99"/>
      <c r="KPK174" s="99"/>
      <c r="KPL174" s="99"/>
      <c r="KPM174" s="99"/>
      <c r="KPN174" s="99"/>
      <c r="KPO174" s="99"/>
      <c r="KPP174" s="99"/>
      <c r="KPQ174" s="99"/>
      <c r="KPR174" s="99"/>
      <c r="KPS174" s="99"/>
      <c r="KPT174" s="99"/>
      <c r="KPU174" s="99"/>
      <c r="KPV174" s="99"/>
      <c r="KPW174" s="99"/>
      <c r="KPX174" s="99"/>
      <c r="KPY174" s="99"/>
      <c r="KPZ174" s="99"/>
      <c r="KQA174" s="99"/>
      <c r="KQB174" s="99"/>
      <c r="KQC174" s="99"/>
      <c r="KQD174" s="99"/>
      <c r="KQE174" s="99"/>
      <c r="KQF174" s="99"/>
      <c r="KQG174" s="99"/>
      <c r="KQH174" s="99"/>
      <c r="KQI174" s="99"/>
      <c r="KQJ174" s="99"/>
      <c r="KQK174" s="99"/>
      <c r="KQL174" s="99"/>
      <c r="KQM174" s="99"/>
      <c r="KQN174" s="99"/>
      <c r="KQO174" s="99"/>
      <c r="KQP174" s="99"/>
      <c r="KQQ174" s="99"/>
      <c r="KQR174" s="99"/>
      <c r="KQS174" s="99"/>
      <c r="KQT174" s="99"/>
      <c r="KQU174" s="99"/>
      <c r="KQV174" s="99"/>
      <c r="KQW174" s="99"/>
      <c r="KQX174" s="99"/>
      <c r="KQY174" s="99"/>
      <c r="KQZ174" s="99"/>
      <c r="KRA174" s="99"/>
      <c r="KRB174" s="99"/>
      <c r="KRC174" s="99"/>
      <c r="KRD174" s="99"/>
      <c r="KRE174" s="99"/>
      <c r="KRF174" s="99"/>
      <c r="KRG174" s="99"/>
      <c r="KRH174" s="99"/>
      <c r="KRI174" s="99"/>
      <c r="KRJ174" s="99"/>
      <c r="KRK174" s="99"/>
      <c r="KRL174" s="99"/>
      <c r="KRM174" s="99"/>
      <c r="KRN174" s="99"/>
      <c r="KRO174" s="99"/>
      <c r="KRP174" s="99"/>
      <c r="KRQ174" s="99"/>
      <c r="KRR174" s="99"/>
      <c r="KRS174" s="99"/>
      <c r="KRT174" s="99"/>
      <c r="KRU174" s="99"/>
      <c r="KRV174" s="99"/>
      <c r="KRW174" s="99"/>
      <c r="KRX174" s="99"/>
      <c r="KRY174" s="99"/>
      <c r="KRZ174" s="99"/>
      <c r="KSA174" s="99"/>
      <c r="KSB174" s="99"/>
      <c r="KSC174" s="99"/>
      <c r="KSD174" s="99"/>
      <c r="KSE174" s="99"/>
      <c r="KSF174" s="99"/>
      <c r="KSG174" s="99"/>
      <c r="KSH174" s="99"/>
      <c r="KSI174" s="99"/>
      <c r="KSJ174" s="99"/>
      <c r="KSK174" s="99"/>
      <c r="KSL174" s="99"/>
      <c r="KSM174" s="99"/>
      <c r="KSN174" s="99"/>
      <c r="KSO174" s="99"/>
      <c r="KSP174" s="99"/>
      <c r="KSQ174" s="99"/>
      <c r="KSR174" s="99"/>
      <c r="KSS174" s="99"/>
      <c r="KST174" s="99"/>
      <c r="KSU174" s="99"/>
      <c r="KSV174" s="99"/>
      <c r="KSW174" s="99"/>
      <c r="KSX174" s="99"/>
      <c r="KSY174" s="99"/>
      <c r="KSZ174" s="99"/>
      <c r="KTA174" s="99"/>
      <c r="KTB174" s="99"/>
      <c r="KTC174" s="99"/>
      <c r="KTD174" s="99"/>
      <c r="KTE174" s="99"/>
      <c r="KTF174" s="99"/>
      <c r="KTG174" s="99"/>
      <c r="KTH174" s="99"/>
      <c r="KTI174" s="99"/>
      <c r="KTJ174" s="99"/>
      <c r="KTK174" s="99"/>
      <c r="KTL174" s="99"/>
      <c r="KTM174" s="99"/>
      <c r="KTN174" s="99"/>
      <c r="KTO174" s="99"/>
      <c r="KTP174" s="99"/>
      <c r="KTQ174" s="99"/>
      <c r="KTR174" s="99"/>
      <c r="KTS174" s="99"/>
      <c r="KTT174" s="99"/>
      <c r="KTU174" s="99"/>
      <c r="KTV174" s="99"/>
      <c r="KTW174" s="99"/>
      <c r="KTX174" s="99"/>
      <c r="KTY174" s="99"/>
      <c r="KTZ174" s="99"/>
      <c r="KUA174" s="99"/>
      <c r="KUB174" s="99"/>
      <c r="KUC174" s="99"/>
      <c r="KUD174" s="99"/>
      <c r="KUE174" s="99"/>
      <c r="KUF174" s="99"/>
      <c r="KUG174" s="99"/>
      <c r="KUH174" s="99"/>
      <c r="KUI174" s="99"/>
      <c r="KUJ174" s="99"/>
      <c r="KUK174" s="99"/>
      <c r="KUL174" s="99"/>
      <c r="KUM174" s="99"/>
      <c r="KUN174" s="99"/>
      <c r="KUO174" s="99"/>
      <c r="KUP174" s="99"/>
      <c r="KUQ174" s="99"/>
      <c r="KUR174" s="99"/>
      <c r="KUS174" s="99"/>
      <c r="KUT174" s="99"/>
      <c r="KUU174" s="99"/>
      <c r="KUV174" s="99"/>
      <c r="KUW174" s="99"/>
      <c r="KUX174" s="99"/>
      <c r="KUY174" s="99"/>
      <c r="KUZ174" s="99"/>
      <c r="KVA174" s="99"/>
      <c r="KVB174" s="99"/>
      <c r="KVC174" s="99"/>
      <c r="KVD174" s="99"/>
      <c r="KVE174" s="99"/>
      <c r="KVF174" s="99"/>
      <c r="KVG174" s="99"/>
      <c r="KVH174" s="99"/>
      <c r="KVI174" s="99"/>
      <c r="KVJ174" s="99"/>
      <c r="KVK174" s="99"/>
      <c r="KVL174" s="99"/>
      <c r="KVM174" s="99"/>
      <c r="KVN174" s="99"/>
      <c r="KVO174" s="99"/>
      <c r="KVP174" s="99"/>
      <c r="KVQ174" s="99"/>
      <c r="KVR174" s="99"/>
      <c r="KVS174" s="99"/>
      <c r="KVT174" s="99"/>
      <c r="KVU174" s="99"/>
      <c r="KVV174" s="99"/>
      <c r="KVW174" s="99"/>
      <c r="KVX174" s="99"/>
      <c r="KVY174" s="99"/>
      <c r="KVZ174" s="99"/>
      <c r="KWA174" s="99"/>
      <c r="KWB174" s="99"/>
      <c r="KWC174" s="99"/>
      <c r="KWD174" s="99"/>
      <c r="KWE174" s="99"/>
      <c r="KWF174" s="99"/>
      <c r="KWG174" s="99"/>
      <c r="KWH174" s="99"/>
      <c r="KWI174" s="99"/>
      <c r="KWJ174" s="99"/>
      <c r="KWK174" s="99"/>
      <c r="KWL174" s="99"/>
      <c r="KWM174" s="99"/>
      <c r="KWN174" s="99"/>
      <c r="KWO174" s="99"/>
      <c r="KWP174" s="99"/>
      <c r="KWQ174" s="99"/>
      <c r="KWR174" s="99"/>
      <c r="KWS174" s="99"/>
      <c r="KWT174" s="99"/>
      <c r="KWU174" s="99"/>
      <c r="KWV174" s="99"/>
      <c r="KWW174" s="99"/>
      <c r="KWX174" s="99"/>
      <c r="KWY174" s="99"/>
      <c r="KWZ174" s="99"/>
      <c r="KXA174" s="99"/>
      <c r="KXB174" s="99"/>
      <c r="KXC174" s="99"/>
      <c r="KXD174" s="99"/>
      <c r="KXE174" s="99"/>
      <c r="KXF174" s="99"/>
      <c r="KXG174" s="99"/>
      <c r="KXH174" s="99"/>
      <c r="KXI174" s="99"/>
      <c r="KXJ174" s="99"/>
      <c r="KXK174" s="99"/>
      <c r="KXL174" s="99"/>
      <c r="KXM174" s="99"/>
      <c r="KXN174" s="99"/>
      <c r="KXO174" s="99"/>
      <c r="KXP174" s="99"/>
      <c r="KXQ174" s="99"/>
      <c r="KXR174" s="99"/>
      <c r="KXS174" s="99"/>
      <c r="KXT174" s="99"/>
      <c r="KXU174" s="99"/>
      <c r="KXV174" s="99"/>
      <c r="KXW174" s="99"/>
      <c r="KXX174" s="99"/>
      <c r="KXY174" s="99"/>
      <c r="KXZ174" s="99"/>
      <c r="KYA174" s="99"/>
      <c r="KYB174" s="99"/>
      <c r="KYC174" s="99"/>
      <c r="KYD174" s="99"/>
      <c r="KYE174" s="99"/>
      <c r="KYF174" s="99"/>
      <c r="KYG174" s="99"/>
      <c r="KYH174" s="99"/>
      <c r="KYI174" s="99"/>
      <c r="KYJ174" s="99"/>
      <c r="KYK174" s="99"/>
      <c r="KYL174" s="99"/>
      <c r="KYM174" s="99"/>
      <c r="KYN174" s="99"/>
      <c r="KYO174" s="99"/>
      <c r="KYP174" s="99"/>
      <c r="KYQ174" s="99"/>
      <c r="KYR174" s="99"/>
      <c r="KYS174" s="99"/>
      <c r="KYT174" s="99"/>
      <c r="KYU174" s="99"/>
      <c r="KYV174" s="99"/>
      <c r="KYW174" s="99"/>
      <c r="KYX174" s="99"/>
      <c r="KYY174" s="99"/>
      <c r="KYZ174" s="99"/>
      <c r="KZA174" s="99"/>
      <c r="KZB174" s="99"/>
      <c r="KZC174" s="99"/>
      <c r="KZD174" s="99"/>
      <c r="KZE174" s="99"/>
      <c r="KZF174" s="99"/>
      <c r="KZG174" s="99"/>
      <c r="KZH174" s="99"/>
      <c r="KZI174" s="99"/>
      <c r="KZJ174" s="99"/>
      <c r="KZK174" s="99"/>
      <c r="KZL174" s="99"/>
      <c r="KZM174" s="99"/>
      <c r="KZN174" s="99"/>
      <c r="KZO174" s="99"/>
      <c r="KZP174" s="99"/>
      <c r="KZQ174" s="99"/>
      <c r="KZR174" s="99"/>
      <c r="KZS174" s="99"/>
      <c r="KZT174" s="99"/>
      <c r="KZU174" s="99"/>
      <c r="KZV174" s="99"/>
      <c r="KZW174" s="99"/>
      <c r="KZX174" s="99"/>
      <c r="KZY174" s="99"/>
      <c r="KZZ174" s="99"/>
      <c r="LAA174" s="99"/>
      <c r="LAB174" s="99"/>
      <c r="LAC174" s="99"/>
      <c r="LAD174" s="99"/>
      <c r="LAE174" s="99"/>
      <c r="LAF174" s="99"/>
      <c r="LAG174" s="99"/>
      <c r="LAH174" s="99"/>
      <c r="LAI174" s="99"/>
      <c r="LAJ174" s="99"/>
      <c r="LAK174" s="99"/>
      <c r="LAL174" s="99"/>
      <c r="LAM174" s="99"/>
      <c r="LAN174" s="99"/>
      <c r="LAO174" s="99"/>
      <c r="LAP174" s="99"/>
      <c r="LAQ174" s="99"/>
      <c r="LAR174" s="99"/>
      <c r="LAS174" s="99"/>
      <c r="LAT174" s="99"/>
      <c r="LAU174" s="99"/>
      <c r="LAV174" s="99"/>
      <c r="LAW174" s="99"/>
      <c r="LAX174" s="99"/>
      <c r="LAY174" s="99"/>
      <c r="LAZ174" s="99"/>
      <c r="LBA174" s="99"/>
      <c r="LBB174" s="99"/>
      <c r="LBC174" s="99"/>
      <c r="LBD174" s="99"/>
      <c r="LBE174" s="99"/>
      <c r="LBF174" s="99"/>
      <c r="LBG174" s="99"/>
      <c r="LBH174" s="99"/>
      <c r="LBI174" s="99"/>
      <c r="LBJ174" s="99"/>
      <c r="LBK174" s="99"/>
      <c r="LBL174" s="99"/>
      <c r="LBM174" s="99"/>
      <c r="LBN174" s="99"/>
      <c r="LBO174" s="99"/>
      <c r="LBP174" s="99"/>
      <c r="LBQ174" s="99"/>
      <c r="LBR174" s="99"/>
      <c r="LBS174" s="99"/>
      <c r="LBT174" s="99"/>
      <c r="LBU174" s="99"/>
      <c r="LBV174" s="99"/>
      <c r="LBW174" s="99"/>
      <c r="LBX174" s="99"/>
      <c r="LBY174" s="99"/>
      <c r="LBZ174" s="99"/>
      <c r="LCA174" s="99"/>
      <c r="LCB174" s="99"/>
      <c r="LCC174" s="99"/>
      <c r="LCD174" s="99"/>
      <c r="LCE174" s="99"/>
      <c r="LCF174" s="99"/>
      <c r="LCG174" s="99"/>
      <c r="LCH174" s="99"/>
      <c r="LCI174" s="99"/>
      <c r="LCJ174" s="99"/>
      <c r="LCK174" s="99"/>
      <c r="LCL174" s="99"/>
      <c r="LCM174" s="99"/>
      <c r="LCN174" s="99"/>
      <c r="LCO174" s="99"/>
      <c r="LCP174" s="99"/>
      <c r="LCQ174" s="99"/>
      <c r="LCR174" s="99"/>
      <c r="LCS174" s="99"/>
      <c r="LCT174" s="99"/>
      <c r="LCU174" s="99"/>
      <c r="LCV174" s="99"/>
      <c r="LCW174" s="99"/>
      <c r="LCX174" s="99"/>
      <c r="LCY174" s="99"/>
      <c r="LCZ174" s="99"/>
      <c r="LDA174" s="99"/>
      <c r="LDB174" s="99"/>
      <c r="LDC174" s="99"/>
      <c r="LDD174" s="99"/>
      <c r="LDE174" s="99"/>
      <c r="LDF174" s="99"/>
      <c r="LDG174" s="99"/>
      <c r="LDH174" s="99"/>
      <c r="LDI174" s="99"/>
      <c r="LDJ174" s="99"/>
      <c r="LDK174" s="99"/>
      <c r="LDL174" s="99"/>
      <c r="LDM174" s="99"/>
      <c r="LDN174" s="99"/>
      <c r="LDO174" s="99"/>
      <c r="LDP174" s="99"/>
      <c r="LDQ174" s="99"/>
      <c r="LDR174" s="99"/>
      <c r="LDS174" s="99"/>
      <c r="LDT174" s="99"/>
      <c r="LDU174" s="99"/>
      <c r="LDV174" s="99"/>
      <c r="LDW174" s="99"/>
      <c r="LDX174" s="99"/>
      <c r="LDY174" s="99"/>
      <c r="LDZ174" s="99"/>
      <c r="LEA174" s="99"/>
      <c r="LEB174" s="99"/>
      <c r="LEC174" s="99"/>
      <c r="LED174" s="99"/>
      <c r="LEE174" s="99"/>
      <c r="LEF174" s="99"/>
      <c r="LEG174" s="99"/>
      <c r="LEH174" s="99"/>
      <c r="LEI174" s="99"/>
      <c r="LEJ174" s="99"/>
      <c r="LEK174" s="99"/>
      <c r="LEL174" s="99"/>
      <c r="LEM174" s="99"/>
      <c r="LEN174" s="99"/>
      <c r="LEO174" s="99"/>
      <c r="LEP174" s="99"/>
      <c r="LEQ174" s="99"/>
      <c r="LER174" s="99"/>
      <c r="LES174" s="99"/>
      <c r="LET174" s="99"/>
      <c r="LEU174" s="99"/>
      <c r="LEV174" s="99"/>
      <c r="LEW174" s="99"/>
      <c r="LEX174" s="99"/>
      <c r="LEY174" s="99"/>
      <c r="LEZ174" s="99"/>
      <c r="LFA174" s="99"/>
      <c r="LFB174" s="99"/>
      <c r="LFC174" s="99"/>
      <c r="LFD174" s="99"/>
      <c r="LFE174" s="99"/>
      <c r="LFF174" s="99"/>
      <c r="LFG174" s="99"/>
      <c r="LFH174" s="99"/>
      <c r="LFI174" s="99"/>
      <c r="LFJ174" s="99"/>
      <c r="LFK174" s="99"/>
      <c r="LFL174" s="99"/>
      <c r="LFM174" s="99"/>
      <c r="LFN174" s="99"/>
      <c r="LFO174" s="99"/>
      <c r="LFP174" s="99"/>
      <c r="LFQ174" s="99"/>
      <c r="LFR174" s="99"/>
      <c r="LFS174" s="99"/>
      <c r="LFT174" s="99"/>
      <c r="LFU174" s="99"/>
      <c r="LFV174" s="99"/>
      <c r="LFW174" s="99"/>
      <c r="LFX174" s="99"/>
      <c r="LFY174" s="99"/>
      <c r="LFZ174" s="99"/>
      <c r="LGA174" s="99"/>
      <c r="LGB174" s="99"/>
      <c r="LGC174" s="99"/>
      <c r="LGD174" s="99"/>
      <c r="LGE174" s="99"/>
      <c r="LGF174" s="99"/>
      <c r="LGG174" s="99"/>
      <c r="LGH174" s="99"/>
      <c r="LGI174" s="99"/>
      <c r="LGJ174" s="99"/>
      <c r="LGK174" s="99"/>
      <c r="LGL174" s="99"/>
      <c r="LGM174" s="99"/>
      <c r="LGN174" s="99"/>
      <c r="LGO174" s="99"/>
      <c r="LGP174" s="99"/>
      <c r="LGQ174" s="99"/>
      <c r="LGR174" s="99"/>
      <c r="LGS174" s="99"/>
      <c r="LGT174" s="99"/>
      <c r="LGU174" s="99"/>
      <c r="LGV174" s="99"/>
      <c r="LGW174" s="99"/>
      <c r="LGX174" s="99"/>
      <c r="LGY174" s="99"/>
      <c r="LGZ174" s="99"/>
      <c r="LHA174" s="99"/>
      <c r="LHB174" s="99"/>
      <c r="LHC174" s="99"/>
      <c r="LHD174" s="99"/>
      <c r="LHE174" s="99"/>
      <c r="LHF174" s="99"/>
      <c r="LHG174" s="99"/>
      <c r="LHH174" s="99"/>
      <c r="LHI174" s="99"/>
      <c r="LHJ174" s="99"/>
      <c r="LHK174" s="99"/>
      <c r="LHL174" s="99"/>
      <c r="LHM174" s="99"/>
      <c r="LHN174" s="99"/>
      <c r="LHO174" s="99"/>
      <c r="LHP174" s="99"/>
      <c r="LHQ174" s="99"/>
      <c r="LHR174" s="99"/>
      <c r="LHS174" s="99"/>
      <c r="LHT174" s="99"/>
      <c r="LHU174" s="99"/>
      <c r="LHV174" s="99"/>
      <c r="LHW174" s="99"/>
      <c r="LHX174" s="99"/>
      <c r="LHY174" s="99"/>
      <c r="LHZ174" s="99"/>
      <c r="LIA174" s="99"/>
      <c r="LIB174" s="99"/>
      <c r="LIC174" s="99"/>
      <c r="LID174" s="99"/>
      <c r="LIE174" s="99"/>
      <c r="LIF174" s="99"/>
      <c r="LIG174" s="99"/>
      <c r="LIH174" s="99"/>
      <c r="LII174" s="99"/>
      <c r="LIJ174" s="99"/>
      <c r="LIK174" s="99"/>
      <c r="LIL174" s="99"/>
      <c r="LIM174" s="99"/>
      <c r="LIN174" s="99"/>
      <c r="LIO174" s="99"/>
      <c r="LIP174" s="99"/>
      <c r="LIQ174" s="99"/>
      <c r="LIR174" s="99"/>
      <c r="LIS174" s="99"/>
      <c r="LIT174" s="99"/>
      <c r="LIU174" s="99"/>
      <c r="LIV174" s="99"/>
      <c r="LIW174" s="99"/>
      <c r="LIX174" s="99"/>
      <c r="LIY174" s="99"/>
      <c r="LIZ174" s="99"/>
      <c r="LJA174" s="99"/>
      <c r="LJB174" s="99"/>
      <c r="LJC174" s="99"/>
      <c r="LJD174" s="99"/>
      <c r="LJE174" s="99"/>
      <c r="LJF174" s="99"/>
      <c r="LJG174" s="99"/>
      <c r="LJH174" s="99"/>
      <c r="LJI174" s="99"/>
      <c r="LJJ174" s="99"/>
      <c r="LJK174" s="99"/>
      <c r="LJL174" s="99"/>
      <c r="LJM174" s="99"/>
      <c r="LJN174" s="99"/>
      <c r="LJO174" s="99"/>
      <c r="LJP174" s="99"/>
      <c r="LJQ174" s="99"/>
      <c r="LJR174" s="99"/>
      <c r="LJS174" s="99"/>
      <c r="LJT174" s="99"/>
      <c r="LJU174" s="99"/>
      <c r="LJV174" s="99"/>
      <c r="LJW174" s="99"/>
      <c r="LJX174" s="99"/>
      <c r="LJY174" s="99"/>
      <c r="LJZ174" s="99"/>
      <c r="LKA174" s="99"/>
      <c r="LKB174" s="99"/>
      <c r="LKC174" s="99"/>
      <c r="LKD174" s="99"/>
      <c r="LKE174" s="99"/>
      <c r="LKF174" s="99"/>
      <c r="LKG174" s="99"/>
      <c r="LKH174" s="99"/>
      <c r="LKI174" s="99"/>
      <c r="LKJ174" s="99"/>
      <c r="LKK174" s="99"/>
      <c r="LKL174" s="99"/>
      <c r="LKM174" s="99"/>
      <c r="LKN174" s="99"/>
      <c r="LKO174" s="99"/>
      <c r="LKP174" s="99"/>
      <c r="LKQ174" s="99"/>
      <c r="LKR174" s="99"/>
      <c r="LKS174" s="99"/>
      <c r="LKT174" s="99"/>
      <c r="LKU174" s="99"/>
      <c r="LKV174" s="99"/>
      <c r="LKW174" s="99"/>
      <c r="LKX174" s="99"/>
      <c r="LKY174" s="99"/>
      <c r="LKZ174" s="99"/>
      <c r="LLA174" s="99"/>
      <c r="LLB174" s="99"/>
      <c r="LLC174" s="99"/>
      <c r="LLD174" s="99"/>
      <c r="LLE174" s="99"/>
      <c r="LLF174" s="99"/>
      <c r="LLG174" s="99"/>
      <c r="LLH174" s="99"/>
      <c r="LLI174" s="99"/>
      <c r="LLJ174" s="99"/>
      <c r="LLK174" s="99"/>
      <c r="LLL174" s="99"/>
      <c r="LLM174" s="99"/>
      <c r="LLN174" s="99"/>
      <c r="LLO174" s="99"/>
      <c r="LLP174" s="99"/>
      <c r="LLQ174" s="99"/>
      <c r="LLR174" s="99"/>
      <c r="LLS174" s="99"/>
      <c r="LLT174" s="99"/>
      <c r="LLU174" s="99"/>
      <c r="LLV174" s="99"/>
      <c r="LLW174" s="99"/>
      <c r="LLX174" s="99"/>
      <c r="LLY174" s="99"/>
      <c r="LLZ174" s="99"/>
      <c r="LMA174" s="99"/>
      <c r="LMB174" s="99"/>
      <c r="LMC174" s="99"/>
      <c r="LMD174" s="99"/>
      <c r="LME174" s="99"/>
      <c r="LMF174" s="99"/>
      <c r="LMG174" s="99"/>
      <c r="LMH174" s="99"/>
      <c r="LMI174" s="99"/>
      <c r="LMJ174" s="99"/>
      <c r="LMK174" s="99"/>
      <c r="LML174" s="99"/>
      <c r="LMM174" s="99"/>
      <c r="LMN174" s="99"/>
      <c r="LMO174" s="99"/>
      <c r="LMP174" s="99"/>
      <c r="LMQ174" s="99"/>
      <c r="LMR174" s="99"/>
      <c r="LMS174" s="99"/>
      <c r="LMT174" s="99"/>
      <c r="LMU174" s="99"/>
      <c r="LMV174" s="99"/>
      <c r="LMW174" s="99"/>
      <c r="LMX174" s="99"/>
      <c r="LMY174" s="99"/>
      <c r="LMZ174" s="99"/>
      <c r="LNA174" s="99"/>
      <c r="LNB174" s="99"/>
      <c r="LNC174" s="99"/>
      <c r="LND174" s="99"/>
      <c r="LNE174" s="99"/>
      <c r="LNF174" s="99"/>
      <c r="LNG174" s="99"/>
      <c r="LNH174" s="99"/>
      <c r="LNI174" s="99"/>
      <c r="LNJ174" s="99"/>
      <c r="LNK174" s="99"/>
      <c r="LNL174" s="99"/>
      <c r="LNM174" s="99"/>
      <c r="LNN174" s="99"/>
      <c r="LNO174" s="99"/>
      <c r="LNP174" s="99"/>
      <c r="LNQ174" s="99"/>
      <c r="LNR174" s="99"/>
      <c r="LNS174" s="99"/>
      <c r="LNT174" s="99"/>
      <c r="LNU174" s="99"/>
      <c r="LNV174" s="99"/>
      <c r="LNW174" s="99"/>
      <c r="LNX174" s="99"/>
      <c r="LNY174" s="99"/>
      <c r="LNZ174" s="99"/>
      <c r="LOA174" s="99"/>
      <c r="LOB174" s="99"/>
      <c r="LOC174" s="99"/>
      <c r="LOD174" s="99"/>
      <c r="LOE174" s="99"/>
      <c r="LOF174" s="99"/>
      <c r="LOG174" s="99"/>
      <c r="LOH174" s="99"/>
      <c r="LOI174" s="99"/>
      <c r="LOJ174" s="99"/>
      <c r="LOK174" s="99"/>
      <c r="LOL174" s="99"/>
      <c r="LOM174" s="99"/>
      <c r="LON174" s="99"/>
      <c r="LOO174" s="99"/>
      <c r="LOP174" s="99"/>
      <c r="LOQ174" s="99"/>
      <c r="LOR174" s="99"/>
      <c r="LOS174" s="99"/>
      <c r="LOT174" s="99"/>
      <c r="LOU174" s="99"/>
      <c r="LOV174" s="99"/>
      <c r="LOW174" s="99"/>
      <c r="LOX174" s="99"/>
      <c r="LOY174" s="99"/>
      <c r="LOZ174" s="99"/>
      <c r="LPA174" s="99"/>
      <c r="LPB174" s="99"/>
      <c r="LPC174" s="99"/>
      <c r="LPD174" s="99"/>
      <c r="LPE174" s="99"/>
      <c r="LPF174" s="99"/>
      <c r="LPG174" s="99"/>
      <c r="LPH174" s="99"/>
      <c r="LPI174" s="99"/>
      <c r="LPJ174" s="99"/>
      <c r="LPK174" s="99"/>
      <c r="LPL174" s="99"/>
      <c r="LPM174" s="99"/>
      <c r="LPN174" s="99"/>
      <c r="LPO174" s="99"/>
      <c r="LPP174" s="99"/>
      <c r="LPQ174" s="99"/>
      <c r="LPR174" s="99"/>
      <c r="LPS174" s="99"/>
      <c r="LPT174" s="99"/>
      <c r="LPU174" s="99"/>
      <c r="LPV174" s="99"/>
      <c r="LPW174" s="99"/>
      <c r="LPX174" s="99"/>
      <c r="LPY174" s="99"/>
      <c r="LPZ174" s="99"/>
      <c r="LQA174" s="99"/>
      <c r="LQB174" s="99"/>
      <c r="LQC174" s="99"/>
      <c r="LQD174" s="99"/>
      <c r="LQE174" s="99"/>
      <c r="LQF174" s="99"/>
      <c r="LQG174" s="99"/>
      <c r="LQH174" s="99"/>
      <c r="LQI174" s="99"/>
      <c r="LQJ174" s="99"/>
      <c r="LQK174" s="99"/>
      <c r="LQL174" s="99"/>
      <c r="LQM174" s="99"/>
      <c r="LQN174" s="99"/>
      <c r="LQO174" s="99"/>
      <c r="LQP174" s="99"/>
      <c r="LQQ174" s="99"/>
      <c r="LQR174" s="99"/>
      <c r="LQS174" s="99"/>
      <c r="LQT174" s="99"/>
      <c r="LQU174" s="99"/>
      <c r="LQV174" s="99"/>
      <c r="LQW174" s="99"/>
      <c r="LQX174" s="99"/>
      <c r="LQY174" s="99"/>
      <c r="LQZ174" s="99"/>
      <c r="LRA174" s="99"/>
      <c r="LRB174" s="99"/>
      <c r="LRC174" s="99"/>
      <c r="LRD174" s="99"/>
      <c r="LRE174" s="99"/>
      <c r="LRF174" s="99"/>
      <c r="LRG174" s="99"/>
      <c r="LRH174" s="99"/>
      <c r="LRI174" s="99"/>
      <c r="LRJ174" s="99"/>
      <c r="LRK174" s="99"/>
      <c r="LRL174" s="99"/>
      <c r="LRM174" s="99"/>
      <c r="LRN174" s="99"/>
      <c r="LRO174" s="99"/>
      <c r="LRP174" s="99"/>
      <c r="LRQ174" s="99"/>
      <c r="LRR174" s="99"/>
      <c r="LRS174" s="99"/>
      <c r="LRT174" s="99"/>
      <c r="LRU174" s="99"/>
      <c r="LRV174" s="99"/>
      <c r="LRW174" s="99"/>
      <c r="LRX174" s="99"/>
      <c r="LRY174" s="99"/>
      <c r="LRZ174" s="99"/>
      <c r="LSA174" s="99"/>
      <c r="LSB174" s="99"/>
      <c r="LSC174" s="99"/>
      <c r="LSD174" s="99"/>
      <c r="LSE174" s="99"/>
      <c r="LSF174" s="99"/>
      <c r="LSG174" s="99"/>
      <c r="LSH174" s="99"/>
      <c r="LSI174" s="99"/>
      <c r="LSJ174" s="99"/>
      <c r="LSK174" s="99"/>
      <c r="LSL174" s="99"/>
      <c r="LSM174" s="99"/>
      <c r="LSN174" s="99"/>
      <c r="LSO174" s="99"/>
      <c r="LSP174" s="99"/>
      <c r="LSQ174" s="99"/>
      <c r="LSR174" s="99"/>
      <c r="LSS174" s="99"/>
      <c r="LST174" s="99"/>
      <c r="LSU174" s="99"/>
      <c r="LSV174" s="99"/>
      <c r="LSW174" s="99"/>
      <c r="LSX174" s="99"/>
      <c r="LSY174" s="99"/>
      <c r="LSZ174" s="99"/>
      <c r="LTA174" s="99"/>
      <c r="LTB174" s="99"/>
      <c r="LTC174" s="99"/>
      <c r="LTD174" s="99"/>
      <c r="LTE174" s="99"/>
      <c r="LTF174" s="99"/>
      <c r="LTG174" s="99"/>
      <c r="LTH174" s="99"/>
      <c r="LTI174" s="99"/>
      <c r="LTJ174" s="99"/>
      <c r="LTK174" s="99"/>
      <c r="LTL174" s="99"/>
      <c r="LTM174" s="99"/>
      <c r="LTN174" s="99"/>
      <c r="LTO174" s="99"/>
      <c r="LTP174" s="99"/>
      <c r="LTQ174" s="99"/>
      <c r="LTR174" s="99"/>
      <c r="LTS174" s="99"/>
      <c r="LTT174" s="99"/>
      <c r="LTU174" s="99"/>
      <c r="LTV174" s="99"/>
      <c r="LTW174" s="99"/>
      <c r="LTX174" s="99"/>
      <c r="LTY174" s="99"/>
      <c r="LTZ174" s="99"/>
      <c r="LUA174" s="99"/>
      <c r="LUB174" s="99"/>
      <c r="LUC174" s="99"/>
      <c r="LUD174" s="99"/>
      <c r="LUE174" s="99"/>
      <c r="LUF174" s="99"/>
      <c r="LUG174" s="99"/>
      <c r="LUH174" s="99"/>
      <c r="LUI174" s="99"/>
      <c r="LUJ174" s="99"/>
      <c r="LUK174" s="99"/>
      <c r="LUL174" s="99"/>
      <c r="LUM174" s="99"/>
      <c r="LUN174" s="99"/>
      <c r="LUO174" s="99"/>
      <c r="LUP174" s="99"/>
      <c r="LUQ174" s="99"/>
      <c r="LUR174" s="99"/>
      <c r="LUS174" s="99"/>
      <c r="LUT174" s="99"/>
      <c r="LUU174" s="99"/>
      <c r="LUV174" s="99"/>
      <c r="LUW174" s="99"/>
      <c r="LUX174" s="99"/>
      <c r="LUY174" s="99"/>
      <c r="LUZ174" s="99"/>
      <c r="LVA174" s="99"/>
      <c r="LVB174" s="99"/>
      <c r="LVC174" s="99"/>
      <c r="LVD174" s="99"/>
      <c r="LVE174" s="99"/>
      <c r="LVF174" s="99"/>
      <c r="LVG174" s="99"/>
      <c r="LVH174" s="99"/>
      <c r="LVI174" s="99"/>
      <c r="LVJ174" s="99"/>
      <c r="LVK174" s="99"/>
      <c r="LVL174" s="99"/>
      <c r="LVM174" s="99"/>
      <c r="LVN174" s="99"/>
      <c r="LVO174" s="99"/>
      <c r="LVP174" s="99"/>
      <c r="LVQ174" s="99"/>
      <c r="LVR174" s="99"/>
      <c r="LVS174" s="99"/>
      <c r="LVT174" s="99"/>
      <c r="LVU174" s="99"/>
      <c r="LVV174" s="99"/>
      <c r="LVW174" s="99"/>
      <c r="LVX174" s="99"/>
      <c r="LVY174" s="99"/>
      <c r="LVZ174" s="99"/>
      <c r="LWA174" s="99"/>
      <c r="LWB174" s="99"/>
      <c r="LWC174" s="99"/>
      <c r="LWD174" s="99"/>
      <c r="LWE174" s="99"/>
      <c r="LWF174" s="99"/>
      <c r="LWG174" s="99"/>
      <c r="LWH174" s="99"/>
      <c r="LWI174" s="99"/>
      <c r="LWJ174" s="99"/>
      <c r="LWK174" s="99"/>
      <c r="LWL174" s="99"/>
      <c r="LWM174" s="99"/>
      <c r="LWN174" s="99"/>
      <c r="LWO174" s="99"/>
      <c r="LWP174" s="99"/>
      <c r="LWQ174" s="99"/>
      <c r="LWR174" s="99"/>
      <c r="LWS174" s="99"/>
      <c r="LWT174" s="99"/>
      <c r="LWU174" s="99"/>
      <c r="LWV174" s="99"/>
      <c r="LWW174" s="99"/>
      <c r="LWX174" s="99"/>
      <c r="LWY174" s="99"/>
      <c r="LWZ174" s="99"/>
      <c r="LXA174" s="99"/>
      <c r="LXB174" s="99"/>
      <c r="LXC174" s="99"/>
      <c r="LXD174" s="99"/>
      <c r="LXE174" s="99"/>
      <c r="LXF174" s="99"/>
      <c r="LXG174" s="99"/>
      <c r="LXH174" s="99"/>
      <c r="LXI174" s="99"/>
      <c r="LXJ174" s="99"/>
      <c r="LXK174" s="99"/>
      <c r="LXL174" s="99"/>
      <c r="LXM174" s="99"/>
      <c r="LXN174" s="99"/>
      <c r="LXO174" s="99"/>
      <c r="LXP174" s="99"/>
      <c r="LXQ174" s="99"/>
      <c r="LXR174" s="99"/>
      <c r="LXS174" s="99"/>
      <c r="LXT174" s="99"/>
      <c r="LXU174" s="99"/>
      <c r="LXV174" s="99"/>
      <c r="LXW174" s="99"/>
      <c r="LXX174" s="99"/>
      <c r="LXY174" s="99"/>
      <c r="LXZ174" s="99"/>
      <c r="LYA174" s="99"/>
      <c r="LYB174" s="99"/>
      <c r="LYC174" s="99"/>
      <c r="LYD174" s="99"/>
      <c r="LYE174" s="99"/>
      <c r="LYF174" s="99"/>
      <c r="LYG174" s="99"/>
      <c r="LYH174" s="99"/>
      <c r="LYI174" s="99"/>
      <c r="LYJ174" s="99"/>
      <c r="LYK174" s="99"/>
      <c r="LYL174" s="99"/>
      <c r="LYM174" s="99"/>
      <c r="LYN174" s="99"/>
      <c r="LYO174" s="99"/>
      <c r="LYP174" s="99"/>
      <c r="LYQ174" s="99"/>
      <c r="LYR174" s="99"/>
      <c r="LYS174" s="99"/>
      <c r="LYT174" s="99"/>
      <c r="LYU174" s="99"/>
      <c r="LYV174" s="99"/>
      <c r="LYW174" s="99"/>
      <c r="LYX174" s="99"/>
      <c r="LYY174" s="99"/>
      <c r="LYZ174" s="99"/>
      <c r="LZA174" s="99"/>
      <c r="LZB174" s="99"/>
      <c r="LZC174" s="99"/>
      <c r="LZD174" s="99"/>
      <c r="LZE174" s="99"/>
      <c r="LZF174" s="99"/>
      <c r="LZG174" s="99"/>
      <c r="LZH174" s="99"/>
      <c r="LZI174" s="99"/>
      <c r="LZJ174" s="99"/>
      <c r="LZK174" s="99"/>
      <c r="LZL174" s="99"/>
      <c r="LZM174" s="99"/>
      <c r="LZN174" s="99"/>
      <c r="LZO174" s="99"/>
      <c r="LZP174" s="99"/>
      <c r="LZQ174" s="99"/>
      <c r="LZR174" s="99"/>
      <c r="LZS174" s="99"/>
      <c r="LZT174" s="99"/>
      <c r="LZU174" s="99"/>
      <c r="LZV174" s="99"/>
      <c r="LZW174" s="99"/>
      <c r="LZX174" s="99"/>
      <c r="LZY174" s="99"/>
      <c r="LZZ174" s="99"/>
      <c r="MAA174" s="99"/>
      <c r="MAB174" s="99"/>
      <c r="MAC174" s="99"/>
      <c r="MAD174" s="99"/>
      <c r="MAE174" s="99"/>
      <c r="MAF174" s="99"/>
      <c r="MAG174" s="99"/>
      <c r="MAH174" s="99"/>
      <c r="MAI174" s="99"/>
      <c r="MAJ174" s="99"/>
      <c r="MAK174" s="99"/>
      <c r="MAL174" s="99"/>
      <c r="MAM174" s="99"/>
      <c r="MAN174" s="99"/>
      <c r="MAO174" s="99"/>
      <c r="MAP174" s="99"/>
      <c r="MAQ174" s="99"/>
      <c r="MAR174" s="99"/>
      <c r="MAS174" s="99"/>
      <c r="MAT174" s="99"/>
      <c r="MAU174" s="99"/>
      <c r="MAV174" s="99"/>
      <c r="MAW174" s="99"/>
      <c r="MAX174" s="99"/>
      <c r="MAY174" s="99"/>
      <c r="MAZ174" s="99"/>
      <c r="MBA174" s="99"/>
      <c r="MBB174" s="99"/>
      <c r="MBC174" s="99"/>
      <c r="MBD174" s="99"/>
      <c r="MBE174" s="99"/>
      <c r="MBF174" s="99"/>
      <c r="MBG174" s="99"/>
      <c r="MBH174" s="99"/>
      <c r="MBI174" s="99"/>
      <c r="MBJ174" s="99"/>
      <c r="MBK174" s="99"/>
      <c r="MBL174" s="99"/>
      <c r="MBM174" s="99"/>
      <c r="MBN174" s="99"/>
      <c r="MBO174" s="99"/>
      <c r="MBP174" s="99"/>
      <c r="MBQ174" s="99"/>
      <c r="MBR174" s="99"/>
      <c r="MBS174" s="99"/>
      <c r="MBT174" s="99"/>
      <c r="MBU174" s="99"/>
      <c r="MBV174" s="99"/>
      <c r="MBW174" s="99"/>
      <c r="MBX174" s="99"/>
      <c r="MBY174" s="99"/>
      <c r="MBZ174" s="99"/>
      <c r="MCA174" s="99"/>
      <c r="MCB174" s="99"/>
      <c r="MCC174" s="99"/>
      <c r="MCD174" s="99"/>
      <c r="MCE174" s="99"/>
      <c r="MCF174" s="99"/>
      <c r="MCG174" s="99"/>
      <c r="MCH174" s="99"/>
      <c r="MCI174" s="99"/>
      <c r="MCJ174" s="99"/>
      <c r="MCK174" s="99"/>
      <c r="MCL174" s="99"/>
      <c r="MCM174" s="99"/>
      <c r="MCN174" s="99"/>
      <c r="MCO174" s="99"/>
      <c r="MCP174" s="99"/>
      <c r="MCQ174" s="99"/>
      <c r="MCR174" s="99"/>
      <c r="MCS174" s="99"/>
      <c r="MCT174" s="99"/>
      <c r="MCU174" s="99"/>
      <c r="MCV174" s="99"/>
      <c r="MCW174" s="99"/>
      <c r="MCX174" s="99"/>
      <c r="MCY174" s="99"/>
      <c r="MCZ174" s="99"/>
      <c r="MDA174" s="99"/>
      <c r="MDB174" s="99"/>
      <c r="MDC174" s="99"/>
      <c r="MDD174" s="99"/>
      <c r="MDE174" s="99"/>
      <c r="MDF174" s="99"/>
      <c r="MDG174" s="99"/>
      <c r="MDH174" s="99"/>
      <c r="MDI174" s="99"/>
      <c r="MDJ174" s="99"/>
      <c r="MDK174" s="99"/>
      <c r="MDL174" s="99"/>
      <c r="MDM174" s="99"/>
      <c r="MDN174" s="99"/>
      <c r="MDO174" s="99"/>
      <c r="MDP174" s="99"/>
      <c r="MDQ174" s="99"/>
      <c r="MDR174" s="99"/>
      <c r="MDS174" s="99"/>
      <c r="MDT174" s="99"/>
      <c r="MDU174" s="99"/>
      <c r="MDV174" s="99"/>
      <c r="MDW174" s="99"/>
      <c r="MDX174" s="99"/>
      <c r="MDY174" s="99"/>
      <c r="MDZ174" s="99"/>
      <c r="MEA174" s="99"/>
      <c r="MEB174" s="99"/>
      <c r="MEC174" s="99"/>
      <c r="MED174" s="99"/>
      <c r="MEE174" s="99"/>
      <c r="MEF174" s="99"/>
      <c r="MEG174" s="99"/>
      <c r="MEH174" s="99"/>
      <c r="MEI174" s="99"/>
      <c r="MEJ174" s="99"/>
      <c r="MEK174" s="99"/>
      <c r="MEL174" s="99"/>
      <c r="MEM174" s="99"/>
      <c r="MEN174" s="99"/>
      <c r="MEO174" s="99"/>
      <c r="MEP174" s="99"/>
      <c r="MEQ174" s="99"/>
      <c r="MER174" s="99"/>
      <c r="MES174" s="99"/>
      <c r="MET174" s="99"/>
      <c r="MEU174" s="99"/>
      <c r="MEV174" s="99"/>
      <c r="MEW174" s="99"/>
      <c r="MEX174" s="99"/>
      <c r="MEY174" s="99"/>
      <c r="MEZ174" s="99"/>
      <c r="MFA174" s="99"/>
      <c r="MFB174" s="99"/>
      <c r="MFC174" s="99"/>
      <c r="MFD174" s="99"/>
      <c r="MFE174" s="99"/>
      <c r="MFF174" s="99"/>
      <c r="MFG174" s="99"/>
      <c r="MFH174" s="99"/>
      <c r="MFI174" s="99"/>
      <c r="MFJ174" s="99"/>
      <c r="MFK174" s="99"/>
      <c r="MFL174" s="99"/>
      <c r="MFM174" s="99"/>
      <c r="MFN174" s="99"/>
      <c r="MFO174" s="99"/>
      <c r="MFP174" s="99"/>
      <c r="MFQ174" s="99"/>
      <c r="MFR174" s="99"/>
      <c r="MFS174" s="99"/>
      <c r="MFT174" s="99"/>
      <c r="MFU174" s="99"/>
      <c r="MFV174" s="99"/>
      <c r="MFW174" s="99"/>
      <c r="MFX174" s="99"/>
      <c r="MFY174" s="99"/>
      <c r="MFZ174" s="99"/>
      <c r="MGA174" s="99"/>
      <c r="MGB174" s="99"/>
      <c r="MGC174" s="99"/>
      <c r="MGD174" s="99"/>
      <c r="MGE174" s="99"/>
      <c r="MGF174" s="99"/>
      <c r="MGG174" s="99"/>
      <c r="MGH174" s="99"/>
      <c r="MGI174" s="99"/>
      <c r="MGJ174" s="99"/>
      <c r="MGK174" s="99"/>
      <c r="MGL174" s="99"/>
      <c r="MGM174" s="99"/>
      <c r="MGN174" s="99"/>
      <c r="MGO174" s="99"/>
      <c r="MGP174" s="99"/>
      <c r="MGQ174" s="99"/>
      <c r="MGR174" s="99"/>
      <c r="MGS174" s="99"/>
      <c r="MGT174" s="99"/>
      <c r="MGU174" s="99"/>
      <c r="MGV174" s="99"/>
      <c r="MGW174" s="99"/>
      <c r="MGX174" s="99"/>
      <c r="MGY174" s="99"/>
      <c r="MGZ174" s="99"/>
      <c r="MHA174" s="99"/>
      <c r="MHB174" s="99"/>
      <c r="MHC174" s="99"/>
      <c r="MHD174" s="99"/>
      <c r="MHE174" s="99"/>
      <c r="MHF174" s="99"/>
      <c r="MHG174" s="99"/>
      <c r="MHH174" s="99"/>
      <c r="MHI174" s="99"/>
      <c r="MHJ174" s="99"/>
      <c r="MHK174" s="99"/>
      <c r="MHL174" s="99"/>
      <c r="MHM174" s="99"/>
      <c r="MHN174" s="99"/>
      <c r="MHO174" s="99"/>
      <c r="MHP174" s="99"/>
      <c r="MHQ174" s="99"/>
      <c r="MHR174" s="99"/>
      <c r="MHS174" s="99"/>
      <c r="MHT174" s="99"/>
      <c r="MHU174" s="99"/>
      <c r="MHV174" s="99"/>
      <c r="MHW174" s="99"/>
      <c r="MHX174" s="99"/>
      <c r="MHY174" s="99"/>
      <c r="MHZ174" s="99"/>
      <c r="MIA174" s="99"/>
      <c r="MIB174" s="99"/>
      <c r="MIC174" s="99"/>
      <c r="MID174" s="99"/>
      <c r="MIE174" s="99"/>
      <c r="MIF174" s="99"/>
      <c r="MIG174" s="99"/>
      <c r="MIH174" s="99"/>
      <c r="MII174" s="99"/>
      <c r="MIJ174" s="99"/>
      <c r="MIK174" s="99"/>
      <c r="MIL174" s="99"/>
      <c r="MIM174" s="99"/>
      <c r="MIN174" s="99"/>
      <c r="MIO174" s="99"/>
      <c r="MIP174" s="99"/>
      <c r="MIQ174" s="99"/>
      <c r="MIR174" s="99"/>
      <c r="MIS174" s="99"/>
      <c r="MIT174" s="99"/>
      <c r="MIU174" s="99"/>
      <c r="MIV174" s="99"/>
      <c r="MIW174" s="99"/>
      <c r="MIX174" s="99"/>
      <c r="MIY174" s="99"/>
      <c r="MIZ174" s="99"/>
      <c r="MJA174" s="99"/>
      <c r="MJB174" s="99"/>
      <c r="MJC174" s="99"/>
      <c r="MJD174" s="99"/>
      <c r="MJE174" s="99"/>
      <c r="MJF174" s="99"/>
      <c r="MJG174" s="99"/>
      <c r="MJH174" s="99"/>
      <c r="MJI174" s="99"/>
      <c r="MJJ174" s="99"/>
      <c r="MJK174" s="99"/>
      <c r="MJL174" s="99"/>
      <c r="MJM174" s="99"/>
      <c r="MJN174" s="99"/>
      <c r="MJO174" s="99"/>
      <c r="MJP174" s="99"/>
      <c r="MJQ174" s="99"/>
      <c r="MJR174" s="99"/>
      <c r="MJS174" s="99"/>
      <c r="MJT174" s="99"/>
      <c r="MJU174" s="99"/>
      <c r="MJV174" s="99"/>
      <c r="MJW174" s="99"/>
      <c r="MJX174" s="99"/>
      <c r="MJY174" s="99"/>
      <c r="MJZ174" s="99"/>
      <c r="MKA174" s="99"/>
      <c r="MKB174" s="99"/>
      <c r="MKC174" s="99"/>
      <c r="MKD174" s="99"/>
      <c r="MKE174" s="99"/>
      <c r="MKF174" s="99"/>
      <c r="MKG174" s="99"/>
      <c r="MKH174" s="99"/>
      <c r="MKI174" s="99"/>
      <c r="MKJ174" s="99"/>
      <c r="MKK174" s="99"/>
      <c r="MKL174" s="99"/>
      <c r="MKM174" s="99"/>
      <c r="MKN174" s="99"/>
      <c r="MKO174" s="99"/>
      <c r="MKP174" s="99"/>
      <c r="MKQ174" s="99"/>
      <c r="MKR174" s="99"/>
      <c r="MKS174" s="99"/>
      <c r="MKT174" s="99"/>
      <c r="MKU174" s="99"/>
      <c r="MKV174" s="99"/>
      <c r="MKW174" s="99"/>
      <c r="MKX174" s="99"/>
      <c r="MKY174" s="99"/>
      <c r="MKZ174" s="99"/>
      <c r="MLA174" s="99"/>
      <c r="MLB174" s="99"/>
      <c r="MLC174" s="99"/>
      <c r="MLD174" s="99"/>
      <c r="MLE174" s="99"/>
      <c r="MLF174" s="99"/>
      <c r="MLG174" s="99"/>
      <c r="MLH174" s="99"/>
      <c r="MLI174" s="99"/>
      <c r="MLJ174" s="99"/>
      <c r="MLK174" s="99"/>
      <c r="MLL174" s="99"/>
      <c r="MLM174" s="99"/>
      <c r="MLN174" s="99"/>
      <c r="MLO174" s="99"/>
      <c r="MLP174" s="99"/>
      <c r="MLQ174" s="99"/>
      <c r="MLR174" s="99"/>
      <c r="MLS174" s="99"/>
      <c r="MLT174" s="99"/>
      <c r="MLU174" s="99"/>
      <c r="MLV174" s="99"/>
      <c r="MLW174" s="99"/>
      <c r="MLX174" s="99"/>
      <c r="MLY174" s="99"/>
      <c r="MLZ174" s="99"/>
      <c r="MMA174" s="99"/>
      <c r="MMB174" s="99"/>
      <c r="MMC174" s="99"/>
      <c r="MMD174" s="99"/>
      <c r="MME174" s="99"/>
      <c r="MMF174" s="99"/>
      <c r="MMG174" s="99"/>
      <c r="MMH174" s="99"/>
      <c r="MMI174" s="99"/>
      <c r="MMJ174" s="99"/>
      <c r="MMK174" s="99"/>
      <c r="MML174" s="99"/>
      <c r="MMM174" s="99"/>
      <c r="MMN174" s="99"/>
      <c r="MMO174" s="99"/>
      <c r="MMP174" s="99"/>
      <c r="MMQ174" s="99"/>
      <c r="MMR174" s="99"/>
      <c r="MMS174" s="99"/>
      <c r="MMT174" s="99"/>
      <c r="MMU174" s="99"/>
      <c r="MMV174" s="99"/>
      <c r="MMW174" s="99"/>
      <c r="MMX174" s="99"/>
      <c r="MMY174" s="99"/>
      <c r="MMZ174" s="99"/>
      <c r="MNA174" s="99"/>
      <c r="MNB174" s="99"/>
      <c r="MNC174" s="99"/>
      <c r="MND174" s="99"/>
      <c r="MNE174" s="99"/>
      <c r="MNF174" s="99"/>
      <c r="MNG174" s="99"/>
      <c r="MNH174" s="99"/>
      <c r="MNI174" s="99"/>
      <c r="MNJ174" s="99"/>
      <c r="MNK174" s="99"/>
      <c r="MNL174" s="99"/>
      <c r="MNM174" s="99"/>
      <c r="MNN174" s="99"/>
      <c r="MNO174" s="99"/>
      <c r="MNP174" s="99"/>
      <c r="MNQ174" s="99"/>
      <c r="MNR174" s="99"/>
      <c r="MNS174" s="99"/>
      <c r="MNT174" s="99"/>
      <c r="MNU174" s="99"/>
      <c r="MNV174" s="99"/>
      <c r="MNW174" s="99"/>
      <c r="MNX174" s="99"/>
      <c r="MNY174" s="99"/>
      <c r="MNZ174" s="99"/>
      <c r="MOA174" s="99"/>
      <c r="MOB174" s="99"/>
      <c r="MOC174" s="99"/>
      <c r="MOD174" s="99"/>
      <c r="MOE174" s="99"/>
      <c r="MOF174" s="99"/>
      <c r="MOG174" s="99"/>
      <c r="MOH174" s="99"/>
      <c r="MOI174" s="99"/>
      <c r="MOJ174" s="99"/>
      <c r="MOK174" s="99"/>
      <c r="MOL174" s="99"/>
      <c r="MOM174" s="99"/>
      <c r="MON174" s="99"/>
      <c r="MOO174" s="99"/>
      <c r="MOP174" s="99"/>
      <c r="MOQ174" s="99"/>
      <c r="MOR174" s="99"/>
      <c r="MOS174" s="99"/>
      <c r="MOT174" s="99"/>
      <c r="MOU174" s="99"/>
      <c r="MOV174" s="99"/>
      <c r="MOW174" s="99"/>
      <c r="MOX174" s="99"/>
      <c r="MOY174" s="99"/>
      <c r="MOZ174" s="99"/>
      <c r="MPA174" s="99"/>
      <c r="MPB174" s="99"/>
      <c r="MPC174" s="99"/>
      <c r="MPD174" s="99"/>
      <c r="MPE174" s="99"/>
      <c r="MPF174" s="99"/>
      <c r="MPG174" s="99"/>
      <c r="MPH174" s="99"/>
      <c r="MPI174" s="99"/>
      <c r="MPJ174" s="99"/>
      <c r="MPK174" s="99"/>
      <c r="MPL174" s="99"/>
      <c r="MPM174" s="99"/>
      <c r="MPN174" s="99"/>
      <c r="MPO174" s="99"/>
      <c r="MPP174" s="99"/>
      <c r="MPQ174" s="99"/>
      <c r="MPR174" s="99"/>
      <c r="MPS174" s="99"/>
      <c r="MPT174" s="99"/>
      <c r="MPU174" s="99"/>
      <c r="MPV174" s="99"/>
      <c r="MPW174" s="99"/>
      <c r="MPX174" s="99"/>
      <c r="MPY174" s="99"/>
      <c r="MPZ174" s="99"/>
      <c r="MQA174" s="99"/>
      <c r="MQB174" s="99"/>
      <c r="MQC174" s="99"/>
      <c r="MQD174" s="99"/>
      <c r="MQE174" s="99"/>
      <c r="MQF174" s="99"/>
      <c r="MQG174" s="99"/>
      <c r="MQH174" s="99"/>
      <c r="MQI174" s="99"/>
      <c r="MQJ174" s="99"/>
      <c r="MQK174" s="99"/>
      <c r="MQL174" s="99"/>
      <c r="MQM174" s="99"/>
      <c r="MQN174" s="99"/>
      <c r="MQO174" s="99"/>
      <c r="MQP174" s="99"/>
      <c r="MQQ174" s="99"/>
      <c r="MQR174" s="99"/>
      <c r="MQS174" s="99"/>
      <c r="MQT174" s="99"/>
      <c r="MQU174" s="99"/>
      <c r="MQV174" s="99"/>
      <c r="MQW174" s="99"/>
      <c r="MQX174" s="99"/>
      <c r="MQY174" s="99"/>
      <c r="MQZ174" s="99"/>
      <c r="MRA174" s="99"/>
      <c r="MRB174" s="99"/>
      <c r="MRC174" s="99"/>
      <c r="MRD174" s="99"/>
      <c r="MRE174" s="99"/>
      <c r="MRF174" s="99"/>
      <c r="MRG174" s="99"/>
      <c r="MRH174" s="99"/>
      <c r="MRI174" s="99"/>
      <c r="MRJ174" s="99"/>
      <c r="MRK174" s="99"/>
      <c r="MRL174" s="99"/>
      <c r="MRM174" s="99"/>
      <c r="MRN174" s="99"/>
      <c r="MRO174" s="99"/>
      <c r="MRP174" s="99"/>
      <c r="MRQ174" s="99"/>
      <c r="MRR174" s="99"/>
      <c r="MRS174" s="99"/>
      <c r="MRT174" s="99"/>
      <c r="MRU174" s="99"/>
      <c r="MRV174" s="99"/>
      <c r="MRW174" s="99"/>
      <c r="MRX174" s="99"/>
      <c r="MRY174" s="99"/>
      <c r="MRZ174" s="99"/>
      <c r="MSA174" s="99"/>
      <c r="MSB174" s="99"/>
      <c r="MSC174" s="99"/>
      <c r="MSD174" s="99"/>
      <c r="MSE174" s="99"/>
      <c r="MSF174" s="99"/>
      <c r="MSG174" s="99"/>
      <c r="MSH174" s="99"/>
      <c r="MSI174" s="99"/>
      <c r="MSJ174" s="99"/>
      <c r="MSK174" s="99"/>
      <c r="MSL174" s="99"/>
      <c r="MSM174" s="99"/>
      <c r="MSN174" s="99"/>
      <c r="MSO174" s="99"/>
      <c r="MSP174" s="99"/>
      <c r="MSQ174" s="99"/>
      <c r="MSR174" s="99"/>
      <c r="MSS174" s="99"/>
      <c r="MST174" s="99"/>
      <c r="MSU174" s="99"/>
      <c r="MSV174" s="99"/>
      <c r="MSW174" s="99"/>
      <c r="MSX174" s="99"/>
      <c r="MSY174" s="99"/>
      <c r="MSZ174" s="99"/>
      <c r="MTA174" s="99"/>
      <c r="MTB174" s="99"/>
      <c r="MTC174" s="99"/>
      <c r="MTD174" s="99"/>
      <c r="MTE174" s="99"/>
      <c r="MTF174" s="99"/>
      <c r="MTG174" s="99"/>
      <c r="MTH174" s="99"/>
      <c r="MTI174" s="99"/>
      <c r="MTJ174" s="99"/>
      <c r="MTK174" s="99"/>
      <c r="MTL174" s="99"/>
      <c r="MTM174" s="99"/>
      <c r="MTN174" s="99"/>
      <c r="MTO174" s="99"/>
      <c r="MTP174" s="99"/>
      <c r="MTQ174" s="99"/>
      <c r="MTR174" s="99"/>
      <c r="MTS174" s="99"/>
      <c r="MTT174" s="99"/>
      <c r="MTU174" s="99"/>
      <c r="MTV174" s="99"/>
      <c r="MTW174" s="99"/>
      <c r="MTX174" s="99"/>
      <c r="MTY174" s="99"/>
      <c r="MTZ174" s="99"/>
      <c r="MUA174" s="99"/>
      <c r="MUB174" s="99"/>
      <c r="MUC174" s="99"/>
      <c r="MUD174" s="99"/>
      <c r="MUE174" s="99"/>
      <c r="MUF174" s="99"/>
      <c r="MUG174" s="99"/>
      <c r="MUH174" s="99"/>
      <c r="MUI174" s="99"/>
      <c r="MUJ174" s="99"/>
      <c r="MUK174" s="99"/>
      <c r="MUL174" s="99"/>
      <c r="MUM174" s="99"/>
      <c r="MUN174" s="99"/>
      <c r="MUO174" s="99"/>
      <c r="MUP174" s="99"/>
      <c r="MUQ174" s="99"/>
      <c r="MUR174" s="99"/>
      <c r="MUS174" s="99"/>
      <c r="MUT174" s="99"/>
      <c r="MUU174" s="99"/>
      <c r="MUV174" s="99"/>
      <c r="MUW174" s="99"/>
      <c r="MUX174" s="99"/>
      <c r="MUY174" s="99"/>
      <c r="MUZ174" s="99"/>
      <c r="MVA174" s="99"/>
      <c r="MVB174" s="99"/>
      <c r="MVC174" s="99"/>
      <c r="MVD174" s="99"/>
      <c r="MVE174" s="99"/>
      <c r="MVF174" s="99"/>
      <c r="MVG174" s="99"/>
      <c r="MVH174" s="99"/>
      <c r="MVI174" s="99"/>
      <c r="MVJ174" s="99"/>
      <c r="MVK174" s="99"/>
      <c r="MVL174" s="99"/>
      <c r="MVM174" s="99"/>
      <c r="MVN174" s="99"/>
      <c r="MVO174" s="99"/>
      <c r="MVP174" s="99"/>
      <c r="MVQ174" s="99"/>
      <c r="MVR174" s="99"/>
      <c r="MVS174" s="99"/>
      <c r="MVT174" s="99"/>
      <c r="MVU174" s="99"/>
      <c r="MVV174" s="99"/>
      <c r="MVW174" s="99"/>
      <c r="MVX174" s="99"/>
      <c r="MVY174" s="99"/>
      <c r="MVZ174" s="99"/>
      <c r="MWA174" s="99"/>
      <c r="MWB174" s="99"/>
      <c r="MWC174" s="99"/>
      <c r="MWD174" s="99"/>
      <c r="MWE174" s="99"/>
      <c r="MWF174" s="99"/>
      <c r="MWG174" s="99"/>
      <c r="MWH174" s="99"/>
      <c r="MWI174" s="99"/>
      <c r="MWJ174" s="99"/>
      <c r="MWK174" s="99"/>
      <c r="MWL174" s="99"/>
      <c r="MWM174" s="99"/>
      <c r="MWN174" s="99"/>
      <c r="MWO174" s="99"/>
      <c r="MWP174" s="99"/>
      <c r="MWQ174" s="99"/>
      <c r="MWR174" s="99"/>
      <c r="MWS174" s="99"/>
      <c r="MWT174" s="99"/>
      <c r="MWU174" s="99"/>
      <c r="MWV174" s="99"/>
      <c r="MWW174" s="99"/>
      <c r="MWX174" s="99"/>
      <c r="MWY174" s="99"/>
      <c r="MWZ174" s="99"/>
      <c r="MXA174" s="99"/>
      <c r="MXB174" s="99"/>
      <c r="MXC174" s="99"/>
      <c r="MXD174" s="99"/>
      <c r="MXE174" s="99"/>
      <c r="MXF174" s="99"/>
      <c r="MXG174" s="99"/>
      <c r="MXH174" s="99"/>
      <c r="MXI174" s="99"/>
      <c r="MXJ174" s="99"/>
      <c r="MXK174" s="99"/>
      <c r="MXL174" s="99"/>
      <c r="MXM174" s="99"/>
      <c r="MXN174" s="99"/>
      <c r="MXO174" s="99"/>
      <c r="MXP174" s="99"/>
      <c r="MXQ174" s="99"/>
      <c r="MXR174" s="99"/>
      <c r="MXS174" s="99"/>
      <c r="MXT174" s="99"/>
      <c r="MXU174" s="99"/>
      <c r="MXV174" s="99"/>
      <c r="MXW174" s="99"/>
      <c r="MXX174" s="99"/>
      <c r="MXY174" s="99"/>
      <c r="MXZ174" s="99"/>
      <c r="MYA174" s="99"/>
      <c r="MYB174" s="99"/>
      <c r="MYC174" s="99"/>
      <c r="MYD174" s="99"/>
      <c r="MYE174" s="99"/>
      <c r="MYF174" s="99"/>
      <c r="MYG174" s="99"/>
      <c r="MYH174" s="99"/>
      <c r="MYI174" s="99"/>
      <c r="MYJ174" s="99"/>
      <c r="MYK174" s="99"/>
      <c r="MYL174" s="99"/>
      <c r="MYM174" s="99"/>
      <c r="MYN174" s="99"/>
      <c r="MYO174" s="99"/>
      <c r="MYP174" s="99"/>
      <c r="MYQ174" s="99"/>
      <c r="MYR174" s="99"/>
      <c r="MYS174" s="99"/>
      <c r="MYT174" s="99"/>
      <c r="MYU174" s="99"/>
      <c r="MYV174" s="99"/>
      <c r="MYW174" s="99"/>
      <c r="MYX174" s="99"/>
      <c r="MYY174" s="99"/>
      <c r="MYZ174" s="99"/>
      <c r="MZA174" s="99"/>
      <c r="MZB174" s="99"/>
      <c r="MZC174" s="99"/>
      <c r="MZD174" s="99"/>
      <c r="MZE174" s="99"/>
      <c r="MZF174" s="99"/>
      <c r="MZG174" s="99"/>
      <c r="MZH174" s="99"/>
      <c r="MZI174" s="99"/>
      <c r="MZJ174" s="99"/>
      <c r="MZK174" s="99"/>
      <c r="MZL174" s="99"/>
      <c r="MZM174" s="99"/>
      <c r="MZN174" s="99"/>
      <c r="MZO174" s="99"/>
      <c r="MZP174" s="99"/>
      <c r="MZQ174" s="99"/>
      <c r="MZR174" s="99"/>
      <c r="MZS174" s="99"/>
      <c r="MZT174" s="99"/>
      <c r="MZU174" s="99"/>
      <c r="MZV174" s="99"/>
      <c r="MZW174" s="99"/>
      <c r="MZX174" s="99"/>
      <c r="MZY174" s="99"/>
      <c r="MZZ174" s="99"/>
      <c r="NAA174" s="99"/>
      <c r="NAB174" s="99"/>
      <c r="NAC174" s="99"/>
      <c r="NAD174" s="99"/>
      <c r="NAE174" s="99"/>
      <c r="NAF174" s="99"/>
      <c r="NAG174" s="99"/>
      <c r="NAH174" s="99"/>
      <c r="NAI174" s="99"/>
      <c r="NAJ174" s="99"/>
      <c r="NAK174" s="99"/>
      <c r="NAL174" s="99"/>
      <c r="NAM174" s="99"/>
      <c r="NAN174" s="99"/>
      <c r="NAO174" s="99"/>
      <c r="NAP174" s="99"/>
      <c r="NAQ174" s="99"/>
      <c r="NAR174" s="99"/>
      <c r="NAS174" s="99"/>
      <c r="NAT174" s="99"/>
      <c r="NAU174" s="99"/>
      <c r="NAV174" s="99"/>
      <c r="NAW174" s="99"/>
      <c r="NAX174" s="99"/>
      <c r="NAY174" s="99"/>
      <c r="NAZ174" s="99"/>
      <c r="NBA174" s="99"/>
      <c r="NBB174" s="99"/>
      <c r="NBC174" s="99"/>
      <c r="NBD174" s="99"/>
      <c r="NBE174" s="99"/>
      <c r="NBF174" s="99"/>
      <c r="NBG174" s="99"/>
      <c r="NBH174" s="99"/>
      <c r="NBI174" s="99"/>
      <c r="NBJ174" s="99"/>
      <c r="NBK174" s="99"/>
      <c r="NBL174" s="99"/>
      <c r="NBM174" s="99"/>
      <c r="NBN174" s="99"/>
      <c r="NBO174" s="99"/>
      <c r="NBP174" s="99"/>
      <c r="NBQ174" s="99"/>
      <c r="NBR174" s="99"/>
      <c r="NBS174" s="99"/>
      <c r="NBT174" s="99"/>
      <c r="NBU174" s="99"/>
      <c r="NBV174" s="99"/>
      <c r="NBW174" s="99"/>
      <c r="NBX174" s="99"/>
      <c r="NBY174" s="99"/>
      <c r="NBZ174" s="99"/>
      <c r="NCA174" s="99"/>
      <c r="NCB174" s="99"/>
      <c r="NCC174" s="99"/>
      <c r="NCD174" s="99"/>
      <c r="NCE174" s="99"/>
      <c r="NCF174" s="99"/>
      <c r="NCG174" s="99"/>
      <c r="NCH174" s="99"/>
      <c r="NCI174" s="99"/>
      <c r="NCJ174" s="99"/>
      <c r="NCK174" s="99"/>
      <c r="NCL174" s="99"/>
      <c r="NCM174" s="99"/>
      <c r="NCN174" s="99"/>
      <c r="NCO174" s="99"/>
      <c r="NCP174" s="99"/>
      <c r="NCQ174" s="99"/>
      <c r="NCR174" s="99"/>
      <c r="NCS174" s="99"/>
      <c r="NCT174" s="99"/>
      <c r="NCU174" s="99"/>
      <c r="NCV174" s="99"/>
      <c r="NCW174" s="99"/>
      <c r="NCX174" s="99"/>
      <c r="NCY174" s="99"/>
      <c r="NCZ174" s="99"/>
      <c r="NDA174" s="99"/>
      <c r="NDB174" s="99"/>
      <c r="NDC174" s="99"/>
      <c r="NDD174" s="99"/>
      <c r="NDE174" s="99"/>
      <c r="NDF174" s="99"/>
      <c r="NDG174" s="99"/>
      <c r="NDH174" s="99"/>
      <c r="NDI174" s="99"/>
      <c r="NDJ174" s="99"/>
      <c r="NDK174" s="99"/>
      <c r="NDL174" s="99"/>
      <c r="NDM174" s="99"/>
      <c r="NDN174" s="99"/>
      <c r="NDO174" s="99"/>
      <c r="NDP174" s="99"/>
      <c r="NDQ174" s="99"/>
      <c r="NDR174" s="99"/>
      <c r="NDS174" s="99"/>
      <c r="NDT174" s="99"/>
      <c r="NDU174" s="99"/>
      <c r="NDV174" s="99"/>
      <c r="NDW174" s="99"/>
      <c r="NDX174" s="99"/>
      <c r="NDY174" s="99"/>
      <c r="NDZ174" s="99"/>
      <c r="NEA174" s="99"/>
      <c r="NEB174" s="99"/>
      <c r="NEC174" s="99"/>
      <c r="NED174" s="99"/>
      <c r="NEE174" s="99"/>
      <c r="NEF174" s="99"/>
      <c r="NEG174" s="99"/>
      <c r="NEH174" s="99"/>
      <c r="NEI174" s="99"/>
      <c r="NEJ174" s="99"/>
      <c r="NEK174" s="99"/>
      <c r="NEL174" s="99"/>
      <c r="NEM174" s="99"/>
      <c r="NEN174" s="99"/>
      <c r="NEO174" s="99"/>
      <c r="NEP174" s="99"/>
      <c r="NEQ174" s="99"/>
      <c r="NER174" s="99"/>
      <c r="NES174" s="99"/>
      <c r="NET174" s="99"/>
      <c r="NEU174" s="99"/>
      <c r="NEV174" s="99"/>
      <c r="NEW174" s="99"/>
      <c r="NEX174" s="99"/>
      <c r="NEY174" s="99"/>
      <c r="NEZ174" s="99"/>
      <c r="NFA174" s="99"/>
      <c r="NFB174" s="99"/>
      <c r="NFC174" s="99"/>
      <c r="NFD174" s="99"/>
      <c r="NFE174" s="99"/>
      <c r="NFF174" s="99"/>
      <c r="NFG174" s="99"/>
      <c r="NFH174" s="99"/>
      <c r="NFI174" s="99"/>
      <c r="NFJ174" s="99"/>
      <c r="NFK174" s="99"/>
      <c r="NFL174" s="99"/>
      <c r="NFM174" s="99"/>
      <c r="NFN174" s="99"/>
      <c r="NFO174" s="99"/>
      <c r="NFP174" s="99"/>
      <c r="NFQ174" s="99"/>
      <c r="NFR174" s="99"/>
      <c r="NFS174" s="99"/>
      <c r="NFT174" s="99"/>
      <c r="NFU174" s="99"/>
      <c r="NFV174" s="99"/>
      <c r="NFW174" s="99"/>
      <c r="NFX174" s="99"/>
      <c r="NFY174" s="99"/>
      <c r="NFZ174" s="99"/>
      <c r="NGA174" s="99"/>
      <c r="NGB174" s="99"/>
      <c r="NGC174" s="99"/>
      <c r="NGD174" s="99"/>
      <c r="NGE174" s="99"/>
      <c r="NGF174" s="99"/>
      <c r="NGG174" s="99"/>
      <c r="NGH174" s="99"/>
      <c r="NGI174" s="99"/>
      <c r="NGJ174" s="99"/>
      <c r="NGK174" s="99"/>
      <c r="NGL174" s="99"/>
      <c r="NGM174" s="99"/>
      <c r="NGN174" s="99"/>
      <c r="NGO174" s="99"/>
      <c r="NGP174" s="99"/>
      <c r="NGQ174" s="99"/>
      <c r="NGR174" s="99"/>
      <c r="NGS174" s="99"/>
      <c r="NGT174" s="99"/>
      <c r="NGU174" s="99"/>
      <c r="NGV174" s="99"/>
      <c r="NGW174" s="99"/>
      <c r="NGX174" s="99"/>
      <c r="NGY174" s="99"/>
      <c r="NGZ174" s="99"/>
      <c r="NHA174" s="99"/>
      <c r="NHB174" s="99"/>
      <c r="NHC174" s="99"/>
      <c r="NHD174" s="99"/>
      <c r="NHE174" s="99"/>
      <c r="NHF174" s="99"/>
      <c r="NHG174" s="99"/>
      <c r="NHH174" s="99"/>
      <c r="NHI174" s="99"/>
      <c r="NHJ174" s="99"/>
      <c r="NHK174" s="99"/>
      <c r="NHL174" s="99"/>
      <c r="NHM174" s="99"/>
      <c r="NHN174" s="99"/>
      <c r="NHO174" s="99"/>
      <c r="NHP174" s="99"/>
      <c r="NHQ174" s="99"/>
      <c r="NHR174" s="99"/>
      <c r="NHS174" s="99"/>
      <c r="NHT174" s="99"/>
      <c r="NHU174" s="99"/>
      <c r="NHV174" s="99"/>
      <c r="NHW174" s="99"/>
      <c r="NHX174" s="99"/>
      <c r="NHY174" s="99"/>
      <c r="NHZ174" s="99"/>
      <c r="NIA174" s="99"/>
      <c r="NIB174" s="99"/>
      <c r="NIC174" s="99"/>
      <c r="NID174" s="99"/>
      <c r="NIE174" s="99"/>
      <c r="NIF174" s="99"/>
      <c r="NIG174" s="99"/>
      <c r="NIH174" s="99"/>
      <c r="NII174" s="99"/>
      <c r="NIJ174" s="99"/>
      <c r="NIK174" s="99"/>
      <c r="NIL174" s="99"/>
      <c r="NIM174" s="99"/>
      <c r="NIN174" s="99"/>
      <c r="NIO174" s="99"/>
      <c r="NIP174" s="99"/>
      <c r="NIQ174" s="99"/>
      <c r="NIR174" s="99"/>
      <c r="NIS174" s="99"/>
      <c r="NIT174" s="99"/>
      <c r="NIU174" s="99"/>
      <c r="NIV174" s="99"/>
      <c r="NIW174" s="99"/>
      <c r="NIX174" s="99"/>
      <c r="NIY174" s="99"/>
      <c r="NIZ174" s="99"/>
      <c r="NJA174" s="99"/>
      <c r="NJB174" s="99"/>
      <c r="NJC174" s="99"/>
      <c r="NJD174" s="99"/>
      <c r="NJE174" s="99"/>
      <c r="NJF174" s="99"/>
      <c r="NJG174" s="99"/>
      <c r="NJH174" s="99"/>
      <c r="NJI174" s="99"/>
      <c r="NJJ174" s="99"/>
      <c r="NJK174" s="99"/>
      <c r="NJL174" s="99"/>
      <c r="NJM174" s="99"/>
      <c r="NJN174" s="99"/>
      <c r="NJO174" s="99"/>
      <c r="NJP174" s="99"/>
      <c r="NJQ174" s="99"/>
      <c r="NJR174" s="99"/>
      <c r="NJS174" s="99"/>
      <c r="NJT174" s="99"/>
      <c r="NJU174" s="99"/>
      <c r="NJV174" s="99"/>
      <c r="NJW174" s="99"/>
      <c r="NJX174" s="99"/>
      <c r="NJY174" s="99"/>
      <c r="NJZ174" s="99"/>
      <c r="NKA174" s="99"/>
      <c r="NKB174" s="99"/>
      <c r="NKC174" s="99"/>
      <c r="NKD174" s="99"/>
      <c r="NKE174" s="99"/>
      <c r="NKF174" s="99"/>
      <c r="NKG174" s="99"/>
      <c r="NKH174" s="99"/>
      <c r="NKI174" s="99"/>
      <c r="NKJ174" s="99"/>
      <c r="NKK174" s="99"/>
      <c r="NKL174" s="99"/>
      <c r="NKM174" s="99"/>
      <c r="NKN174" s="99"/>
      <c r="NKO174" s="99"/>
      <c r="NKP174" s="99"/>
      <c r="NKQ174" s="99"/>
      <c r="NKR174" s="99"/>
      <c r="NKS174" s="99"/>
      <c r="NKT174" s="99"/>
      <c r="NKU174" s="99"/>
      <c r="NKV174" s="99"/>
      <c r="NKW174" s="99"/>
      <c r="NKX174" s="99"/>
      <c r="NKY174" s="99"/>
      <c r="NKZ174" s="99"/>
      <c r="NLA174" s="99"/>
      <c r="NLB174" s="99"/>
      <c r="NLC174" s="99"/>
      <c r="NLD174" s="99"/>
      <c r="NLE174" s="99"/>
      <c r="NLF174" s="99"/>
      <c r="NLG174" s="99"/>
      <c r="NLH174" s="99"/>
      <c r="NLI174" s="99"/>
      <c r="NLJ174" s="99"/>
      <c r="NLK174" s="99"/>
      <c r="NLL174" s="99"/>
      <c r="NLM174" s="99"/>
      <c r="NLN174" s="99"/>
      <c r="NLO174" s="99"/>
      <c r="NLP174" s="99"/>
      <c r="NLQ174" s="99"/>
      <c r="NLR174" s="99"/>
      <c r="NLS174" s="99"/>
      <c r="NLT174" s="99"/>
      <c r="NLU174" s="99"/>
      <c r="NLV174" s="99"/>
      <c r="NLW174" s="99"/>
      <c r="NLX174" s="99"/>
      <c r="NLY174" s="99"/>
      <c r="NLZ174" s="99"/>
      <c r="NMA174" s="99"/>
      <c r="NMB174" s="99"/>
      <c r="NMC174" s="99"/>
      <c r="NMD174" s="99"/>
      <c r="NME174" s="99"/>
      <c r="NMF174" s="99"/>
      <c r="NMG174" s="99"/>
      <c r="NMH174" s="99"/>
      <c r="NMI174" s="99"/>
      <c r="NMJ174" s="99"/>
      <c r="NMK174" s="99"/>
      <c r="NML174" s="99"/>
      <c r="NMM174" s="99"/>
      <c r="NMN174" s="99"/>
      <c r="NMO174" s="99"/>
      <c r="NMP174" s="99"/>
      <c r="NMQ174" s="99"/>
      <c r="NMR174" s="99"/>
      <c r="NMS174" s="99"/>
      <c r="NMT174" s="99"/>
      <c r="NMU174" s="99"/>
      <c r="NMV174" s="99"/>
      <c r="NMW174" s="99"/>
      <c r="NMX174" s="99"/>
      <c r="NMY174" s="99"/>
      <c r="NMZ174" s="99"/>
      <c r="NNA174" s="99"/>
      <c r="NNB174" s="99"/>
      <c r="NNC174" s="99"/>
      <c r="NND174" s="99"/>
      <c r="NNE174" s="99"/>
      <c r="NNF174" s="99"/>
      <c r="NNG174" s="99"/>
      <c r="NNH174" s="99"/>
      <c r="NNI174" s="99"/>
      <c r="NNJ174" s="99"/>
      <c r="NNK174" s="99"/>
      <c r="NNL174" s="99"/>
      <c r="NNM174" s="99"/>
      <c r="NNN174" s="99"/>
      <c r="NNO174" s="99"/>
      <c r="NNP174" s="99"/>
      <c r="NNQ174" s="99"/>
      <c r="NNR174" s="99"/>
      <c r="NNS174" s="99"/>
      <c r="NNT174" s="99"/>
      <c r="NNU174" s="99"/>
      <c r="NNV174" s="99"/>
      <c r="NNW174" s="99"/>
      <c r="NNX174" s="99"/>
      <c r="NNY174" s="99"/>
      <c r="NNZ174" s="99"/>
      <c r="NOA174" s="99"/>
      <c r="NOB174" s="99"/>
      <c r="NOC174" s="99"/>
      <c r="NOD174" s="99"/>
      <c r="NOE174" s="99"/>
      <c r="NOF174" s="99"/>
      <c r="NOG174" s="99"/>
      <c r="NOH174" s="99"/>
      <c r="NOI174" s="99"/>
      <c r="NOJ174" s="99"/>
      <c r="NOK174" s="99"/>
      <c r="NOL174" s="99"/>
      <c r="NOM174" s="99"/>
      <c r="NON174" s="99"/>
      <c r="NOO174" s="99"/>
      <c r="NOP174" s="99"/>
      <c r="NOQ174" s="99"/>
      <c r="NOR174" s="99"/>
      <c r="NOS174" s="99"/>
      <c r="NOT174" s="99"/>
      <c r="NOU174" s="99"/>
      <c r="NOV174" s="99"/>
      <c r="NOW174" s="99"/>
      <c r="NOX174" s="99"/>
      <c r="NOY174" s="99"/>
      <c r="NOZ174" s="99"/>
      <c r="NPA174" s="99"/>
      <c r="NPB174" s="99"/>
      <c r="NPC174" s="99"/>
      <c r="NPD174" s="99"/>
      <c r="NPE174" s="99"/>
      <c r="NPF174" s="99"/>
      <c r="NPG174" s="99"/>
      <c r="NPH174" s="99"/>
      <c r="NPI174" s="99"/>
      <c r="NPJ174" s="99"/>
      <c r="NPK174" s="99"/>
      <c r="NPL174" s="99"/>
      <c r="NPM174" s="99"/>
      <c r="NPN174" s="99"/>
      <c r="NPO174" s="99"/>
      <c r="NPP174" s="99"/>
      <c r="NPQ174" s="99"/>
      <c r="NPR174" s="99"/>
      <c r="NPS174" s="99"/>
      <c r="NPT174" s="99"/>
      <c r="NPU174" s="99"/>
      <c r="NPV174" s="99"/>
      <c r="NPW174" s="99"/>
      <c r="NPX174" s="99"/>
      <c r="NPY174" s="99"/>
      <c r="NPZ174" s="99"/>
      <c r="NQA174" s="99"/>
      <c r="NQB174" s="99"/>
      <c r="NQC174" s="99"/>
      <c r="NQD174" s="99"/>
      <c r="NQE174" s="99"/>
      <c r="NQF174" s="99"/>
      <c r="NQG174" s="99"/>
      <c r="NQH174" s="99"/>
      <c r="NQI174" s="99"/>
      <c r="NQJ174" s="99"/>
      <c r="NQK174" s="99"/>
      <c r="NQL174" s="99"/>
      <c r="NQM174" s="99"/>
      <c r="NQN174" s="99"/>
      <c r="NQO174" s="99"/>
      <c r="NQP174" s="99"/>
      <c r="NQQ174" s="99"/>
      <c r="NQR174" s="99"/>
      <c r="NQS174" s="99"/>
      <c r="NQT174" s="99"/>
      <c r="NQU174" s="99"/>
      <c r="NQV174" s="99"/>
      <c r="NQW174" s="99"/>
      <c r="NQX174" s="99"/>
      <c r="NQY174" s="99"/>
      <c r="NQZ174" s="99"/>
      <c r="NRA174" s="99"/>
      <c r="NRB174" s="99"/>
      <c r="NRC174" s="99"/>
      <c r="NRD174" s="99"/>
      <c r="NRE174" s="99"/>
      <c r="NRF174" s="99"/>
      <c r="NRG174" s="99"/>
      <c r="NRH174" s="99"/>
      <c r="NRI174" s="99"/>
      <c r="NRJ174" s="99"/>
      <c r="NRK174" s="99"/>
      <c r="NRL174" s="99"/>
      <c r="NRM174" s="99"/>
      <c r="NRN174" s="99"/>
      <c r="NRO174" s="99"/>
      <c r="NRP174" s="99"/>
      <c r="NRQ174" s="99"/>
      <c r="NRR174" s="99"/>
      <c r="NRS174" s="99"/>
      <c r="NRT174" s="99"/>
      <c r="NRU174" s="99"/>
      <c r="NRV174" s="99"/>
      <c r="NRW174" s="99"/>
      <c r="NRX174" s="99"/>
      <c r="NRY174" s="99"/>
      <c r="NRZ174" s="99"/>
      <c r="NSA174" s="99"/>
      <c r="NSB174" s="99"/>
      <c r="NSC174" s="99"/>
      <c r="NSD174" s="99"/>
      <c r="NSE174" s="99"/>
      <c r="NSF174" s="99"/>
      <c r="NSG174" s="99"/>
      <c r="NSH174" s="99"/>
      <c r="NSI174" s="99"/>
      <c r="NSJ174" s="99"/>
      <c r="NSK174" s="99"/>
      <c r="NSL174" s="99"/>
      <c r="NSM174" s="99"/>
      <c r="NSN174" s="99"/>
      <c r="NSO174" s="99"/>
      <c r="NSP174" s="99"/>
      <c r="NSQ174" s="99"/>
      <c r="NSR174" s="99"/>
      <c r="NSS174" s="99"/>
      <c r="NST174" s="99"/>
      <c r="NSU174" s="99"/>
      <c r="NSV174" s="99"/>
      <c r="NSW174" s="99"/>
      <c r="NSX174" s="99"/>
      <c r="NSY174" s="99"/>
      <c r="NSZ174" s="99"/>
      <c r="NTA174" s="99"/>
      <c r="NTB174" s="99"/>
      <c r="NTC174" s="99"/>
      <c r="NTD174" s="99"/>
      <c r="NTE174" s="99"/>
      <c r="NTF174" s="99"/>
      <c r="NTG174" s="99"/>
      <c r="NTH174" s="99"/>
      <c r="NTI174" s="99"/>
      <c r="NTJ174" s="99"/>
      <c r="NTK174" s="99"/>
      <c r="NTL174" s="99"/>
      <c r="NTM174" s="99"/>
      <c r="NTN174" s="99"/>
      <c r="NTO174" s="99"/>
      <c r="NTP174" s="99"/>
      <c r="NTQ174" s="99"/>
      <c r="NTR174" s="99"/>
      <c r="NTS174" s="99"/>
      <c r="NTT174" s="99"/>
      <c r="NTU174" s="99"/>
      <c r="NTV174" s="99"/>
      <c r="NTW174" s="99"/>
      <c r="NTX174" s="99"/>
      <c r="NTY174" s="99"/>
      <c r="NTZ174" s="99"/>
      <c r="NUA174" s="99"/>
      <c r="NUB174" s="99"/>
      <c r="NUC174" s="99"/>
      <c r="NUD174" s="99"/>
      <c r="NUE174" s="99"/>
      <c r="NUF174" s="99"/>
      <c r="NUG174" s="99"/>
      <c r="NUH174" s="99"/>
      <c r="NUI174" s="99"/>
      <c r="NUJ174" s="99"/>
      <c r="NUK174" s="99"/>
      <c r="NUL174" s="99"/>
      <c r="NUM174" s="99"/>
      <c r="NUN174" s="99"/>
      <c r="NUO174" s="99"/>
      <c r="NUP174" s="99"/>
      <c r="NUQ174" s="99"/>
      <c r="NUR174" s="99"/>
      <c r="NUS174" s="99"/>
      <c r="NUT174" s="99"/>
      <c r="NUU174" s="99"/>
      <c r="NUV174" s="99"/>
      <c r="NUW174" s="99"/>
      <c r="NUX174" s="99"/>
      <c r="NUY174" s="99"/>
      <c r="NUZ174" s="99"/>
      <c r="NVA174" s="99"/>
      <c r="NVB174" s="99"/>
      <c r="NVC174" s="99"/>
      <c r="NVD174" s="99"/>
      <c r="NVE174" s="99"/>
      <c r="NVF174" s="99"/>
      <c r="NVG174" s="99"/>
      <c r="NVH174" s="99"/>
      <c r="NVI174" s="99"/>
      <c r="NVJ174" s="99"/>
      <c r="NVK174" s="99"/>
      <c r="NVL174" s="99"/>
      <c r="NVM174" s="99"/>
      <c r="NVN174" s="99"/>
      <c r="NVO174" s="99"/>
      <c r="NVP174" s="99"/>
      <c r="NVQ174" s="99"/>
      <c r="NVR174" s="99"/>
      <c r="NVS174" s="99"/>
      <c r="NVT174" s="99"/>
      <c r="NVU174" s="99"/>
      <c r="NVV174" s="99"/>
      <c r="NVW174" s="99"/>
      <c r="NVX174" s="99"/>
      <c r="NVY174" s="99"/>
      <c r="NVZ174" s="99"/>
      <c r="NWA174" s="99"/>
      <c r="NWB174" s="99"/>
      <c r="NWC174" s="99"/>
      <c r="NWD174" s="99"/>
      <c r="NWE174" s="99"/>
      <c r="NWF174" s="99"/>
      <c r="NWG174" s="99"/>
      <c r="NWH174" s="99"/>
      <c r="NWI174" s="99"/>
      <c r="NWJ174" s="99"/>
      <c r="NWK174" s="99"/>
      <c r="NWL174" s="99"/>
      <c r="NWM174" s="99"/>
      <c r="NWN174" s="99"/>
      <c r="NWO174" s="99"/>
      <c r="NWP174" s="99"/>
      <c r="NWQ174" s="99"/>
      <c r="NWR174" s="99"/>
      <c r="NWS174" s="99"/>
      <c r="NWT174" s="99"/>
      <c r="NWU174" s="99"/>
      <c r="NWV174" s="99"/>
      <c r="NWW174" s="99"/>
      <c r="NWX174" s="99"/>
      <c r="NWY174" s="99"/>
      <c r="NWZ174" s="99"/>
      <c r="NXA174" s="99"/>
      <c r="NXB174" s="99"/>
      <c r="NXC174" s="99"/>
      <c r="NXD174" s="99"/>
      <c r="NXE174" s="99"/>
      <c r="NXF174" s="99"/>
      <c r="NXG174" s="99"/>
      <c r="NXH174" s="99"/>
      <c r="NXI174" s="99"/>
      <c r="NXJ174" s="99"/>
      <c r="NXK174" s="99"/>
      <c r="NXL174" s="99"/>
      <c r="NXM174" s="99"/>
      <c r="NXN174" s="99"/>
      <c r="NXO174" s="99"/>
      <c r="NXP174" s="99"/>
      <c r="NXQ174" s="99"/>
      <c r="NXR174" s="99"/>
      <c r="NXS174" s="99"/>
      <c r="NXT174" s="99"/>
      <c r="NXU174" s="99"/>
      <c r="NXV174" s="99"/>
      <c r="NXW174" s="99"/>
      <c r="NXX174" s="99"/>
      <c r="NXY174" s="99"/>
      <c r="NXZ174" s="99"/>
      <c r="NYA174" s="99"/>
      <c r="NYB174" s="99"/>
      <c r="NYC174" s="99"/>
      <c r="NYD174" s="99"/>
      <c r="NYE174" s="99"/>
      <c r="NYF174" s="99"/>
      <c r="NYG174" s="99"/>
      <c r="NYH174" s="99"/>
      <c r="NYI174" s="99"/>
      <c r="NYJ174" s="99"/>
      <c r="NYK174" s="99"/>
      <c r="NYL174" s="99"/>
      <c r="NYM174" s="99"/>
      <c r="NYN174" s="99"/>
      <c r="NYO174" s="99"/>
      <c r="NYP174" s="99"/>
      <c r="NYQ174" s="99"/>
      <c r="NYR174" s="99"/>
      <c r="NYS174" s="99"/>
      <c r="NYT174" s="99"/>
      <c r="NYU174" s="99"/>
      <c r="NYV174" s="99"/>
      <c r="NYW174" s="99"/>
      <c r="NYX174" s="99"/>
      <c r="NYY174" s="99"/>
      <c r="NYZ174" s="99"/>
      <c r="NZA174" s="99"/>
      <c r="NZB174" s="99"/>
      <c r="NZC174" s="99"/>
      <c r="NZD174" s="99"/>
      <c r="NZE174" s="99"/>
      <c r="NZF174" s="99"/>
      <c r="NZG174" s="99"/>
      <c r="NZH174" s="99"/>
      <c r="NZI174" s="99"/>
      <c r="NZJ174" s="99"/>
      <c r="NZK174" s="99"/>
      <c r="NZL174" s="99"/>
      <c r="NZM174" s="99"/>
      <c r="NZN174" s="99"/>
      <c r="NZO174" s="99"/>
      <c r="NZP174" s="99"/>
      <c r="NZQ174" s="99"/>
      <c r="NZR174" s="99"/>
      <c r="NZS174" s="99"/>
      <c r="NZT174" s="99"/>
      <c r="NZU174" s="99"/>
      <c r="NZV174" s="99"/>
      <c r="NZW174" s="99"/>
      <c r="NZX174" s="99"/>
      <c r="NZY174" s="99"/>
      <c r="NZZ174" s="99"/>
      <c r="OAA174" s="99"/>
      <c r="OAB174" s="99"/>
      <c r="OAC174" s="99"/>
      <c r="OAD174" s="99"/>
      <c r="OAE174" s="99"/>
      <c r="OAF174" s="99"/>
      <c r="OAG174" s="99"/>
      <c r="OAH174" s="99"/>
      <c r="OAI174" s="99"/>
      <c r="OAJ174" s="99"/>
      <c r="OAK174" s="99"/>
      <c r="OAL174" s="99"/>
      <c r="OAM174" s="99"/>
      <c r="OAN174" s="99"/>
      <c r="OAO174" s="99"/>
      <c r="OAP174" s="99"/>
      <c r="OAQ174" s="99"/>
      <c r="OAR174" s="99"/>
      <c r="OAS174" s="99"/>
      <c r="OAT174" s="99"/>
      <c r="OAU174" s="99"/>
      <c r="OAV174" s="99"/>
      <c r="OAW174" s="99"/>
      <c r="OAX174" s="99"/>
      <c r="OAY174" s="99"/>
      <c r="OAZ174" s="99"/>
      <c r="OBA174" s="99"/>
      <c r="OBB174" s="99"/>
      <c r="OBC174" s="99"/>
      <c r="OBD174" s="99"/>
      <c r="OBE174" s="99"/>
      <c r="OBF174" s="99"/>
      <c r="OBG174" s="99"/>
      <c r="OBH174" s="99"/>
      <c r="OBI174" s="99"/>
      <c r="OBJ174" s="99"/>
      <c r="OBK174" s="99"/>
      <c r="OBL174" s="99"/>
      <c r="OBM174" s="99"/>
      <c r="OBN174" s="99"/>
      <c r="OBO174" s="99"/>
      <c r="OBP174" s="99"/>
      <c r="OBQ174" s="99"/>
      <c r="OBR174" s="99"/>
      <c r="OBS174" s="99"/>
      <c r="OBT174" s="99"/>
      <c r="OBU174" s="99"/>
      <c r="OBV174" s="99"/>
      <c r="OBW174" s="99"/>
      <c r="OBX174" s="99"/>
      <c r="OBY174" s="99"/>
      <c r="OBZ174" s="99"/>
      <c r="OCA174" s="99"/>
      <c r="OCB174" s="99"/>
      <c r="OCC174" s="99"/>
      <c r="OCD174" s="99"/>
      <c r="OCE174" s="99"/>
      <c r="OCF174" s="99"/>
      <c r="OCG174" s="99"/>
      <c r="OCH174" s="99"/>
      <c r="OCI174" s="99"/>
      <c r="OCJ174" s="99"/>
      <c r="OCK174" s="99"/>
      <c r="OCL174" s="99"/>
      <c r="OCM174" s="99"/>
      <c r="OCN174" s="99"/>
      <c r="OCO174" s="99"/>
      <c r="OCP174" s="99"/>
      <c r="OCQ174" s="99"/>
      <c r="OCR174" s="99"/>
      <c r="OCS174" s="99"/>
      <c r="OCT174" s="99"/>
      <c r="OCU174" s="99"/>
      <c r="OCV174" s="99"/>
      <c r="OCW174" s="99"/>
      <c r="OCX174" s="99"/>
      <c r="OCY174" s="99"/>
      <c r="OCZ174" s="99"/>
      <c r="ODA174" s="99"/>
      <c r="ODB174" s="99"/>
      <c r="ODC174" s="99"/>
      <c r="ODD174" s="99"/>
      <c r="ODE174" s="99"/>
      <c r="ODF174" s="99"/>
      <c r="ODG174" s="99"/>
      <c r="ODH174" s="99"/>
      <c r="ODI174" s="99"/>
      <c r="ODJ174" s="99"/>
      <c r="ODK174" s="99"/>
      <c r="ODL174" s="99"/>
      <c r="ODM174" s="99"/>
      <c r="ODN174" s="99"/>
      <c r="ODO174" s="99"/>
      <c r="ODP174" s="99"/>
      <c r="ODQ174" s="99"/>
      <c r="ODR174" s="99"/>
      <c r="ODS174" s="99"/>
      <c r="ODT174" s="99"/>
      <c r="ODU174" s="99"/>
      <c r="ODV174" s="99"/>
      <c r="ODW174" s="99"/>
      <c r="ODX174" s="99"/>
      <c r="ODY174" s="99"/>
      <c r="ODZ174" s="99"/>
      <c r="OEA174" s="99"/>
      <c r="OEB174" s="99"/>
      <c r="OEC174" s="99"/>
      <c r="OED174" s="99"/>
      <c r="OEE174" s="99"/>
      <c r="OEF174" s="99"/>
      <c r="OEG174" s="99"/>
      <c r="OEH174" s="99"/>
      <c r="OEI174" s="99"/>
      <c r="OEJ174" s="99"/>
      <c r="OEK174" s="99"/>
      <c r="OEL174" s="99"/>
      <c r="OEM174" s="99"/>
      <c r="OEN174" s="99"/>
      <c r="OEO174" s="99"/>
      <c r="OEP174" s="99"/>
      <c r="OEQ174" s="99"/>
      <c r="OER174" s="99"/>
      <c r="OES174" s="99"/>
      <c r="OET174" s="99"/>
      <c r="OEU174" s="99"/>
      <c r="OEV174" s="99"/>
      <c r="OEW174" s="99"/>
      <c r="OEX174" s="99"/>
      <c r="OEY174" s="99"/>
      <c r="OEZ174" s="99"/>
      <c r="OFA174" s="99"/>
      <c r="OFB174" s="99"/>
      <c r="OFC174" s="99"/>
      <c r="OFD174" s="99"/>
      <c r="OFE174" s="99"/>
      <c r="OFF174" s="99"/>
      <c r="OFG174" s="99"/>
      <c r="OFH174" s="99"/>
      <c r="OFI174" s="99"/>
      <c r="OFJ174" s="99"/>
      <c r="OFK174" s="99"/>
      <c r="OFL174" s="99"/>
      <c r="OFM174" s="99"/>
      <c r="OFN174" s="99"/>
      <c r="OFO174" s="99"/>
      <c r="OFP174" s="99"/>
      <c r="OFQ174" s="99"/>
      <c r="OFR174" s="99"/>
      <c r="OFS174" s="99"/>
      <c r="OFT174" s="99"/>
      <c r="OFU174" s="99"/>
      <c r="OFV174" s="99"/>
      <c r="OFW174" s="99"/>
      <c r="OFX174" s="99"/>
      <c r="OFY174" s="99"/>
      <c r="OFZ174" s="99"/>
      <c r="OGA174" s="99"/>
      <c r="OGB174" s="99"/>
      <c r="OGC174" s="99"/>
      <c r="OGD174" s="99"/>
      <c r="OGE174" s="99"/>
      <c r="OGF174" s="99"/>
      <c r="OGG174" s="99"/>
      <c r="OGH174" s="99"/>
      <c r="OGI174" s="99"/>
      <c r="OGJ174" s="99"/>
      <c r="OGK174" s="99"/>
      <c r="OGL174" s="99"/>
      <c r="OGM174" s="99"/>
      <c r="OGN174" s="99"/>
      <c r="OGO174" s="99"/>
      <c r="OGP174" s="99"/>
      <c r="OGQ174" s="99"/>
      <c r="OGR174" s="99"/>
      <c r="OGS174" s="99"/>
      <c r="OGT174" s="99"/>
      <c r="OGU174" s="99"/>
      <c r="OGV174" s="99"/>
      <c r="OGW174" s="99"/>
      <c r="OGX174" s="99"/>
      <c r="OGY174" s="99"/>
      <c r="OGZ174" s="99"/>
      <c r="OHA174" s="99"/>
      <c r="OHB174" s="99"/>
      <c r="OHC174" s="99"/>
      <c r="OHD174" s="99"/>
      <c r="OHE174" s="99"/>
      <c r="OHF174" s="99"/>
      <c r="OHG174" s="99"/>
      <c r="OHH174" s="99"/>
      <c r="OHI174" s="99"/>
      <c r="OHJ174" s="99"/>
      <c r="OHK174" s="99"/>
      <c r="OHL174" s="99"/>
      <c r="OHM174" s="99"/>
      <c r="OHN174" s="99"/>
      <c r="OHO174" s="99"/>
      <c r="OHP174" s="99"/>
      <c r="OHQ174" s="99"/>
      <c r="OHR174" s="99"/>
      <c r="OHS174" s="99"/>
      <c r="OHT174" s="99"/>
      <c r="OHU174" s="99"/>
      <c r="OHV174" s="99"/>
      <c r="OHW174" s="99"/>
      <c r="OHX174" s="99"/>
      <c r="OHY174" s="99"/>
      <c r="OHZ174" s="99"/>
      <c r="OIA174" s="99"/>
      <c r="OIB174" s="99"/>
      <c r="OIC174" s="99"/>
      <c r="OID174" s="99"/>
      <c r="OIE174" s="99"/>
      <c r="OIF174" s="99"/>
      <c r="OIG174" s="99"/>
      <c r="OIH174" s="99"/>
      <c r="OII174" s="99"/>
      <c r="OIJ174" s="99"/>
      <c r="OIK174" s="99"/>
      <c r="OIL174" s="99"/>
      <c r="OIM174" s="99"/>
      <c r="OIN174" s="99"/>
      <c r="OIO174" s="99"/>
      <c r="OIP174" s="99"/>
      <c r="OIQ174" s="99"/>
      <c r="OIR174" s="99"/>
      <c r="OIS174" s="99"/>
      <c r="OIT174" s="99"/>
      <c r="OIU174" s="99"/>
      <c r="OIV174" s="99"/>
      <c r="OIW174" s="99"/>
      <c r="OIX174" s="99"/>
      <c r="OIY174" s="99"/>
      <c r="OIZ174" s="99"/>
      <c r="OJA174" s="99"/>
      <c r="OJB174" s="99"/>
      <c r="OJC174" s="99"/>
      <c r="OJD174" s="99"/>
      <c r="OJE174" s="99"/>
      <c r="OJF174" s="99"/>
      <c r="OJG174" s="99"/>
      <c r="OJH174" s="99"/>
      <c r="OJI174" s="99"/>
      <c r="OJJ174" s="99"/>
      <c r="OJK174" s="99"/>
      <c r="OJL174" s="99"/>
      <c r="OJM174" s="99"/>
      <c r="OJN174" s="99"/>
      <c r="OJO174" s="99"/>
      <c r="OJP174" s="99"/>
      <c r="OJQ174" s="99"/>
      <c r="OJR174" s="99"/>
      <c r="OJS174" s="99"/>
      <c r="OJT174" s="99"/>
      <c r="OJU174" s="99"/>
      <c r="OJV174" s="99"/>
      <c r="OJW174" s="99"/>
      <c r="OJX174" s="99"/>
      <c r="OJY174" s="99"/>
      <c r="OJZ174" s="99"/>
      <c r="OKA174" s="99"/>
      <c r="OKB174" s="99"/>
      <c r="OKC174" s="99"/>
      <c r="OKD174" s="99"/>
      <c r="OKE174" s="99"/>
      <c r="OKF174" s="99"/>
      <c r="OKG174" s="99"/>
      <c r="OKH174" s="99"/>
      <c r="OKI174" s="99"/>
      <c r="OKJ174" s="99"/>
      <c r="OKK174" s="99"/>
      <c r="OKL174" s="99"/>
      <c r="OKM174" s="99"/>
      <c r="OKN174" s="99"/>
      <c r="OKO174" s="99"/>
      <c r="OKP174" s="99"/>
      <c r="OKQ174" s="99"/>
      <c r="OKR174" s="99"/>
      <c r="OKS174" s="99"/>
      <c r="OKT174" s="99"/>
      <c r="OKU174" s="99"/>
      <c r="OKV174" s="99"/>
      <c r="OKW174" s="99"/>
      <c r="OKX174" s="99"/>
      <c r="OKY174" s="99"/>
      <c r="OKZ174" s="99"/>
      <c r="OLA174" s="99"/>
      <c r="OLB174" s="99"/>
      <c r="OLC174" s="99"/>
      <c r="OLD174" s="99"/>
      <c r="OLE174" s="99"/>
      <c r="OLF174" s="99"/>
      <c r="OLG174" s="99"/>
      <c r="OLH174" s="99"/>
      <c r="OLI174" s="99"/>
      <c r="OLJ174" s="99"/>
      <c r="OLK174" s="99"/>
      <c r="OLL174" s="99"/>
      <c r="OLM174" s="99"/>
      <c r="OLN174" s="99"/>
      <c r="OLO174" s="99"/>
      <c r="OLP174" s="99"/>
      <c r="OLQ174" s="99"/>
      <c r="OLR174" s="99"/>
      <c r="OLS174" s="99"/>
      <c r="OLT174" s="99"/>
      <c r="OLU174" s="99"/>
      <c r="OLV174" s="99"/>
      <c r="OLW174" s="99"/>
      <c r="OLX174" s="99"/>
      <c r="OLY174" s="99"/>
      <c r="OLZ174" s="99"/>
      <c r="OMA174" s="99"/>
      <c r="OMB174" s="99"/>
      <c r="OMC174" s="99"/>
      <c r="OMD174" s="99"/>
      <c r="OME174" s="99"/>
      <c r="OMF174" s="99"/>
      <c r="OMG174" s="99"/>
      <c r="OMH174" s="99"/>
      <c r="OMI174" s="99"/>
      <c r="OMJ174" s="99"/>
      <c r="OMK174" s="99"/>
      <c r="OML174" s="99"/>
      <c r="OMM174" s="99"/>
      <c r="OMN174" s="99"/>
      <c r="OMO174" s="99"/>
      <c r="OMP174" s="99"/>
      <c r="OMQ174" s="99"/>
      <c r="OMR174" s="99"/>
      <c r="OMS174" s="99"/>
      <c r="OMT174" s="99"/>
      <c r="OMU174" s="99"/>
      <c r="OMV174" s="99"/>
      <c r="OMW174" s="99"/>
      <c r="OMX174" s="99"/>
      <c r="OMY174" s="99"/>
      <c r="OMZ174" s="99"/>
      <c r="ONA174" s="99"/>
      <c r="ONB174" s="99"/>
      <c r="ONC174" s="99"/>
      <c r="OND174" s="99"/>
      <c r="ONE174" s="99"/>
      <c r="ONF174" s="99"/>
      <c r="ONG174" s="99"/>
      <c r="ONH174" s="99"/>
      <c r="ONI174" s="99"/>
      <c r="ONJ174" s="99"/>
      <c r="ONK174" s="99"/>
      <c r="ONL174" s="99"/>
      <c r="ONM174" s="99"/>
      <c r="ONN174" s="99"/>
      <c r="ONO174" s="99"/>
      <c r="ONP174" s="99"/>
      <c r="ONQ174" s="99"/>
      <c r="ONR174" s="99"/>
      <c r="ONS174" s="99"/>
      <c r="ONT174" s="99"/>
      <c r="ONU174" s="99"/>
      <c r="ONV174" s="99"/>
      <c r="ONW174" s="99"/>
      <c r="ONX174" s="99"/>
      <c r="ONY174" s="99"/>
      <c r="ONZ174" s="99"/>
      <c r="OOA174" s="99"/>
      <c r="OOB174" s="99"/>
      <c r="OOC174" s="99"/>
      <c r="OOD174" s="99"/>
      <c r="OOE174" s="99"/>
      <c r="OOF174" s="99"/>
      <c r="OOG174" s="99"/>
      <c r="OOH174" s="99"/>
      <c r="OOI174" s="99"/>
      <c r="OOJ174" s="99"/>
      <c r="OOK174" s="99"/>
      <c r="OOL174" s="99"/>
      <c r="OOM174" s="99"/>
      <c r="OON174" s="99"/>
      <c r="OOO174" s="99"/>
      <c r="OOP174" s="99"/>
      <c r="OOQ174" s="99"/>
      <c r="OOR174" s="99"/>
      <c r="OOS174" s="99"/>
      <c r="OOT174" s="99"/>
      <c r="OOU174" s="99"/>
      <c r="OOV174" s="99"/>
      <c r="OOW174" s="99"/>
      <c r="OOX174" s="99"/>
      <c r="OOY174" s="99"/>
      <c r="OOZ174" s="99"/>
      <c r="OPA174" s="99"/>
      <c r="OPB174" s="99"/>
      <c r="OPC174" s="99"/>
      <c r="OPD174" s="99"/>
      <c r="OPE174" s="99"/>
      <c r="OPF174" s="99"/>
      <c r="OPG174" s="99"/>
      <c r="OPH174" s="99"/>
      <c r="OPI174" s="99"/>
      <c r="OPJ174" s="99"/>
      <c r="OPK174" s="99"/>
      <c r="OPL174" s="99"/>
      <c r="OPM174" s="99"/>
      <c r="OPN174" s="99"/>
      <c r="OPO174" s="99"/>
      <c r="OPP174" s="99"/>
      <c r="OPQ174" s="99"/>
      <c r="OPR174" s="99"/>
      <c r="OPS174" s="99"/>
      <c r="OPT174" s="99"/>
      <c r="OPU174" s="99"/>
      <c r="OPV174" s="99"/>
      <c r="OPW174" s="99"/>
      <c r="OPX174" s="99"/>
      <c r="OPY174" s="99"/>
      <c r="OPZ174" s="99"/>
      <c r="OQA174" s="99"/>
      <c r="OQB174" s="99"/>
      <c r="OQC174" s="99"/>
      <c r="OQD174" s="99"/>
      <c r="OQE174" s="99"/>
      <c r="OQF174" s="99"/>
      <c r="OQG174" s="99"/>
      <c r="OQH174" s="99"/>
      <c r="OQI174" s="99"/>
      <c r="OQJ174" s="99"/>
      <c r="OQK174" s="99"/>
      <c r="OQL174" s="99"/>
      <c r="OQM174" s="99"/>
      <c r="OQN174" s="99"/>
      <c r="OQO174" s="99"/>
      <c r="OQP174" s="99"/>
      <c r="OQQ174" s="99"/>
      <c r="OQR174" s="99"/>
      <c r="OQS174" s="99"/>
      <c r="OQT174" s="99"/>
      <c r="OQU174" s="99"/>
      <c r="OQV174" s="99"/>
      <c r="OQW174" s="99"/>
      <c r="OQX174" s="99"/>
      <c r="OQY174" s="99"/>
      <c r="OQZ174" s="99"/>
      <c r="ORA174" s="99"/>
      <c r="ORB174" s="99"/>
      <c r="ORC174" s="99"/>
      <c r="ORD174" s="99"/>
      <c r="ORE174" s="99"/>
      <c r="ORF174" s="99"/>
      <c r="ORG174" s="99"/>
      <c r="ORH174" s="99"/>
      <c r="ORI174" s="99"/>
      <c r="ORJ174" s="99"/>
      <c r="ORK174" s="99"/>
      <c r="ORL174" s="99"/>
      <c r="ORM174" s="99"/>
      <c r="ORN174" s="99"/>
      <c r="ORO174" s="99"/>
      <c r="ORP174" s="99"/>
      <c r="ORQ174" s="99"/>
      <c r="ORR174" s="99"/>
      <c r="ORS174" s="99"/>
      <c r="ORT174" s="99"/>
      <c r="ORU174" s="99"/>
      <c r="ORV174" s="99"/>
      <c r="ORW174" s="99"/>
      <c r="ORX174" s="99"/>
      <c r="ORY174" s="99"/>
      <c r="ORZ174" s="99"/>
      <c r="OSA174" s="99"/>
      <c r="OSB174" s="99"/>
      <c r="OSC174" s="99"/>
      <c r="OSD174" s="99"/>
      <c r="OSE174" s="99"/>
      <c r="OSF174" s="99"/>
      <c r="OSG174" s="99"/>
      <c r="OSH174" s="99"/>
      <c r="OSI174" s="99"/>
      <c r="OSJ174" s="99"/>
      <c r="OSK174" s="99"/>
      <c r="OSL174" s="99"/>
      <c r="OSM174" s="99"/>
      <c r="OSN174" s="99"/>
      <c r="OSO174" s="99"/>
      <c r="OSP174" s="99"/>
      <c r="OSQ174" s="99"/>
      <c r="OSR174" s="99"/>
      <c r="OSS174" s="99"/>
      <c r="OST174" s="99"/>
      <c r="OSU174" s="99"/>
      <c r="OSV174" s="99"/>
      <c r="OSW174" s="99"/>
      <c r="OSX174" s="99"/>
      <c r="OSY174" s="99"/>
      <c r="OSZ174" s="99"/>
      <c r="OTA174" s="99"/>
      <c r="OTB174" s="99"/>
      <c r="OTC174" s="99"/>
      <c r="OTD174" s="99"/>
      <c r="OTE174" s="99"/>
      <c r="OTF174" s="99"/>
      <c r="OTG174" s="99"/>
      <c r="OTH174" s="99"/>
      <c r="OTI174" s="99"/>
      <c r="OTJ174" s="99"/>
      <c r="OTK174" s="99"/>
      <c r="OTL174" s="99"/>
      <c r="OTM174" s="99"/>
      <c r="OTN174" s="99"/>
      <c r="OTO174" s="99"/>
      <c r="OTP174" s="99"/>
      <c r="OTQ174" s="99"/>
      <c r="OTR174" s="99"/>
      <c r="OTS174" s="99"/>
      <c r="OTT174" s="99"/>
      <c r="OTU174" s="99"/>
      <c r="OTV174" s="99"/>
      <c r="OTW174" s="99"/>
      <c r="OTX174" s="99"/>
      <c r="OTY174" s="99"/>
      <c r="OTZ174" s="99"/>
      <c r="OUA174" s="99"/>
      <c r="OUB174" s="99"/>
      <c r="OUC174" s="99"/>
      <c r="OUD174" s="99"/>
      <c r="OUE174" s="99"/>
      <c r="OUF174" s="99"/>
      <c r="OUG174" s="99"/>
      <c r="OUH174" s="99"/>
      <c r="OUI174" s="99"/>
      <c r="OUJ174" s="99"/>
      <c r="OUK174" s="99"/>
      <c r="OUL174" s="99"/>
      <c r="OUM174" s="99"/>
      <c r="OUN174" s="99"/>
      <c r="OUO174" s="99"/>
      <c r="OUP174" s="99"/>
      <c r="OUQ174" s="99"/>
      <c r="OUR174" s="99"/>
      <c r="OUS174" s="99"/>
      <c r="OUT174" s="99"/>
      <c r="OUU174" s="99"/>
      <c r="OUV174" s="99"/>
      <c r="OUW174" s="99"/>
      <c r="OUX174" s="99"/>
      <c r="OUY174" s="99"/>
      <c r="OUZ174" s="99"/>
      <c r="OVA174" s="99"/>
      <c r="OVB174" s="99"/>
      <c r="OVC174" s="99"/>
      <c r="OVD174" s="99"/>
      <c r="OVE174" s="99"/>
      <c r="OVF174" s="99"/>
      <c r="OVG174" s="99"/>
      <c r="OVH174" s="99"/>
      <c r="OVI174" s="99"/>
      <c r="OVJ174" s="99"/>
      <c r="OVK174" s="99"/>
      <c r="OVL174" s="99"/>
      <c r="OVM174" s="99"/>
      <c r="OVN174" s="99"/>
      <c r="OVO174" s="99"/>
      <c r="OVP174" s="99"/>
      <c r="OVQ174" s="99"/>
      <c r="OVR174" s="99"/>
      <c r="OVS174" s="99"/>
      <c r="OVT174" s="99"/>
      <c r="OVU174" s="99"/>
      <c r="OVV174" s="99"/>
      <c r="OVW174" s="99"/>
      <c r="OVX174" s="99"/>
      <c r="OVY174" s="99"/>
      <c r="OVZ174" s="99"/>
      <c r="OWA174" s="99"/>
      <c r="OWB174" s="99"/>
      <c r="OWC174" s="99"/>
      <c r="OWD174" s="99"/>
      <c r="OWE174" s="99"/>
      <c r="OWF174" s="99"/>
      <c r="OWG174" s="99"/>
      <c r="OWH174" s="99"/>
      <c r="OWI174" s="99"/>
      <c r="OWJ174" s="99"/>
      <c r="OWK174" s="99"/>
      <c r="OWL174" s="99"/>
      <c r="OWM174" s="99"/>
      <c r="OWN174" s="99"/>
      <c r="OWO174" s="99"/>
      <c r="OWP174" s="99"/>
      <c r="OWQ174" s="99"/>
      <c r="OWR174" s="99"/>
      <c r="OWS174" s="99"/>
      <c r="OWT174" s="99"/>
      <c r="OWU174" s="99"/>
      <c r="OWV174" s="99"/>
      <c r="OWW174" s="99"/>
      <c r="OWX174" s="99"/>
      <c r="OWY174" s="99"/>
      <c r="OWZ174" s="99"/>
      <c r="OXA174" s="99"/>
      <c r="OXB174" s="99"/>
      <c r="OXC174" s="99"/>
      <c r="OXD174" s="99"/>
      <c r="OXE174" s="99"/>
      <c r="OXF174" s="99"/>
      <c r="OXG174" s="99"/>
      <c r="OXH174" s="99"/>
      <c r="OXI174" s="99"/>
      <c r="OXJ174" s="99"/>
      <c r="OXK174" s="99"/>
      <c r="OXL174" s="99"/>
      <c r="OXM174" s="99"/>
      <c r="OXN174" s="99"/>
      <c r="OXO174" s="99"/>
      <c r="OXP174" s="99"/>
      <c r="OXQ174" s="99"/>
      <c r="OXR174" s="99"/>
      <c r="OXS174" s="99"/>
      <c r="OXT174" s="99"/>
      <c r="OXU174" s="99"/>
      <c r="OXV174" s="99"/>
      <c r="OXW174" s="99"/>
      <c r="OXX174" s="99"/>
      <c r="OXY174" s="99"/>
      <c r="OXZ174" s="99"/>
      <c r="OYA174" s="99"/>
      <c r="OYB174" s="99"/>
      <c r="OYC174" s="99"/>
      <c r="OYD174" s="99"/>
      <c r="OYE174" s="99"/>
      <c r="OYF174" s="99"/>
      <c r="OYG174" s="99"/>
      <c r="OYH174" s="99"/>
      <c r="OYI174" s="99"/>
      <c r="OYJ174" s="99"/>
      <c r="OYK174" s="99"/>
      <c r="OYL174" s="99"/>
      <c r="OYM174" s="99"/>
      <c r="OYN174" s="99"/>
      <c r="OYO174" s="99"/>
      <c r="OYP174" s="99"/>
      <c r="OYQ174" s="99"/>
      <c r="OYR174" s="99"/>
      <c r="OYS174" s="99"/>
      <c r="OYT174" s="99"/>
      <c r="OYU174" s="99"/>
      <c r="OYV174" s="99"/>
      <c r="OYW174" s="99"/>
      <c r="OYX174" s="99"/>
      <c r="OYY174" s="99"/>
      <c r="OYZ174" s="99"/>
      <c r="OZA174" s="99"/>
      <c r="OZB174" s="99"/>
      <c r="OZC174" s="99"/>
      <c r="OZD174" s="99"/>
      <c r="OZE174" s="99"/>
      <c r="OZF174" s="99"/>
      <c r="OZG174" s="99"/>
      <c r="OZH174" s="99"/>
      <c r="OZI174" s="99"/>
      <c r="OZJ174" s="99"/>
      <c r="OZK174" s="99"/>
      <c r="OZL174" s="99"/>
      <c r="OZM174" s="99"/>
      <c r="OZN174" s="99"/>
      <c r="OZO174" s="99"/>
      <c r="OZP174" s="99"/>
      <c r="OZQ174" s="99"/>
      <c r="OZR174" s="99"/>
      <c r="OZS174" s="99"/>
      <c r="OZT174" s="99"/>
      <c r="OZU174" s="99"/>
      <c r="OZV174" s="99"/>
      <c r="OZW174" s="99"/>
      <c r="OZX174" s="99"/>
      <c r="OZY174" s="99"/>
      <c r="OZZ174" s="99"/>
      <c r="PAA174" s="99"/>
      <c r="PAB174" s="99"/>
      <c r="PAC174" s="99"/>
      <c r="PAD174" s="99"/>
      <c r="PAE174" s="99"/>
      <c r="PAF174" s="99"/>
      <c r="PAG174" s="99"/>
      <c r="PAH174" s="99"/>
      <c r="PAI174" s="99"/>
      <c r="PAJ174" s="99"/>
      <c r="PAK174" s="99"/>
      <c r="PAL174" s="99"/>
      <c r="PAM174" s="99"/>
      <c r="PAN174" s="99"/>
      <c r="PAO174" s="99"/>
      <c r="PAP174" s="99"/>
      <c r="PAQ174" s="99"/>
      <c r="PAR174" s="99"/>
      <c r="PAS174" s="99"/>
      <c r="PAT174" s="99"/>
      <c r="PAU174" s="99"/>
      <c r="PAV174" s="99"/>
      <c r="PAW174" s="99"/>
      <c r="PAX174" s="99"/>
      <c r="PAY174" s="99"/>
      <c r="PAZ174" s="99"/>
      <c r="PBA174" s="99"/>
      <c r="PBB174" s="99"/>
      <c r="PBC174" s="99"/>
      <c r="PBD174" s="99"/>
      <c r="PBE174" s="99"/>
      <c r="PBF174" s="99"/>
      <c r="PBG174" s="99"/>
      <c r="PBH174" s="99"/>
      <c r="PBI174" s="99"/>
      <c r="PBJ174" s="99"/>
      <c r="PBK174" s="99"/>
      <c r="PBL174" s="99"/>
      <c r="PBM174" s="99"/>
      <c r="PBN174" s="99"/>
      <c r="PBO174" s="99"/>
      <c r="PBP174" s="99"/>
      <c r="PBQ174" s="99"/>
      <c r="PBR174" s="99"/>
      <c r="PBS174" s="99"/>
      <c r="PBT174" s="99"/>
      <c r="PBU174" s="99"/>
      <c r="PBV174" s="99"/>
      <c r="PBW174" s="99"/>
      <c r="PBX174" s="99"/>
      <c r="PBY174" s="99"/>
      <c r="PBZ174" s="99"/>
      <c r="PCA174" s="99"/>
      <c r="PCB174" s="99"/>
      <c r="PCC174" s="99"/>
      <c r="PCD174" s="99"/>
      <c r="PCE174" s="99"/>
      <c r="PCF174" s="99"/>
      <c r="PCG174" s="99"/>
      <c r="PCH174" s="99"/>
      <c r="PCI174" s="99"/>
      <c r="PCJ174" s="99"/>
      <c r="PCK174" s="99"/>
      <c r="PCL174" s="99"/>
      <c r="PCM174" s="99"/>
      <c r="PCN174" s="99"/>
      <c r="PCO174" s="99"/>
      <c r="PCP174" s="99"/>
      <c r="PCQ174" s="99"/>
      <c r="PCR174" s="99"/>
      <c r="PCS174" s="99"/>
      <c r="PCT174" s="99"/>
      <c r="PCU174" s="99"/>
      <c r="PCV174" s="99"/>
      <c r="PCW174" s="99"/>
      <c r="PCX174" s="99"/>
      <c r="PCY174" s="99"/>
      <c r="PCZ174" s="99"/>
      <c r="PDA174" s="99"/>
      <c r="PDB174" s="99"/>
      <c r="PDC174" s="99"/>
      <c r="PDD174" s="99"/>
      <c r="PDE174" s="99"/>
      <c r="PDF174" s="99"/>
      <c r="PDG174" s="99"/>
      <c r="PDH174" s="99"/>
      <c r="PDI174" s="99"/>
      <c r="PDJ174" s="99"/>
      <c r="PDK174" s="99"/>
      <c r="PDL174" s="99"/>
      <c r="PDM174" s="99"/>
      <c r="PDN174" s="99"/>
      <c r="PDO174" s="99"/>
      <c r="PDP174" s="99"/>
      <c r="PDQ174" s="99"/>
      <c r="PDR174" s="99"/>
      <c r="PDS174" s="99"/>
      <c r="PDT174" s="99"/>
      <c r="PDU174" s="99"/>
      <c r="PDV174" s="99"/>
      <c r="PDW174" s="99"/>
      <c r="PDX174" s="99"/>
      <c r="PDY174" s="99"/>
      <c r="PDZ174" s="99"/>
      <c r="PEA174" s="99"/>
      <c r="PEB174" s="99"/>
      <c r="PEC174" s="99"/>
      <c r="PED174" s="99"/>
      <c r="PEE174" s="99"/>
      <c r="PEF174" s="99"/>
      <c r="PEG174" s="99"/>
      <c r="PEH174" s="99"/>
      <c r="PEI174" s="99"/>
      <c r="PEJ174" s="99"/>
      <c r="PEK174" s="99"/>
      <c r="PEL174" s="99"/>
      <c r="PEM174" s="99"/>
      <c r="PEN174" s="99"/>
      <c r="PEO174" s="99"/>
      <c r="PEP174" s="99"/>
      <c r="PEQ174" s="99"/>
      <c r="PER174" s="99"/>
      <c r="PES174" s="99"/>
      <c r="PET174" s="99"/>
      <c r="PEU174" s="99"/>
      <c r="PEV174" s="99"/>
      <c r="PEW174" s="99"/>
      <c r="PEX174" s="99"/>
      <c r="PEY174" s="99"/>
      <c r="PEZ174" s="99"/>
      <c r="PFA174" s="99"/>
      <c r="PFB174" s="99"/>
      <c r="PFC174" s="99"/>
      <c r="PFD174" s="99"/>
      <c r="PFE174" s="99"/>
      <c r="PFF174" s="99"/>
      <c r="PFG174" s="99"/>
      <c r="PFH174" s="99"/>
      <c r="PFI174" s="99"/>
      <c r="PFJ174" s="99"/>
      <c r="PFK174" s="99"/>
      <c r="PFL174" s="99"/>
      <c r="PFM174" s="99"/>
      <c r="PFN174" s="99"/>
      <c r="PFO174" s="99"/>
      <c r="PFP174" s="99"/>
      <c r="PFQ174" s="99"/>
      <c r="PFR174" s="99"/>
      <c r="PFS174" s="99"/>
      <c r="PFT174" s="99"/>
      <c r="PFU174" s="99"/>
      <c r="PFV174" s="99"/>
      <c r="PFW174" s="99"/>
      <c r="PFX174" s="99"/>
      <c r="PFY174" s="99"/>
      <c r="PFZ174" s="99"/>
      <c r="PGA174" s="99"/>
      <c r="PGB174" s="99"/>
      <c r="PGC174" s="99"/>
      <c r="PGD174" s="99"/>
      <c r="PGE174" s="99"/>
      <c r="PGF174" s="99"/>
      <c r="PGG174" s="99"/>
      <c r="PGH174" s="99"/>
      <c r="PGI174" s="99"/>
      <c r="PGJ174" s="99"/>
      <c r="PGK174" s="99"/>
      <c r="PGL174" s="99"/>
      <c r="PGM174" s="99"/>
      <c r="PGN174" s="99"/>
      <c r="PGO174" s="99"/>
      <c r="PGP174" s="99"/>
      <c r="PGQ174" s="99"/>
      <c r="PGR174" s="99"/>
      <c r="PGS174" s="99"/>
      <c r="PGT174" s="99"/>
      <c r="PGU174" s="99"/>
      <c r="PGV174" s="99"/>
      <c r="PGW174" s="99"/>
      <c r="PGX174" s="99"/>
      <c r="PGY174" s="99"/>
      <c r="PGZ174" s="99"/>
      <c r="PHA174" s="99"/>
      <c r="PHB174" s="99"/>
      <c r="PHC174" s="99"/>
      <c r="PHD174" s="99"/>
      <c r="PHE174" s="99"/>
      <c r="PHF174" s="99"/>
      <c r="PHG174" s="99"/>
      <c r="PHH174" s="99"/>
      <c r="PHI174" s="99"/>
      <c r="PHJ174" s="99"/>
      <c r="PHK174" s="99"/>
      <c r="PHL174" s="99"/>
      <c r="PHM174" s="99"/>
      <c r="PHN174" s="99"/>
      <c r="PHO174" s="99"/>
      <c r="PHP174" s="99"/>
      <c r="PHQ174" s="99"/>
      <c r="PHR174" s="99"/>
      <c r="PHS174" s="99"/>
      <c r="PHT174" s="99"/>
      <c r="PHU174" s="99"/>
      <c r="PHV174" s="99"/>
      <c r="PHW174" s="99"/>
      <c r="PHX174" s="99"/>
      <c r="PHY174" s="99"/>
      <c r="PHZ174" s="99"/>
      <c r="PIA174" s="99"/>
      <c r="PIB174" s="99"/>
      <c r="PIC174" s="99"/>
      <c r="PID174" s="99"/>
      <c r="PIE174" s="99"/>
      <c r="PIF174" s="99"/>
      <c r="PIG174" s="99"/>
      <c r="PIH174" s="99"/>
      <c r="PII174" s="99"/>
      <c r="PIJ174" s="99"/>
      <c r="PIK174" s="99"/>
      <c r="PIL174" s="99"/>
      <c r="PIM174" s="99"/>
      <c r="PIN174" s="99"/>
      <c r="PIO174" s="99"/>
      <c r="PIP174" s="99"/>
      <c r="PIQ174" s="99"/>
      <c r="PIR174" s="99"/>
      <c r="PIS174" s="99"/>
      <c r="PIT174" s="99"/>
      <c r="PIU174" s="99"/>
      <c r="PIV174" s="99"/>
      <c r="PIW174" s="99"/>
      <c r="PIX174" s="99"/>
      <c r="PIY174" s="99"/>
      <c r="PIZ174" s="99"/>
      <c r="PJA174" s="99"/>
      <c r="PJB174" s="99"/>
      <c r="PJC174" s="99"/>
      <c r="PJD174" s="99"/>
      <c r="PJE174" s="99"/>
      <c r="PJF174" s="99"/>
      <c r="PJG174" s="99"/>
      <c r="PJH174" s="99"/>
      <c r="PJI174" s="99"/>
      <c r="PJJ174" s="99"/>
      <c r="PJK174" s="99"/>
      <c r="PJL174" s="99"/>
      <c r="PJM174" s="99"/>
      <c r="PJN174" s="99"/>
      <c r="PJO174" s="99"/>
      <c r="PJP174" s="99"/>
      <c r="PJQ174" s="99"/>
      <c r="PJR174" s="99"/>
      <c r="PJS174" s="99"/>
      <c r="PJT174" s="99"/>
      <c r="PJU174" s="99"/>
      <c r="PJV174" s="99"/>
      <c r="PJW174" s="99"/>
      <c r="PJX174" s="99"/>
      <c r="PJY174" s="99"/>
      <c r="PJZ174" s="99"/>
      <c r="PKA174" s="99"/>
      <c r="PKB174" s="99"/>
      <c r="PKC174" s="99"/>
      <c r="PKD174" s="99"/>
      <c r="PKE174" s="99"/>
      <c r="PKF174" s="99"/>
      <c r="PKG174" s="99"/>
      <c r="PKH174" s="99"/>
      <c r="PKI174" s="99"/>
      <c r="PKJ174" s="99"/>
      <c r="PKK174" s="99"/>
      <c r="PKL174" s="99"/>
      <c r="PKM174" s="99"/>
      <c r="PKN174" s="99"/>
      <c r="PKO174" s="99"/>
      <c r="PKP174" s="99"/>
      <c r="PKQ174" s="99"/>
      <c r="PKR174" s="99"/>
      <c r="PKS174" s="99"/>
      <c r="PKT174" s="99"/>
      <c r="PKU174" s="99"/>
      <c r="PKV174" s="99"/>
      <c r="PKW174" s="99"/>
      <c r="PKX174" s="99"/>
      <c r="PKY174" s="99"/>
      <c r="PKZ174" s="99"/>
      <c r="PLA174" s="99"/>
      <c r="PLB174" s="99"/>
      <c r="PLC174" s="99"/>
      <c r="PLD174" s="99"/>
      <c r="PLE174" s="99"/>
      <c r="PLF174" s="99"/>
      <c r="PLG174" s="99"/>
      <c r="PLH174" s="99"/>
      <c r="PLI174" s="99"/>
      <c r="PLJ174" s="99"/>
      <c r="PLK174" s="99"/>
      <c r="PLL174" s="99"/>
      <c r="PLM174" s="99"/>
      <c r="PLN174" s="99"/>
      <c r="PLO174" s="99"/>
      <c r="PLP174" s="99"/>
      <c r="PLQ174" s="99"/>
      <c r="PLR174" s="99"/>
      <c r="PLS174" s="99"/>
      <c r="PLT174" s="99"/>
      <c r="PLU174" s="99"/>
      <c r="PLV174" s="99"/>
      <c r="PLW174" s="99"/>
      <c r="PLX174" s="99"/>
      <c r="PLY174" s="99"/>
      <c r="PLZ174" s="99"/>
      <c r="PMA174" s="99"/>
      <c r="PMB174" s="99"/>
      <c r="PMC174" s="99"/>
      <c r="PMD174" s="99"/>
      <c r="PME174" s="99"/>
      <c r="PMF174" s="99"/>
      <c r="PMG174" s="99"/>
      <c r="PMH174" s="99"/>
      <c r="PMI174" s="99"/>
      <c r="PMJ174" s="99"/>
      <c r="PMK174" s="99"/>
      <c r="PML174" s="99"/>
      <c r="PMM174" s="99"/>
      <c r="PMN174" s="99"/>
      <c r="PMO174" s="99"/>
      <c r="PMP174" s="99"/>
      <c r="PMQ174" s="99"/>
      <c r="PMR174" s="99"/>
      <c r="PMS174" s="99"/>
      <c r="PMT174" s="99"/>
      <c r="PMU174" s="99"/>
      <c r="PMV174" s="99"/>
      <c r="PMW174" s="99"/>
      <c r="PMX174" s="99"/>
      <c r="PMY174" s="99"/>
      <c r="PMZ174" s="99"/>
      <c r="PNA174" s="99"/>
      <c r="PNB174" s="99"/>
      <c r="PNC174" s="99"/>
      <c r="PND174" s="99"/>
      <c r="PNE174" s="99"/>
      <c r="PNF174" s="99"/>
      <c r="PNG174" s="99"/>
      <c r="PNH174" s="99"/>
      <c r="PNI174" s="99"/>
      <c r="PNJ174" s="99"/>
      <c r="PNK174" s="99"/>
      <c r="PNL174" s="99"/>
      <c r="PNM174" s="99"/>
      <c r="PNN174" s="99"/>
      <c r="PNO174" s="99"/>
      <c r="PNP174" s="99"/>
      <c r="PNQ174" s="99"/>
      <c r="PNR174" s="99"/>
      <c r="PNS174" s="99"/>
      <c r="PNT174" s="99"/>
      <c r="PNU174" s="99"/>
      <c r="PNV174" s="99"/>
      <c r="PNW174" s="99"/>
      <c r="PNX174" s="99"/>
      <c r="PNY174" s="99"/>
      <c r="PNZ174" s="99"/>
      <c r="POA174" s="99"/>
      <c r="POB174" s="99"/>
      <c r="POC174" s="99"/>
      <c r="POD174" s="99"/>
      <c r="POE174" s="99"/>
      <c r="POF174" s="99"/>
      <c r="POG174" s="99"/>
      <c r="POH174" s="99"/>
      <c r="POI174" s="99"/>
      <c r="POJ174" s="99"/>
      <c r="POK174" s="99"/>
      <c r="POL174" s="99"/>
      <c r="POM174" s="99"/>
      <c r="PON174" s="99"/>
      <c r="POO174" s="99"/>
      <c r="POP174" s="99"/>
      <c r="POQ174" s="99"/>
      <c r="POR174" s="99"/>
      <c r="POS174" s="99"/>
      <c r="POT174" s="99"/>
      <c r="POU174" s="99"/>
      <c r="POV174" s="99"/>
      <c r="POW174" s="99"/>
      <c r="POX174" s="99"/>
      <c r="POY174" s="99"/>
      <c r="POZ174" s="99"/>
      <c r="PPA174" s="99"/>
      <c r="PPB174" s="99"/>
      <c r="PPC174" s="99"/>
      <c r="PPD174" s="99"/>
      <c r="PPE174" s="99"/>
      <c r="PPF174" s="99"/>
      <c r="PPG174" s="99"/>
      <c r="PPH174" s="99"/>
      <c r="PPI174" s="99"/>
      <c r="PPJ174" s="99"/>
      <c r="PPK174" s="99"/>
      <c r="PPL174" s="99"/>
      <c r="PPM174" s="99"/>
      <c r="PPN174" s="99"/>
      <c r="PPO174" s="99"/>
      <c r="PPP174" s="99"/>
      <c r="PPQ174" s="99"/>
      <c r="PPR174" s="99"/>
      <c r="PPS174" s="99"/>
      <c r="PPT174" s="99"/>
      <c r="PPU174" s="99"/>
      <c r="PPV174" s="99"/>
      <c r="PPW174" s="99"/>
      <c r="PPX174" s="99"/>
      <c r="PPY174" s="99"/>
      <c r="PPZ174" s="99"/>
      <c r="PQA174" s="99"/>
      <c r="PQB174" s="99"/>
      <c r="PQC174" s="99"/>
      <c r="PQD174" s="99"/>
      <c r="PQE174" s="99"/>
      <c r="PQF174" s="99"/>
      <c r="PQG174" s="99"/>
      <c r="PQH174" s="99"/>
      <c r="PQI174" s="99"/>
      <c r="PQJ174" s="99"/>
      <c r="PQK174" s="99"/>
      <c r="PQL174" s="99"/>
      <c r="PQM174" s="99"/>
      <c r="PQN174" s="99"/>
      <c r="PQO174" s="99"/>
      <c r="PQP174" s="99"/>
      <c r="PQQ174" s="99"/>
      <c r="PQR174" s="99"/>
      <c r="PQS174" s="99"/>
      <c r="PQT174" s="99"/>
      <c r="PQU174" s="99"/>
      <c r="PQV174" s="99"/>
      <c r="PQW174" s="99"/>
      <c r="PQX174" s="99"/>
      <c r="PQY174" s="99"/>
      <c r="PQZ174" s="99"/>
      <c r="PRA174" s="99"/>
      <c r="PRB174" s="99"/>
      <c r="PRC174" s="99"/>
      <c r="PRD174" s="99"/>
      <c r="PRE174" s="99"/>
      <c r="PRF174" s="99"/>
      <c r="PRG174" s="99"/>
      <c r="PRH174" s="99"/>
      <c r="PRI174" s="99"/>
      <c r="PRJ174" s="99"/>
      <c r="PRK174" s="99"/>
      <c r="PRL174" s="99"/>
      <c r="PRM174" s="99"/>
      <c r="PRN174" s="99"/>
      <c r="PRO174" s="99"/>
      <c r="PRP174" s="99"/>
      <c r="PRQ174" s="99"/>
      <c r="PRR174" s="99"/>
      <c r="PRS174" s="99"/>
      <c r="PRT174" s="99"/>
      <c r="PRU174" s="99"/>
      <c r="PRV174" s="99"/>
      <c r="PRW174" s="99"/>
      <c r="PRX174" s="99"/>
      <c r="PRY174" s="99"/>
      <c r="PRZ174" s="99"/>
      <c r="PSA174" s="99"/>
      <c r="PSB174" s="99"/>
      <c r="PSC174" s="99"/>
      <c r="PSD174" s="99"/>
      <c r="PSE174" s="99"/>
      <c r="PSF174" s="99"/>
      <c r="PSG174" s="99"/>
      <c r="PSH174" s="99"/>
      <c r="PSI174" s="99"/>
      <c r="PSJ174" s="99"/>
      <c r="PSK174" s="99"/>
      <c r="PSL174" s="99"/>
      <c r="PSM174" s="99"/>
      <c r="PSN174" s="99"/>
      <c r="PSO174" s="99"/>
      <c r="PSP174" s="99"/>
      <c r="PSQ174" s="99"/>
      <c r="PSR174" s="99"/>
      <c r="PSS174" s="99"/>
      <c r="PST174" s="99"/>
      <c r="PSU174" s="99"/>
      <c r="PSV174" s="99"/>
      <c r="PSW174" s="99"/>
      <c r="PSX174" s="99"/>
      <c r="PSY174" s="99"/>
      <c r="PSZ174" s="99"/>
      <c r="PTA174" s="99"/>
      <c r="PTB174" s="99"/>
      <c r="PTC174" s="99"/>
      <c r="PTD174" s="99"/>
      <c r="PTE174" s="99"/>
      <c r="PTF174" s="99"/>
      <c r="PTG174" s="99"/>
      <c r="PTH174" s="99"/>
      <c r="PTI174" s="99"/>
      <c r="PTJ174" s="99"/>
      <c r="PTK174" s="99"/>
      <c r="PTL174" s="99"/>
      <c r="PTM174" s="99"/>
      <c r="PTN174" s="99"/>
      <c r="PTO174" s="99"/>
      <c r="PTP174" s="99"/>
      <c r="PTQ174" s="99"/>
      <c r="PTR174" s="99"/>
      <c r="PTS174" s="99"/>
      <c r="PTT174" s="99"/>
      <c r="PTU174" s="99"/>
      <c r="PTV174" s="99"/>
      <c r="PTW174" s="99"/>
      <c r="PTX174" s="99"/>
      <c r="PTY174" s="99"/>
      <c r="PTZ174" s="99"/>
      <c r="PUA174" s="99"/>
      <c r="PUB174" s="99"/>
      <c r="PUC174" s="99"/>
      <c r="PUD174" s="99"/>
      <c r="PUE174" s="99"/>
      <c r="PUF174" s="99"/>
      <c r="PUG174" s="99"/>
      <c r="PUH174" s="99"/>
      <c r="PUI174" s="99"/>
      <c r="PUJ174" s="99"/>
      <c r="PUK174" s="99"/>
      <c r="PUL174" s="99"/>
      <c r="PUM174" s="99"/>
      <c r="PUN174" s="99"/>
      <c r="PUO174" s="99"/>
      <c r="PUP174" s="99"/>
      <c r="PUQ174" s="99"/>
      <c r="PUR174" s="99"/>
      <c r="PUS174" s="99"/>
      <c r="PUT174" s="99"/>
      <c r="PUU174" s="99"/>
      <c r="PUV174" s="99"/>
      <c r="PUW174" s="99"/>
      <c r="PUX174" s="99"/>
      <c r="PUY174" s="99"/>
      <c r="PUZ174" s="99"/>
      <c r="PVA174" s="99"/>
      <c r="PVB174" s="99"/>
      <c r="PVC174" s="99"/>
      <c r="PVD174" s="99"/>
      <c r="PVE174" s="99"/>
      <c r="PVF174" s="99"/>
      <c r="PVG174" s="99"/>
      <c r="PVH174" s="99"/>
      <c r="PVI174" s="99"/>
      <c r="PVJ174" s="99"/>
      <c r="PVK174" s="99"/>
      <c r="PVL174" s="99"/>
      <c r="PVM174" s="99"/>
      <c r="PVN174" s="99"/>
      <c r="PVO174" s="99"/>
      <c r="PVP174" s="99"/>
      <c r="PVQ174" s="99"/>
      <c r="PVR174" s="99"/>
      <c r="PVS174" s="99"/>
      <c r="PVT174" s="99"/>
      <c r="PVU174" s="99"/>
      <c r="PVV174" s="99"/>
      <c r="PVW174" s="99"/>
      <c r="PVX174" s="99"/>
      <c r="PVY174" s="99"/>
      <c r="PVZ174" s="99"/>
      <c r="PWA174" s="99"/>
      <c r="PWB174" s="99"/>
      <c r="PWC174" s="99"/>
      <c r="PWD174" s="99"/>
      <c r="PWE174" s="99"/>
      <c r="PWF174" s="99"/>
      <c r="PWG174" s="99"/>
      <c r="PWH174" s="99"/>
      <c r="PWI174" s="99"/>
      <c r="PWJ174" s="99"/>
      <c r="PWK174" s="99"/>
      <c r="PWL174" s="99"/>
      <c r="PWM174" s="99"/>
      <c r="PWN174" s="99"/>
      <c r="PWO174" s="99"/>
      <c r="PWP174" s="99"/>
      <c r="PWQ174" s="99"/>
      <c r="PWR174" s="99"/>
      <c r="PWS174" s="99"/>
      <c r="PWT174" s="99"/>
      <c r="PWU174" s="99"/>
      <c r="PWV174" s="99"/>
      <c r="PWW174" s="99"/>
      <c r="PWX174" s="99"/>
      <c r="PWY174" s="99"/>
      <c r="PWZ174" s="99"/>
      <c r="PXA174" s="99"/>
      <c r="PXB174" s="99"/>
      <c r="PXC174" s="99"/>
      <c r="PXD174" s="99"/>
      <c r="PXE174" s="99"/>
      <c r="PXF174" s="99"/>
      <c r="PXG174" s="99"/>
      <c r="PXH174" s="99"/>
      <c r="PXI174" s="99"/>
      <c r="PXJ174" s="99"/>
      <c r="PXK174" s="99"/>
      <c r="PXL174" s="99"/>
      <c r="PXM174" s="99"/>
      <c r="PXN174" s="99"/>
      <c r="PXO174" s="99"/>
      <c r="PXP174" s="99"/>
      <c r="PXQ174" s="99"/>
      <c r="PXR174" s="99"/>
      <c r="PXS174" s="99"/>
      <c r="PXT174" s="99"/>
      <c r="PXU174" s="99"/>
      <c r="PXV174" s="99"/>
      <c r="PXW174" s="99"/>
      <c r="PXX174" s="99"/>
      <c r="PXY174" s="99"/>
      <c r="PXZ174" s="99"/>
      <c r="PYA174" s="99"/>
      <c r="PYB174" s="99"/>
      <c r="PYC174" s="99"/>
      <c r="PYD174" s="99"/>
      <c r="PYE174" s="99"/>
      <c r="PYF174" s="99"/>
      <c r="PYG174" s="99"/>
      <c r="PYH174" s="99"/>
      <c r="PYI174" s="99"/>
      <c r="PYJ174" s="99"/>
      <c r="PYK174" s="99"/>
      <c r="PYL174" s="99"/>
      <c r="PYM174" s="99"/>
      <c r="PYN174" s="99"/>
      <c r="PYO174" s="99"/>
      <c r="PYP174" s="99"/>
      <c r="PYQ174" s="99"/>
      <c r="PYR174" s="99"/>
      <c r="PYS174" s="99"/>
      <c r="PYT174" s="99"/>
      <c r="PYU174" s="99"/>
      <c r="PYV174" s="99"/>
      <c r="PYW174" s="99"/>
      <c r="PYX174" s="99"/>
      <c r="PYY174" s="99"/>
      <c r="PYZ174" s="99"/>
      <c r="PZA174" s="99"/>
      <c r="PZB174" s="99"/>
      <c r="PZC174" s="99"/>
      <c r="PZD174" s="99"/>
      <c r="PZE174" s="99"/>
      <c r="PZF174" s="99"/>
      <c r="PZG174" s="99"/>
      <c r="PZH174" s="99"/>
      <c r="PZI174" s="99"/>
      <c r="PZJ174" s="99"/>
      <c r="PZK174" s="99"/>
      <c r="PZL174" s="99"/>
      <c r="PZM174" s="99"/>
      <c r="PZN174" s="99"/>
      <c r="PZO174" s="99"/>
      <c r="PZP174" s="99"/>
      <c r="PZQ174" s="99"/>
      <c r="PZR174" s="99"/>
      <c r="PZS174" s="99"/>
      <c r="PZT174" s="99"/>
      <c r="PZU174" s="99"/>
      <c r="PZV174" s="99"/>
      <c r="PZW174" s="99"/>
      <c r="PZX174" s="99"/>
      <c r="PZY174" s="99"/>
      <c r="PZZ174" s="99"/>
      <c r="QAA174" s="99"/>
      <c r="QAB174" s="99"/>
      <c r="QAC174" s="99"/>
      <c r="QAD174" s="99"/>
      <c r="QAE174" s="99"/>
      <c r="QAF174" s="99"/>
      <c r="QAG174" s="99"/>
      <c r="QAH174" s="99"/>
      <c r="QAI174" s="99"/>
      <c r="QAJ174" s="99"/>
      <c r="QAK174" s="99"/>
      <c r="QAL174" s="99"/>
      <c r="QAM174" s="99"/>
      <c r="QAN174" s="99"/>
      <c r="QAO174" s="99"/>
      <c r="QAP174" s="99"/>
      <c r="QAQ174" s="99"/>
      <c r="QAR174" s="99"/>
      <c r="QAS174" s="99"/>
      <c r="QAT174" s="99"/>
      <c r="QAU174" s="99"/>
      <c r="QAV174" s="99"/>
      <c r="QAW174" s="99"/>
      <c r="QAX174" s="99"/>
      <c r="QAY174" s="99"/>
      <c r="QAZ174" s="99"/>
      <c r="QBA174" s="99"/>
      <c r="QBB174" s="99"/>
      <c r="QBC174" s="99"/>
      <c r="QBD174" s="99"/>
      <c r="QBE174" s="99"/>
      <c r="QBF174" s="99"/>
      <c r="QBG174" s="99"/>
      <c r="QBH174" s="99"/>
      <c r="QBI174" s="99"/>
      <c r="QBJ174" s="99"/>
      <c r="QBK174" s="99"/>
      <c r="QBL174" s="99"/>
      <c r="QBM174" s="99"/>
      <c r="QBN174" s="99"/>
      <c r="QBO174" s="99"/>
      <c r="QBP174" s="99"/>
      <c r="QBQ174" s="99"/>
      <c r="QBR174" s="99"/>
      <c r="QBS174" s="99"/>
      <c r="QBT174" s="99"/>
      <c r="QBU174" s="99"/>
      <c r="QBV174" s="99"/>
      <c r="QBW174" s="99"/>
      <c r="QBX174" s="99"/>
      <c r="QBY174" s="99"/>
      <c r="QBZ174" s="99"/>
      <c r="QCA174" s="99"/>
      <c r="QCB174" s="99"/>
      <c r="QCC174" s="99"/>
      <c r="QCD174" s="99"/>
      <c r="QCE174" s="99"/>
      <c r="QCF174" s="99"/>
      <c r="QCG174" s="99"/>
      <c r="QCH174" s="99"/>
      <c r="QCI174" s="99"/>
      <c r="QCJ174" s="99"/>
      <c r="QCK174" s="99"/>
      <c r="QCL174" s="99"/>
      <c r="QCM174" s="99"/>
      <c r="QCN174" s="99"/>
      <c r="QCO174" s="99"/>
      <c r="QCP174" s="99"/>
      <c r="QCQ174" s="99"/>
      <c r="QCR174" s="99"/>
      <c r="QCS174" s="99"/>
      <c r="QCT174" s="99"/>
      <c r="QCU174" s="99"/>
      <c r="QCV174" s="99"/>
      <c r="QCW174" s="99"/>
      <c r="QCX174" s="99"/>
      <c r="QCY174" s="99"/>
      <c r="QCZ174" s="99"/>
      <c r="QDA174" s="99"/>
      <c r="QDB174" s="99"/>
      <c r="QDC174" s="99"/>
      <c r="QDD174" s="99"/>
      <c r="QDE174" s="99"/>
      <c r="QDF174" s="99"/>
      <c r="QDG174" s="99"/>
      <c r="QDH174" s="99"/>
      <c r="QDI174" s="99"/>
      <c r="QDJ174" s="99"/>
      <c r="QDK174" s="99"/>
      <c r="QDL174" s="99"/>
      <c r="QDM174" s="99"/>
      <c r="QDN174" s="99"/>
      <c r="QDO174" s="99"/>
      <c r="QDP174" s="99"/>
      <c r="QDQ174" s="99"/>
      <c r="QDR174" s="99"/>
      <c r="QDS174" s="99"/>
      <c r="QDT174" s="99"/>
      <c r="QDU174" s="99"/>
      <c r="QDV174" s="99"/>
      <c r="QDW174" s="99"/>
      <c r="QDX174" s="99"/>
      <c r="QDY174" s="99"/>
      <c r="QDZ174" s="99"/>
      <c r="QEA174" s="99"/>
      <c r="QEB174" s="99"/>
      <c r="QEC174" s="99"/>
      <c r="QED174" s="99"/>
      <c r="QEE174" s="99"/>
      <c r="QEF174" s="99"/>
      <c r="QEG174" s="99"/>
      <c r="QEH174" s="99"/>
      <c r="QEI174" s="99"/>
      <c r="QEJ174" s="99"/>
      <c r="QEK174" s="99"/>
      <c r="QEL174" s="99"/>
      <c r="QEM174" s="99"/>
      <c r="QEN174" s="99"/>
      <c r="QEO174" s="99"/>
      <c r="QEP174" s="99"/>
      <c r="QEQ174" s="99"/>
      <c r="QER174" s="99"/>
      <c r="QES174" s="99"/>
      <c r="QET174" s="99"/>
      <c r="QEU174" s="99"/>
      <c r="QEV174" s="99"/>
      <c r="QEW174" s="99"/>
      <c r="QEX174" s="99"/>
      <c r="QEY174" s="99"/>
      <c r="QEZ174" s="99"/>
      <c r="QFA174" s="99"/>
      <c r="QFB174" s="99"/>
      <c r="QFC174" s="99"/>
      <c r="QFD174" s="99"/>
      <c r="QFE174" s="99"/>
      <c r="QFF174" s="99"/>
      <c r="QFG174" s="99"/>
      <c r="QFH174" s="99"/>
      <c r="QFI174" s="99"/>
      <c r="QFJ174" s="99"/>
      <c r="QFK174" s="99"/>
      <c r="QFL174" s="99"/>
      <c r="QFM174" s="99"/>
      <c r="QFN174" s="99"/>
      <c r="QFO174" s="99"/>
      <c r="QFP174" s="99"/>
      <c r="QFQ174" s="99"/>
      <c r="QFR174" s="99"/>
      <c r="QFS174" s="99"/>
      <c r="QFT174" s="99"/>
      <c r="QFU174" s="99"/>
      <c r="QFV174" s="99"/>
      <c r="QFW174" s="99"/>
      <c r="QFX174" s="99"/>
      <c r="QFY174" s="99"/>
      <c r="QFZ174" s="99"/>
      <c r="QGA174" s="99"/>
      <c r="QGB174" s="99"/>
      <c r="QGC174" s="99"/>
      <c r="QGD174" s="99"/>
      <c r="QGE174" s="99"/>
      <c r="QGF174" s="99"/>
      <c r="QGG174" s="99"/>
      <c r="QGH174" s="99"/>
      <c r="QGI174" s="99"/>
      <c r="QGJ174" s="99"/>
      <c r="QGK174" s="99"/>
      <c r="QGL174" s="99"/>
      <c r="QGM174" s="99"/>
      <c r="QGN174" s="99"/>
      <c r="QGO174" s="99"/>
      <c r="QGP174" s="99"/>
      <c r="QGQ174" s="99"/>
      <c r="QGR174" s="99"/>
      <c r="QGS174" s="99"/>
      <c r="QGT174" s="99"/>
      <c r="QGU174" s="99"/>
      <c r="QGV174" s="99"/>
      <c r="QGW174" s="99"/>
      <c r="QGX174" s="99"/>
      <c r="QGY174" s="99"/>
      <c r="QGZ174" s="99"/>
      <c r="QHA174" s="99"/>
      <c r="QHB174" s="99"/>
      <c r="QHC174" s="99"/>
      <c r="QHD174" s="99"/>
      <c r="QHE174" s="99"/>
      <c r="QHF174" s="99"/>
      <c r="QHG174" s="99"/>
      <c r="QHH174" s="99"/>
      <c r="QHI174" s="99"/>
      <c r="QHJ174" s="99"/>
      <c r="QHK174" s="99"/>
      <c r="QHL174" s="99"/>
      <c r="QHM174" s="99"/>
      <c r="QHN174" s="99"/>
      <c r="QHO174" s="99"/>
      <c r="QHP174" s="99"/>
      <c r="QHQ174" s="99"/>
      <c r="QHR174" s="99"/>
      <c r="QHS174" s="99"/>
      <c r="QHT174" s="99"/>
      <c r="QHU174" s="99"/>
      <c r="QHV174" s="99"/>
      <c r="QHW174" s="99"/>
      <c r="QHX174" s="99"/>
      <c r="QHY174" s="99"/>
      <c r="QHZ174" s="99"/>
      <c r="QIA174" s="99"/>
      <c r="QIB174" s="99"/>
      <c r="QIC174" s="99"/>
      <c r="QID174" s="99"/>
      <c r="QIE174" s="99"/>
      <c r="QIF174" s="99"/>
      <c r="QIG174" s="99"/>
      <c r="QIH174" s="99"/>
      <c r="QII174" s="99"/>
      <c r="QIJ174" s="99"/>
      <c r="QIK174" s="99"/>
      <c r="QIL174" s="99"/>
      <c r="QIM174" s="99"/>
      <c r="QIN174" s="99"/>
      <c r="QIO174" s="99"/>
      <c r="QIP174" s="99"/>
      <c r="QIQ174" s="99"/>
      <c r="QIR174" s="99"/>
      <c r="QIS174" s="99"/>
      <c r="QIT174" s="99"/>
      <c r="QIU174" s="99"/>
      <c r="QIV174" s="99"/>
      <c r="QIW174" s="99"/>
      <c r="QIX174" s="99"/>
      <c r="QIY174" s="99"/>
      <c r="QIZ174" s="99"/>
      <c r="QJA174" s="99"/>
      <c r="QJB174" s="99"/>
      <c r="QJC174" s="99"/>
      <c r="QJD174" s="99"/>
      <c r="QJE174" s="99"/>
      <c r="QJF174" s="99"/>
      <c r="QJG174" s="99"/>
      <c r="QJH174" s="99"/>
      <c r="QJI174" s="99"/>
      <c r="QJJ174" s="99"/>
      <c r="QJK174" s="99"/>
      <c r="QJL174" s="99"/>
      <c r="QJM174" s="99"/>
      <c r="QJN174" s="99"/>
      <c r="QJO174" s="99"/>
      <c r="QJP174" s="99"/>
      <c r="QJQ174" s="99"/>
      <c r="QJR174" s="99"/>
      <c r="QJS174" s="99"/>
      <c r="QJT174" s="99"/>
      <c r="QJU174" s="99"/>
      <c r="QJV174" s="99"/>
      <c r="QJW174" s="99"/>
      <c r="QJX174" s="99"/>
      <c r="QJY174" s="99"/>
      <c r="QJZ174" s="99"/>
      <c r="QKA174" s="99"/>
      <c r="QKB174" s="99"/>
      <c r="QKC174" s="99"/>
      <c r="QKD174" s="99"/>
      <c r="QKE174" s="99"/>
      <c r="QKF174" s="99"/>
      <c r="QKG174" s="99"/>
      <c r="QKH174" s="99"/>
      <c r="QKI174" s="99"/>
      <c r="QKJ174" s="99"/>
      <c r="QKK174" s="99"/>
      <c r="QKL174" s="99"/>
      <c r="QKM174" s="99"/>
      <c r="QKN174" s="99"/>
      <c r="QKO174" s="99"/>
      <c r="QKP174" s="99"/>
      <c r="QKQ174" s="99"/>
      <c r="QKR174" s="99"/>
      <c r="QKS174" s="99"/>
      <c r="QKT174" s="99"/>
      <c r="QKU174" s="99"/>
      <c r="QKV174" s="99"/>
      <c r="QKW174" s="99"/>
      <c r="QKX174" s="99"/>
      <c r="QKY174" s="99"/>
      <c r="QKZ174" s="99"/>
      <c r="QLA174" s="99"/>
      <c r="QLB174" s="99"/>
      <c r="QLC174" s="99"/>
      <c r="QLD174" s="99"/>
      <c r="QLE174" s="99"/>
      <c r="QLF174" s="99"/>
      <c r="QLG174" s="99"/>
      <c r="QLH174" s="99"/>
      <c r="QLI174" s="99"/>
      <c r="QLJ174" s="99"/>
      <c r="QLK174" s="99"/>
      <c r="QLL174" s="99"/>
      <c r="QLM174" s="99"/>
      <c r="QLN174" s="99"/>
      <c r="QLO174" s="99"/>
      <c r="QLP174" s="99"/>
      <c r="QLQ174" s="99"/>
      <c r="QLR174" s="99"/>
      <c r="QLS174" s="99"/>
      <c r="QLT174" s="99"/>
      <c r="QLU174" s="99"/>
      <c r="QLV174" s="99"/>
      <c r="QLW174" s="99"/>
      <c r="QLX174" s="99"/>
      <c r="QLY174" s="99"/>
      <c r="QLZ174" s="99"/>
      <c r="QMA174" s="99"/>
      <c r="QMB174" s="99"/>
      <c r="QMC174" s="99"/>
      <c r="QMD174" s="99"/>
      <c r="QME174" s="99"/>
      <c r="QMF174" s="99"/>
      <c r="QMG174" s="99"/>
      <c r="QMH174" s="99"/>
      <c r="QMI174" s="99"/>
      <c r="QMJ174" s="99"/>
      <c r="QMK174" s="99"/>
      <c r="QML174" s="99"/>
      <c r="QMM174" s="99"/>
      <c r="QMN174" s="99"/>
      <c r="QMO174" s="99"/>
      <c r="QMP174" s="99"/>
      <c r="QMQ174" s="99"/>
      <c r="QMR174" s="99"/>
      <c r="QMS174" s="99"/>
      <c r="QMT174" s="99"/>
      <c r="QMU174" s="99"/>
      <c r="QMV174" s="99"/>
      <c r="QMW174" s="99"/>
      <c r="QMX174" s="99"/>
      <c r="QMY174" s="99"/>
      <c r="QMZ174" s="99"/>
      <c r="QNA174" s="99"/>
      <c r="QNB174" s="99"/>
      <c r="QNC174" s="99"/>
      <c r="QND174" s="99"/>
      <c r="QNE174" s="99"/>
      <c r="QNF174" s="99"/>
      <c r="QNG174" s="99"/>
      <c r="QNH174" s="99"/>
      <c r="QNI174" s="99"/>
      <c r="QNJ174" s="99"/>
      <c r="QNK174" s="99"/>
      <c r="QNL174" s="99"/>
      <c r="QNM174" s="99"/>
      <c r="QNN174" s="99"/>
      <c r="QNO174" s="99"/>
      <c r="QNP174" s="99"/>
      <c r="QNQ174" s="99"/>
      <c r="QNR174" s="99"/>
      <c r="QNS174" s="99"/>
      <c r="QNT174" s="99"/>
      <c r="QNU174" s="99"/>
      <c r="QNV174" s="99"/>
      <c r="QNW174" s="99"/>
      <c r="QNX174" s="99"/>
      <c r="QNY174" s="99"/>
      <c r="QNZ174" s="99"/>
      <c r="QOA174" s="99"/>
      <c r="QOB174" s="99"/>
      <c r="QOC174" s="99"/>
      <c r="QOD174" s="99"/>
      <c r="QOE174" s="99"/>
      <c r="QOF174" s="99"/>
      <c r="QOG174" s="99"/>
      <c r="QOH174" s="99"/>
      <c r="QOI174" s="99"/>
      <c r="QOJ174" s="99"/>
      <c r="QOK174" s="99"/>
      <c r="QOL174" s="99"/>
      <c r="QOM174" s="99"/>
      <c r="QON174" s="99"/>
      <c r="QOO174" s="99"/>
      <c r="QOP174" s="99"/>
      <c r="QOQ174" s="99"/>
      <c r="QOR174" s="99"/>
      <c r="QOS174" s="99"/>
      <c r="QOT174" s="99"/>
      <c r="QOU174" s="99"/>
      <c r="QOV174" s="99"/>
      <c r="QOW174" s="99"/>
      <c r="QOX174" s="99"/>
      <c r="QOY174" s="99"/>
      <c r="QOZ174" s="99"/>
      <c r="QPA174" s="99"/>
      <c r="QPB174" s="99"/>
      <c r="QPC174" s="99"/>
      <c r="QPD174" s="99"/>
      <c r="QPE174" s="99"/>
      <c r="QPF174" s="99"/>
      <c r="QPG174" s="99"/>
      <c r="QPH174" s="99"/>
      <c r="QPI174" s="99"/>
      <c r="QPJ174" s="99"/>
      <c r="QPK174" s="99"/>
      <c r="QPL174" s="99"/>
      <c r="QPM174" s="99"/>
      <c r="QPN174" s="99"/>
      <c r="QPO174" s="99"/>
      <c r="QPP174" s="99"/>
      <c r="QPQ174" s="99"/>
      <c r="QPR174" s="99"/>
      <c r="QPS174" s="99"/>
      <c r="QPT174" s="99"/>
      <c r="QPU174" s="99"/>
      <c r="QPV174" s="99"/>
      <c r="QPW174" s="99"/>
      <c r="QPX174" s="99"/>
      <c r="QPY174" s="99"/>
      <c r="QPZ174" s="99"/>
      <c r="QQA174" s="99"/>
      <c r="QQB174" s="99"/>
      <c r="QQC174" s="99"/>
      <c r="QQD174" s="99"/>
      <c r="QQE174" s="99"/>
      <c r="QQF174" s="99"/>
      <c r="QQG174" s="99"/>
      <c r="QQH174" s="99"/>
      <c r="QQI174" s="99"/>
      <c r="QQJ174" s="99"/>
      <c r="QQK174" s="99"/>
      <c r="QQL174" s="99"/>
      <c r="QQM174" s="99"/>
      <c r="QQN174" s="99"/>
      <c r="QQO174" s="99"/>
      <c r="QQP174" s="99"/>
      <c r="QQQ174" s="99"/>
      <c r="QQR174" s="99"/>
      <c r="QQS174" s="99"/>
      <c r="QQT174" s="99"/>
      <c r="QQU174" s="99"/>
      <c r="QQV174" s="99"/>
      <c r="QQW174" s="99"/>
      <c r="QQX174" s="99"/>
      <c r="QQY174" s="99"/>
      <c r="QQZ174" s="99"/>
      <c r="QRA174" s="99"/>
      <c r="QRB174" s="99"/>
      <c r="QRC174" s="99"/>
      <c r="QRD174" s="99"/>
      <c r="QRE174" s="99"/>
      <c r="QRF174" s="99"/>
      <c r="QRG174" s="99"/>
      <c r="QRH174" s="99"/>
      <c r="QRI174" s="99"/>
      <c r="QRJ174" s="99"/>
      <c r="QRK174" s="99"/>
      <c r="QRL174" s="99"/>
      <c r="QRM174" s="99"/>
      <c r="QRN174" s="99"/>
      <c r="QRO174" s="99"/>
      <c r="QRP174" s="99"/>
      <c r="QRQ174" s="99"/>
      <c r="QRR174" s="99"/>
      <c r="QRS174" s="99"/>
      <c r="QRT174" s="99"/>
      <c r="QRU174" s="99"/>
      <c r="QRV174" s="99"/>
      <c r="QRW174" s="99"/>
      <c r="QRX174" s="99"/>
      <c r="QRY174" s="99"/>
      <c r="QRZ174" s="99"/>
      <c r="QSA174" s="99"/>
      <c r="QSB174" s="99"/>
      <c r="QSC174" s="99"/>
      <c r="QSD174" s="99"/>
      <c r="QSE174" s="99"/>
      <c r="QSF174" s="99"/>
      <c r="QSG174" s="99"/>
      <c r="QSH174" s="99"/>
      <c r="QSI174" s="99"/>
      <c r="QSJ174" s="99"/>
      <c r="QSK174" s="99"/>
      <c r="QSL174" s="99"/>
      <c r="QSM174" s="99"/>
      <c r="QSN174" s="99"/>
      <c r="QSO174" s="99"/>
      <c r="QSP174" s="99"/>
      <c r="QSQ174" s="99"/>
      <c r="QSR174" s="99"/>
      <c r="QSS174" s="99"/>
      <c r="QST174" s="99"/>
      <c r="QSU174" s="99"/>
      <c r="QSV174" s="99"/>
      <c r="QSW174" s="99"/>
      <c r="QSX174" s="99"/>
      <c r="QSY174" s="99"/>
      <c r="QSZ174" s="99"/>
      <c r="QTA174" s="99"/>
      <c r="QTB174" s="99"/>
      <c r="QTC174" s="99"/>
      <c r="QTD174" s="99"/>
      <c r="QTE174" s="99"/>
      <c r="QTF174" s="99"/>
      <c r="QTG174" s="99"/>
      <c r="QTH174" s="99"/>
      <c r="QTI174" s="99"/>
      <c r="QTJ174" s="99"/>
      <c r="QTK174" s="99"/>
      <c r="QTL174" s="99"/>
      <c r="QTM174" s="99"/>
      <c r="QTN174" s="99"/>
      <c r="QTO174" s="99"/>
      <c r="QTP174" s="99"/>
      <c r="QTQ174" s="99"/>
      <c r="QTR174" s="99"/>
      <c r="QTS174" s="99"/>
      <c r="QTT174" s="99"/>
      <c r="QTU174" s="99"/>
      <c r="QTV174" s="99"/>
      <c r="QTW174" s="99"/>
      <c r="QTX174" s="99"/>
      <c r="QTY174" s="99"/>
      <c r="QTZ174" s="99"/>
      <c r="QUA174" s="99"/>
      <c r="QUB174" s="99"/>
      <c r="QUC174" s="99"/>
      <c r="QUD174" s="99"/>
      <c r="QUE174" s="99"/>
      <c r="QUF174" s="99"/>
      <c r="QUG174" s="99"/>
      <c r="QUH174" s="99"/>
      <c r="QUI174" s="99"/>
      <c r="QUJ174" s="99"/>
      <c r="QUK174" s="99"/>
      <c r="QUL174" s="99"/>
      <c r="QUM174" s="99"/>
      <c r="QUN174" s="99"/>
      <c r="QUO174" s="99"/>
      <c r="QUP174" s="99"/>
      <c r="QUQ174" s="99"/>
      <c r="QUR174" s="99"/>
      <c r="QUS174" s="99"/>
      <c r="QUT174" s="99"/>
      <c r="QUU174" s="99"/>
      <c r="QUV174" s="99"/>
      <c r="QUW174" s="99"/>
      <c r="QUX174" s="99"/>
      <c r="QUY174" s="99"/>
      <c r="QUZ174" s="99"/>
      <c r="QVA174" s="99"/>
      <c r="QVB174" s="99"/>
      <c r="QVC174" s="99"/>
      <c r="QVD174" s="99"/>
      <c r="QVE174" s="99"/>
      <c r="QVF174" s="99"/>
      <c r="QVG174" s="99"/>
      <c r="QVH174" s="99"/>
      <c r="QVI174" s="99"/>
      <c r="QVJ174" s="99"/>
      <c r="QVK174" s="99"/>
      <c r="QVL174" s="99"/>
      <c r="QVM174" s="99"/>
      <c r="QVN174" s="99"/>
      <c r="QVO174" s="99"/>
      <c r="QVP174" s="99"/>
      <c r="QVQ174" s="99"/>
      <c r="QVR174" s="99"/>
      <c r="QVS174" s="99"/>
      <c r="QVT174" s="99"/>
      <c r="QVU174" s="99"/>
      <c r="QVV174" s="99"/>
      <c r="QVW174" s="99"/>
      <c r="QVX174" s="99"/>
      <c r="QVY174" s="99"/>
      <c r="QVZ174" s="99"/>
      <c r="QWA174" s="99"/>
      <c r="QWB174" s="99"/>
      <c r="QWC174" s="99"/>
      <c r="QWD174" s="99"/>
      <c r="QWE174" s="99"/>
      <c r="QWF174" s="99"/>
      <c r="QWG174" s="99"/>
      <c r="QWH174" s="99"/>
      <c r="QWI174" s="99"/>
      <c r="QWJ174" s="99"/>
      <c r="QWK174" s="99"/>
      <c r="QWL174" s="99"/>
      <c r="QWM174" s="99"/>
      <c r="QWN174" s="99"/>
      <c r="QWO174" s="99"/>
      <c r="QWP174" s="99"/>
      <c r="QWQ174" s="99"/>
      <c r="QWR174" s="99"/>
      <c r="QWS174" s="99"/>
      <c r="QWT174" s="99"/>
      <c r="QWU174" s="99"/>
      <c r="QWV174" s="99"/>
      <c r="QWW174" s="99"/>
      <c r="QWX174" s="99"/>
      <c r="QWY174" s="99"/>
      <c r="QWZ174" s="99"/>
      <c r="QXA174" s="99"/>
      <c r="QXB174" s="99"/>
      <c r="QXC174" s="99"/>
      <c r="QXD174" s="99"/>
      <c r="QXE174" s="99"/>
      <c r="QXF174" s="99"/>
      <c r="QXG174" s="99"/>
      <c r="QXH174" s="99"/>
      <c r="QXI174" s="99"/>
      <c r="QXJ174" s="99"/>
      <c r="QXK174" s="99"/>
      <c r="QXL174" s="99"/>
      <c r="QXM174" s="99"/>
      <c r="QXN174" s="99"/>
      <c r="QXO174" s="99"/>
      <c r="QXP174" s="99"/>
      <c r="QXQ174" s="99"/>
      <c r="QXR174" s="99"/>
      <c r="QXS174" s="99"/>
      <c r="QXT174" s="99"/>
      <c r="QXU174" s="99"/>
      <c r="QXV174" s="99"/>
      <c r="QXW174" s="99"/>
      <c r="QXX174" s="99"/>
      <c r="QXY174" s="99"/>
      <c r="QXZ174" s="99"/>
      <c r="QYA174" s="99"/>
      <c r="QYB174" s="99"/>
      <c r="QYC174" s="99"/>
      <c r="QYD174" s="99"/>
      <c r="QYE174" s="99"/>
      <c r="QYF174" s="99"/>
      <c r="QYG174" s="99"/>
      <c r="QYH174" s="99"/>
      <c r="QYI174" s="99"/>
      <c r="QYJ174" s="99"/>
      <c r="QYK174" s="99"/>
      <c r="QYL174" s="99"/>
      <c r="QYM174" s="99"/>
      <c r="QYN174" s="99"/>
      <c r="QYO174" s="99"/>
      <c r="QYP174" s="99"/>
      <c r="QYQ174" s="99"/>
      <c r="QYR174" s="99"/>
      <c r="QYS174" s="99"/>
      <c r="QYT174" s="99"/>
      <c r="QYU174" s="99"/>
      <c r="QYV174" s="99"/>
      <c r="QYW174" s="99"/>
      <c r="QYX174" s="99"/>
      <c r="QYY174" s="99"/>
      <c r="QYZ174" s="99"/>
      <c r="QZA174" s="99"/>
      <c r="QZB174" s="99"/>
      <c r="QZC174" s="99"/>
      <c r="QZD174" s="99"/>
      <c r="QZE174" s="99"/>
      <c r="QZF174" s="99"/>
      <c r="QZG174" s="99"/>
      <c r="QZH174" s="99"/>
      <c r="QZI174" s="99"/>
      <c r="QZJ174" s="99"/>
      <c r="QZK174" s="99"/>
      <c r="QZL174" s="99"/>
      <c r="QZM174" s="99"/>
      <c r="QZN174" s="99"/>
      <c r="QZO174" s="99"/>
      <c r="QZP174" s="99"/>
      <c r="QZQ174" s="99"/>
      <c r="QZR174" s="99"/>
      <c r="QZS174" s="99"/>
      <c r="QZT174" s="99"/>
      <c r="QZU174" s="99"/>
      <c r="QZV174" s="99"/>
      <c r="QZW174" s="99"/>
      <c r="QZX174" s="99"/>
      <c r="QZY174" s="99"/>
      <c r="QZZ174" s="99"/>
      <c r="RAA174" s="99"/>
      <c r="RAB174" s="99"/>
      <c r="RAC174" s="99"/>
      <c r="RAD174" s="99"/>
      <c r="RAE174" s="99"/>
      <c r="RAF174" s="99"/>
      <c r="RAG174" s="99"/>
      <c r="RAH174" s="99"/>
      <c r="RAI174" s="99"/>
      <c r="RAJ174" s="99"/>
      <c r="RAK174" s="99"/>
      <c r="RAL174" s="99"/>
      <c r="RAM174" s="99"/>
      <c r="RAN174" s="99"/>
      <c r="RAO174" s="99"/>
      <c r="RAP174" s="99"/>
      <c r="RAQ174" s="99"/>
      <c r="RAR174" s="99"/>
      <c r="RAS174" s="99"/>
      <c r="RAT174" s="99"/>
      <c r="RAU174" s="99"/>
      <c r="RAV174" s="99"/>
      <c r="RAW174" s="99"/>
      <c r="RAX174" s="99"/>
      <c r="RAY174" s="99"/>
      <c r="RAZ174" s="99"/>
      <c r="RBA174" s="99"/>
      <c r="RBB174" s="99"/>
      <c r="RBC174" s="99"/>
      <c r="RBD174" s="99"/>
      <c r="RBE174" s="99"/>
      <c r="RBF174" s="99"/>
      <c r="RBG174" s="99"/>
      <c r="RBH174" s="99"/>
      <c r="RBI174" s="99"/>
      <c r="RBJ174" s="99"/>
      <c r="RBK174" s="99"/>
      <c r="RBL174" s="99"/>
      <c r="RBM174" s="99"/>
      <c r="RBN174" s="99"/>
      <c r="RBO174" s="99"/>
      <c r="RBP174" s="99"/>
      <c r="RBQ174" s="99"/>
      <c r="RBR174" s="99"/>
      <c r="RBS174" s="99"/>
      <c r="RBT174" s="99"/>
      <c r="RBU174" s="99"/>
      <c r="RBV174" s="99"/>
      <c r="RBW174" s="99"/>
      <c r="RBX174" s="99"/>
      <c r="RBY174" s="99"/>
      <c r="RBZ174" s="99"/>
      <c r="RCA174" s="99"/>
      <c r="RCB174" s="99"/>
      <c r="RCC174" s="99"/>
      <c r="RCD174" s="99"/>
      <c r="RCE174" s="99"/>
      <c r="RCF174" s="99"/>
      <c r="RCG174" s="99"/>
      <c r="RCH174" s="99"/>
      <c r="RCI174" s="99"/>
      <c r="RCJ174" s="99"/>
      <c r="RCK174" s="99"/>
      <c r="RCL174" s="99"/>
      <c r="RCM174" s="99"/>
      <c r="RCN174" s="99"/>
      <c r="RCO174" s="99"/>
      <c r="RCP174" s="99"/>
      <c r="RCQ174" s="99"/>
      <c r="RCR174" s="99"/>
      <c r="RCS174" s="99"/>
      <c r="RCT174" s="99"/>
      <c r="RCU174" s="99"/>
      <c r="RCV174" s="99"/>
      <c r="RCW174" s="99"/>
      <c r="RCX174" s="99"/>
      <c r="RCY174" s="99"/>
      <c r="RCZ174" s="99"/>
      <c r="RDA174" s="99"/>
      <c r="RDB174" s="99"/>
      <c r="RDC174" s="99"/>
      <c r="RDD174" s="99"/>
      <c r="RDE174" s="99"/>
      <c r="RDF174" s="99"/>
      <c r="RDG174" s="99"/>
      <c r="RDH174" s="99"/>
      <c r="RDI174" s="99"/>
      <c r="RDJ174" s="99"/>
      <c r="RDK174" s="99"/>
      <c r="RDL174" s="99"/>
      <c r="RDM174" s="99"/>
      <c r="RDN174" s="99"/>
      <c r="RDO174" s="99"/>
      <c r="RDP174" s="99"/>
      <c r="RDQ174" s="99"/>
      <c r="RDR174" s="99"/>
      <c r="RDS174" s="99"/>
      <c r="RDT174" s="99"/>
      <c r="RDU174" s="99"/>
      <c r="RDV174" s="99"/>
      <c r="RDW174" s="99"/>
      <c r="RDX174" s="99"/>
      <c r="RDY174" s="99"/>
      <c r="RDZ174" s="99"/>
      <c r="REA174" s="99"/>
      <c r="REB174" s="99"/>
      <c r="REC174" s="99"/>
      <c r="RED174" s="99"/>
      <c r="REE174" s="99"/>
      <c r="REF174" s="99"/>
      <c r="REG174" s="99"/>
      <c r="REH174" s="99"/>
      <c r="REI174" s="99"/>
      <c r="REJ174" s="99"/>
      <c r="REK174" s="99"/>
      <c r="REL174" s="99"/>
      <c r="REM174" s="99"/>
      <c r="REN174" s="99"/>
      <c r="REO174" s="99"/>
      <c r="REP174" s="99"/>
      <c r="REQ174" s="99"/>
      <c r="RER174" s="99"/>
      <c r="RES174" s="99"/>
      <c r="RET174" s="99"/>
      <c r="REU174" s="99"/>
      <c r="REV174" s="99"/>
      <c r="REW174" s="99"/>
      <c r="REX174" s="99"/>
      <c r="REY174" s="99"/>
      <c r="REZ174" s="99"/>
      <c r="RFA174" s="99"/>
      <c r="RFB174" s="99"/>
      <c r="RFC174" s="99"/>
      <c r="RFD174" s="99"/>
      <c r="RFE174" s="99"/>
      <c r="RFF174" s="99"/>
      <c r="RFG174" s="99"/>
      <c r="RFH174" s="99"/>
      <c r="RFI174" s="99"/>
      <c r="RFJ174" s="99"/>
      <c r="RFK174" s="99"/>
      <c r="RFL174" s="99"/>
      <c r="RFM174" s="99"/>
      <c r="RFN174" s="99"/>
      <c r="RFO174" s="99"/>
      <c r="RFP174" s="99"/>
      <c r="RFQ174" s="99"/>
      <c r="RFR174" s="99"/>
      <c r="RFS174" s="99"/>
      <c r="RFT174" s="99"/>
      <c r="RFU174" s="99"/>
      <c r="RFV174" s="99"/>
      <c r="RFW174" s="99"/>
      <c r="RFX174" s="99"/>
      <c r="RFY174" s="99"/>
      <c r="RFZ174" s="99"/>
      <c r="RGA174" s="99"/>
      <c r="RGB174" s="99"/>
      <c r="RGC174" s="99"/>
      <c r="RGD174" s="99"/>
      <c r="RGE174" s="99"/>
      <c r="RGF174" s="99"/>
      <c r="RGG174" s="99"/>
      <c r="RGH174" s="99"/>
      <c r="RGI174" s="99"/>
      <c r="RGJ174" s="99"/>
      <c r="RGK174" s="99"/>
      <c r="RGL174" s="99"/>
      <c r="RGM174" s="99"/>
      <c r="RGN174" s="99"/>
      <c r="RGO174" s="99"/>
      <c r="RGP174" s="99"/>
      <c r="RGQ174" s="99"/>
      <c r="RGR174" s="99"/>
      <c r="RGS174" s="99"/>
      <c r="RGT174" s="99"/>
      <c r="RGU174" s="99"/>
      <c r="RGV174" s="99"/>
      <c r="RGW174" s="99"/>
      <c r="RGX174" s="99"/>
      <c r="RGY174" s="99"/>
      <c r="RGZ174" s="99"/>
      <c r="RHA174" s="99"/>
      <c r="RHB174" s="99"/>
      <c r="RHC174" s="99"/>
      <c r="RHD174" s="99"/>
      <c r="RHE174" s="99"/>
      <c r="RHF174" s="99"/>
      <c r="RHG174" s="99"/>
      <c r="RHH174" s="99"/>
      <c r="RHI174" s="99"/>
      <c r="RHJ174" s="99"/>
      <c r="RHK174" s="99"/>
      <c r="RHL174" s="99"/>
      <c r="RHM174" s="99"/>
      <c r="RHN174" s="99"/>
      <c r="RHO174" s="99"/>
      <c r="RHP174" s="99"/>
      <c r="RHQ174" s="99"/>
      <c r="RHR174" s="99"/>
      <c r="RHS174" s="99"/>
      <c r="RHT174" s="99"/>
      <c r="RHU174" s="99"/>
      <c r="RHV174" s="99"/>
      <c r="RHW174" s="99"/>
      <c r="RHX174" s="99"/>
      <c r="RHY174" s="99"/>
      <c r="RHZ174" s="99"/>
      <c r="RIA174" s="99"/>
      <c r="RIB174" s="99"/>
      <c r="RIC174" s="99"/>
      <c r="RID174" s="99"/>
      <c r="RIE174" s="99"/>
      <c r="RIF174" s="99"/>
      <c r="RIG174" s="99"/>
      <c r="RIH174" s="99"/>
      <c r="RII174" s="99"/>
      <c r="RIJ174" s="99"/>
      <c r="RIK174" s="99"/>
      <c r="RIL174" s="99"/>
      <c r="RIM174" s="99"/>
      <c r="RIN174" s="99"/>
      <c r="RIO174" s="99"/>
      <c r="RIP174" s="99"/>
      <c r="RIQ174" s="99"/>
      <c r="RIR174" s="99"/>
      <c r="RIS174" s="99"/>
      <c r="RIT174" s="99"/>
      <c r="RIU174" s="99"/>
      <c r="RIV174" s="99"/>
      <c r="RIW174" s="99"/>
      <c r="RIX174" s="99"/>
      <c r="RIY174" s="99"/>
      <c r="RIZ174" s="99"/>
      <c r="RJA174" s="99"/>
      <c r="RJB174" s="99"/>
      <c r="RJC174" s="99"/>
      <c r="RJD174" s="99"/>
      <c r="RJE174" s="99"/>
      <c r="RJF174" s="99"/>
      <c r="RJG174" s="99"/>
      <c r="RJH174" s="99"/>
      <c r="RJI174" s="99"/>
      <c r="RJJ174" s="99"/>
      <c r="RJK174" s="99"/>
      <c r="RJL174" s="99"/>
      <c r="RJM174" s="99"/>
      <c r="RJN174" s="99"/>
      <c r="RJO174" s="99"/>
      <c r="RJP174" s="99"/>
      <c r="RJQ174" s="99"/>
      <c r="RJR174" s="99"/>
      <c r="RJS174" s="99"/>
      <c r="RJT174" s="99"/>
      <c r="RJU174" s="99"/>
      <c r="RJV174" s="99"/>
      <c r="RJW174" s="99"/>
      <c r="RJX174" s="99"/>
      <c r="RJY174" s="99"/>
      <c r="RJZ174" s="99"/>
      <c r="RKA174" s="99"/>
      <c r="RKB174" s="99"/>
      <c r="RKC174" s="99"/>
      <c r="RKD174" s="99"/>
      <c r="RKE174" s="99"/>
      <c r="RKF174" s="99"/>
      <c r="RKG174" s="99"/>
      <c r="RKH174" s="99"/>
      <c r="RKI174" s="99"/>
      <c r="RKJ174" s="99"/>
      <c r="RKK174" s="99"/>
      <c r="RKL174" s="99"/>
      <c r="RKM174" s="99"/>
      <c r="RKN174" s="99"/>
      <c r="RKO174" s="99"/>
      <c r="RKP174" s="99"/>
      <c r="RKQ174" s="99"/>
      <c r="RKR174" s="99"/>
      <c r="RKS174" s="99"/>
      <c r="RKT174" s="99"/>
      <c r="RKU174" s="99"/>
      <c r="RKV174" s="99"/>
      <c r="RKW174" s="99"/>
      <c r="RKX174" s="99"/>
      <c r="RKY174" s="99"/>
      <c r="RKZ174" s="99"/>
      <c r="RLA174" s="99"/>
      <c r="RLB174" s="99"/>
      <c r="RLC174" s="99"/>
      <c r="RLD174" s="99"/>
      <c r="RLE174" s="99"/>
      <c r="RLF174" s="99"/>
      <c r="RLG174" s="99"/>
      <c r="RLH174" s="99"/>
      <c r="RLI174" s="99"/>
      <c r="RLJ174" s="99"/>
      <c r="RLK174" s="99"/>
      <c r="RLL174" s="99"/>
      <c r="RLM174" s="99"/>
      <c r="RLN174" s="99"/>
      <c r="RLO174" s="99"/>
      <c r="RLP174" s="99"/>
      <c r="RLQ174" s="99"/>
      <c r="RLR174" s="99"/>
      <c r="RLS174" s="99"/>
      <c r="RLT174" s="99"/>
      <c r="RLU174" s="99"/>
      <c r="RLV174" s="99"/>
      <c r="RLW174" s="99"/>
      <c r="RLX174" s="99"/>
      <c r="RLY174" s="99"/>
      <c r="RLZ174" s="99"/>
      <c r="RMA174" s="99"/>
      <c r="RMB174" s="99"/>
      <c r="RMC174" s="99"/>
      <c r="RMD174" s="99"/>
      <c r="RME174" s="99"/>
      <c r="RMF174" s="99"/>
      <c r="RMG174" s="99"/>
      <c r="RMH174" s="99"/>
      <c r="RMI174" s="99"/>
      <c r="RMJ174" s="99"/>
      <c r="RMK174" s="99"/>
      <c r="RML174" s="99"/>
      <c r="RMM174" s="99"/>
      <c r="RMN174" s="99"/>
      <c r="RMO174" s="99"/>
      <c r="RMP174" s="99"/>
      <c r="RMQ174" s="99"/>
      <c r="RMR174" s="99"/>
      <c r="RMS174" s="99"/>
      <c r="RMT174" s="99"/>
      <c r="RMU174" s="99"/>
      <c r="RMV174" s="99"/>
      <c r="RMW174" s="99"/>
      <c r="RMX174" s="99"/>
      <c r="RMY174" s="99"/>
      <c r="RMZ174" s="99"/>
      <c r="RNA174" s="99"/>
      <c r="RNB174" s="99"/>
      <c r="RNC174" s="99"/>
      <c r="RND174" s="99"/>
      <c r="RNE174" s="99"/>
      <c r="RNF174" s="99"/>
      <c r="RNG174" s="99"/>
      <c r="RNH174" s="99"/>
      <c r="RNI174" s="99"/>
      <c r="RNJ174" s="99"/>
      <c r="RNK174" s="99"/>
      <c r="RNL174" s="99"/>
      <c r="RNM174" s="99"/>
      <c r="RNN174" s="99"/>
      <c r="RNO174" s="99"/>
      <c r="RNP174" s="99"/>
      <c r="RNQ174" s="99"/>
      <c r="RNR174" s="99"/>
      <c r="RNS174" s="99"/>
      <c r="RNT174" s="99"/>
      <c r="RNU174" s="99"/>
      <c r="RNV174" s="99"/>
      <c r="RNW174" s="99"/>
      <c r="RNX174" s="99"/>
      <c r="RNY174" s="99"/>
      <c r="RNZ174" s="99"/>
      <c r="ROA174" s="99"/>
      <c r="ROB174" s="99"/>
      <c r="ROC174" s="99"/>
      <c r="ROD174" s="99"/>
      <c r="ROE174" s="99"/>
      <c r="ROF174" s="99"/>
      <c r="ROG174" s="99"/>
      <c r="ROH174" s="99"/>
      <c r="ROI174" s="99"/>
      <c r="ROJ174" s="99"/>
      <c r="ROK174" s="99"/>
      <c r="ROL174" s="99"/>
      <c r="ROM174" s="99"/>
      <c r="RON174" s="99"/>
      <c r="ROO174" s="99"/>
      <c r="ROP174" s="99"/>
      <c r="ROQ174" s="99"/>
      <c r="ROR174" s="99"/>
      <c r="ROS174" s="99"/>
      <c r="ROT174" s="99"/>
      <c r="ROU174" s="99"/>
      <c r="ROV174" s="99"/>
      <c r="ROW174" s="99"/>
      <c r="ROX174" s="99"/>
      <c r="ROY174" s="99"/>
      <c r="ROZ174" s="99"/>
      <c r="RPA174" s="99"/>
      <c r="RPB174" s="99"/>
      <c r="RPC174" s="99"/>
      <c r="RPD174" s="99"/>
      <c r="RPE174" s="99"/>
      <c r="RPF174" s="99"/>
      <c r="RPG174" s="99"/>
      <c r="RPH174" s="99"/>
      <c r="RPI174" s="99"/>
      <c r="RPJ174" s="99"/>
      <c r="RPK174" s="99"/>
      <c r="RPL174" s="99"/>
      <c r="RPM174" s="99"/>
      <c r="RPN174" s="99"/>
      <c r="RPO174" s="99"/>
      <c r="RPP174" s="99"/>
      <c r="RPQ174" s="99"/>
      <c r="RPR174" s="99"/>
      <c r="RPS174" s="99"/>
      <c r="RPT174" s="99"/>
      <c r="RPU174" s="99"/>
      <c r="RPV174" s="99"/>
      <c r="RPW174" s="99"/>
      <c r="RPX174" s="99"/>
      <c r="RPY174" s="99"/>
      <c r="RPZ174" s="99"/>
      <c r="RQA174" s="99"/>
      <c r="RQB174" s="99"/>
      <c r="RQC174" s="99"/>
      <c r="RQD174" s="99"/>
      <c r="RQE174" s="99"/>
      <c r="RQF174" s="99"/>
      <c r="RQG174" s="99"/>
      <c r="RQH174" s="99"/>
      <c r="RQI174" s="99"/>
      <c r="RQJ174" s="99"/>
      <c r="RQK174" s="99"/>
      <c r="RQL174" s="99"/>
      <c r="RQM174" s="99"/>
      <c r="RQN174" s="99"/>
      <c r="RQO174" s="99"/>
      <c r="RQP174" s="99"/>
      <c r="RQQ174" s="99"/>
      <c r="RQR174" s="99"/>
      <c r="RQS174" s="99"/>
      <c r="RQT174" s="99"/>
      <c r="RQU174" s="99"/>
      <c r="RQV174" s="99"/>
      <c r="RQW174" s="99"/>
      <c r="RQX174" s="99"/>
      <c r="RQY174" s="99"/>
      <c r="RQZ174" s="99"/>
      <c r="RRA174" s="99"/>
      <c r="RRB174" s="99"/>
      <c r="RRC174" s="99"/>
      <c r="RRD174" s="99"/>
      <c r="RRE174" s="99"/>
      <c r="RRF174" s="99"/>
      <c r="RRG174" s="99"/>
      <c r="RRH174" s="99"/>
      <c r="RRI174" s="99"/>
      <c r="RRJ174" s="99"/>
      <c r="RRK174" s="99"/>
      <c r="RRL174" s="99"/>
      <c r="RRM174" s="99"/>
      <c r="RRN174" s="99"/>
      <c r="RRO174" s="99"/>
      <c r="RRP174" s="99"/>
      <c r="RRQ174" s="99"/>
      <c r="RRR174" s="99"/>
      <c r="RRS174" s="99"/>
      <c r="RRT174" s="99"/>
      <c r="RRU174" s="99"/>
      <c r="RRV174" s="99"/>
      <c r="RRW174" s="99"/>
      <c r="RRX174" s="99"/>
      <c r="RRY174" s="99"/>
      <c r="RRZ174" s="99"/>
      <c r="RSA174" s="99"/>
      <c r="RSB174" s="99"/>
      <c r="RSC174" s="99"/>
      <c r="RSD174" s="99"/>
      <c r="RSE174" s="99"/>
      <c r="RSF174" s="99"/>
      <c r="RSG174" s="99"/>
      <c r="RSH174" s="99"/>
      <c r="RSI174" s="99"/>
      <c r="RSJ174" s="99"/>
      <c r="RSK174" s="99"/>
      <c r="RSL174" s="99"/>
      <c r="RSM174" s="99"/>
      <c r="RSN174" s="99"/>
      <c r="RSO174" s="99"/>
      <c r="RSP174" s="99"/>
      <c r="RSQ174" s="99"/>
      <c r="RSR174" s="99"/>
      <c r="RSS174" s="99"/>
      <c r="RST174" s="99"/>
      <c r="RSU174" s="99"/>
      <c r="RSV174" s="99"/>
      <c r="RSW174" s="99"/>
      <c r="RSX174" s="99"/>
      <c r="RSY174" s="99"/>
      <c r="RSZ174" s="99"/>
      <c r="RTA174" s="99"/>
      <c r="RTB174" s="99"/>
      <c r="RTC174" s="99"/>
      <c r="RTD174" s="99"/>
      <c r="RTE174" s="99"/>
      <c r="RTF174" s="99"/>
      <c r="RTG174" s="99"/>
      <c r="RTH174" s="99"/>
      <c r="RTI174" s="99"/>
      <c r="RTJ174" s="99"/>
      <c r="RTK174" s="99"/>
      <c r="RTL174" s="99"/>
      <c r="RTM174" s="99"/>
      <c r="RTN174" s="99"/>
      <c r="RTO174" s="99"/>
      <c r="RTP174" s="99"/>
      <c r="RTQ174" s="99"/>
      <c r="RTR174" s="99"/>
      <c r="RTS174" s="99"/>
      <c r="RTT174" s="99"/>
      <c r="RTU174" s="99"/>
      <c r="RTV174" s="99"/>
      <c r="RTW174" s="99"/>
      <c r="RTX174" s="99"/>
      <c r="RTY174" s="99"/>
      <c r="RTZ174" s="99"/>
      <c r="RUA174" s="99"/>
      <c r="RUB174" s="99"/>
      <c r="RUC174" s="99"/>
      <c r="RUD174" s="99"/>
      <c r="RUE174" s="99"/>
      <c r="RUF174" s="99"/>
      <c r="RUG174" s="99"/>
      <c r="RUH174" s="99"/>
      <c r="RUI174" s="99"/>
      <c r="RUJ174" s="99"/>
      <c r="RUK174" s="99"/>
      <c r="RUL174" s="99"/>
      <c r="RUM174" s="99"/>
      <c r="RUN174" s="99"/>
      <c r="RUO174" s="99"/>
      <c r="RUP174" s="99"/>
      <c r="RUQ174" s="99"/>
      <c r="RUR174" s="99"/>
      <c r="RUS174" s="99"/>
      <c r="RUT174" s="99"/>
      <c r="RUU174" s="99"/>
      <c r="RUV174" s="99"/>
      <c r="RUW174" s="99"/>
      <c r="RUX174" s="99"/>
      <c r="RUY174" s="99"/>
      <c r="RUZ174" s="99"/>
      <c r="RVA174" s="99"/>
      <c r="RVB174" s="99"/>
      <c r="RVC174" s="99"/>
      <c r="RVD174" s="99"/>
      <c r="RVE174" s="99"/>
      <c r="RVF174" s="99"/>
      <c r="RVG174" s="99"/>
      <c r="RVH174" s="99"/>
      <c r="RVI174" s="99"/>
      <c r="RVJ174" s="99"/>
      <c r="RVK174" s="99"/>
      <c r="RVL174" s="99"/>
      <c r="RVM174" s="99"/>
      <c r="RVN174" s="99"/>
      <c r="RVO174" s="99"/>
      <c r="RVP174" s="99"/>
      <c r="RVQ174" s="99"/>
      <c r="RVR174" s="99"/>
      <c r="RVS174" s="99"/>
      <c r="RVT174" s="99"/>
      <c r="RVU174" s="99"/>
      <c r="RVV174" s="99"/>
      <c r="RVW174" s="99"/>
      <c r="RVX174" s="99"/>
      <c r="RVY174" s="99"/>
      <c r="RVZ174" s="99"/>
      <c r="RWA174" s="99"/>
      <c r="RWB174" s="99"/>
      <c r="RWC174" s="99"/>
      <c r="RWD174" s="99"/>
      <c r="RWE174" s="99"/>
      <c r="RWF174" s="99"/>
      <c r="RWG174" s="99"/>
      <c r="RWH174" s="99"/>
      <c r="RWI174" s="99"/>
      <c r="RWJ174" s="99"/>
      <c r="RWK174" s="99"/>
      <c r="RWL174" s="99"/>
      <c r="RWM174" s="99"/>
      <c r="RWN174" s="99"/>
      <c r="RWO174" s="99"/>
      <c r="RWP174" s="99"/>
      <c r="RWQ174" s="99"/>
      <c r="RWR174" s="99"/>
      <c r="RWS174" s="99"/>
      <c r="RWT174" s="99"/>
      <c r="RWU174" s="99"/>
      <c r="RWV174" s="99"/>
      <c r="RWW174" s="99"/>
      <c r="RWX174" s="99"/>
      <c r="RWY174" s="99"/>
      <c r="RWZ174" s="99"/>
      <c r="RXA174" s="99"/>
      <c r="RXB174" s="99"/>
      <c r="RXC174" s="99"/>
      <c r="RXD174" s="99"/>
      <c r="RXE174" s="99"/>
      <c r="RXF174" s="99"/>
      <c r="RXG174" s="99"/>
      <c r="RXH174" s="99"/>
      <c r="RXI174" s="99"/>
      <c r="RXJ174" s="99"/>
      <c r="RXK174" s="99"/>
      <c r="RXL174" s="99"/>
      <c r="RXM174" s="99"/>
      <c r="RXN174" s="99"/>
      <c r="RXO174" s="99"/>
      <c r="RXP174" s="99"/>
      <c r="RXQ174" s="99"/>
      <c r="RXR174" s="99"/>
      <c r="RXS174" s="99"/>
      <c r="RXT174" s="99"/>
      <c r="RXU174" s="99"/>
      <c r="RXV174" s="99"/>
      <c r="RXW174" s="99"/>
      <c r="RXX174" s="99"/>
      <c r="RXY174" s="99"/>
      <c r="RXZ174" s="99"/>
      <c r="RYA174" s="99"/>
      <c r="RYB174" s="99"/>
      <c r="RYC174" s="99"/>
      <c r="RYD174" s="99"/>
      <c r="RYE174" s="99"/>
      <c r="RYF174" s="99"/>
      <c r="RYG174" s="99"/>
      <c r="RYH174" s="99"/>
      <c r="RYI174" s="99"/>
      <c r="RYJ174" s="99"/>
      <c r="RYK174" s="99"/>
      <c r="RYL174" s="99"/>
      <c r="RYM174" s="99"/>
      <c r="RYN174" s="99"/>
      <c r="RYO174" s="99"/>
      <c r="RYP174" s="99"/>
      <c r="RYQ174" s="99"/>
      <c r="RYR174" s="99"/>
      <c r="RYS174" s="99"/>
      <c r="RYT174" s="99"/>
      <c r="RYU174" s="99"/>
      <c r="RYV174" s="99"/>
      <c r="RYW174" s="99"/>
      <c r="RYX174" s="99"/>
      <c r="RYY174" s="99"/>
      <c r="RYZ174" s="99"/>
      <c r="RZA174" s="99"/>
      <c r="RZB174" s="99"/>
      <c r="RZC174" s="99"/>
      <c r="RZD174" s="99"/>
      <c r="RZE174" s="99"/>
      <c r="RZF174" s="99"/>
      <c r="RZG174" s="99"/>
      <c r="RZH174" s="99"/>
      <c r="RZI174" s="99"/>
      <c r="RZJ174" s="99"/>
      <c r="RZK174" s="99"/>
      <c r="RZL174" s="99"/>
      <c r="RZM174" s="99"/>
      <c r="RZN174" s="99"/>
      <c r="RZO174" s="99"/>
      <c r="RZP174" s="99"/>
      <c r="RZQ174" s="99"/>
      <c r="RZR174" s="99"/>
      <c r="RZS174" s="99"/>
      <c r="RZT174" s="99"/>
      <c r="RZU174" s="99"/>
      <c r="RZV174" s="99"/>
      <c r="RZW174" s="99"/>
      <c r="RZX174" s="99"/>
      <c r="RZY174" s="99"/>
      <c r="RZZ174" s="99"/>
      <c r="SAA174" s="99"/>
      <c r="SAB174" s="99"/>
      <c r="SAC174" s="99"/>
      <c r="SAD174" s="99"/>
      <c r="SAE174" s="99"/>
      <c r="SAF174" s="99"/>
      <c r="SAG174" s="99"/>
      <c r="SAH174" s="99"/>
      <c r="SAI174" s="99"/>
      <c r="SAJ174" s="99"/>
      <c r="SAK174" s="99"/>
      <c r="SAL174" s="99"/>
      <c r="SAM174" s="99"/>
      <c r="SAN174" s="99"/>
      <c r="SAO174" s="99"/>
      <c r="SAP174" s="99"/>
      <c r="SAQ174" s="99"/>
      <c r="SAR174" s="99"/>
      <c r="SAS174" s="99"/>
      <c r="SAT174" s="99"/>
      <c r="SAU174" s="99"/>
      <c r="SAV174" s="99"/>
      <c r="SAW174" s="99"/>
      <c r="SAX174" s="99"/>
      <c r="SAY174" s="99"/>
      <c r="SAZ174" s="99"/>
      <c r="SBA174" s="99"/>
      <c r="SBB174" s="99"/>
      <c r="SBC174" s="99"/>
      <c r="SBD174" s="99"/>
      <c r="SBE174" s="99"/>
      <c r="SBF174" s="99"/>
      <c r="SBG174" s="99"/>
      <c r="SBH174" s="99"/>
      <c r="SBI174" s="99"/>
      <c r="SBJ174" s="99"/>
      <c r="SBK174" s="99"/>
      <c r="SBL174" s="99"/>
      <c r="SBM174" s="99"/>
      <c r="SBN174" s="99"/>
      <c r="SBO174" s="99"/>
      <c r="SBP174" s="99"/>
      <c r="SBQ174" s="99"/>
      <c r="SBR174" s="99"/>
      <c r="SBS174" s="99"/>
      <c r="SBT174" s="99"/>
      <c r="SBU174" s="99"/>
      <c r="SBV174" s="99"/>
      <c r="SBW174" s="99"/>
      <c r="SBX174" s="99"/>
      <c r="SBY174" s="99"/>
      <c r="SBZ174" s="99"/>
      <c r="SCA174" s="99"/>
      <c r="SCB174" s="99"/>
      <c r="SCC174" s="99"/>
      <c r="SCD174" s="99"/>
      <c r="SCE174" s="99"/>
      <c r="SCF174" s="99"/>
      <c r="SCG174" s="99"/>
      <c r="SCH174" s="99"/>
      <c r="SCI174" s="99"/>
      <c r="SCJ174" s="99"/>
      <c r="SCK174" s="99"/>
      <c r="SCL174" s="99"/>
      <c r="SCM174" s="99"/>
      <c r="SCN174" s="99"/>
      <c r="SCO174" s="99"/>
      <c r="SCP174" s="99"/>
      <c r="SCQ174" s="99"/>
      <c r="SCR174" s="99"/>
      <c r="SCS174" s="99"/>
      <c r="SCT174" s="99"/>
      <c r="SCU174" s="99"/>
      <c r="SCV174" s="99"/>
      <c r="SCW174" s="99"/>
      <c r="SCX174" s="99"/>
      <c r="SCY174" s="99"/>
      <c r="SCZ174" s="99"/>
      <c r="SDA174" s="99"/>
      <c r="SDB174" s="99"/>
      <c r="SDC174" s="99"/>
      <c r="SDD174" s="99"/>
      <c r="SDE174" s="99"/>
      <c r="SDF174" s="99"/>
      <c r="SDG174" s="99"/>
      <c r="SDH174" s="99"/>
      <c r="SDI174" s="99"/>
      <c r="SDJ174" s="99"/>
      <c r="SDK174" s="99"/>
      <c r="SDL174" s="99"/>
      <c r="SDM174" s="99"/>
      <c r="SDN174" s="99"/>
      <c r="SDO174" s="99"/>
      <c r="SDP174" s="99"/>
      <c r="SDQ174" s="99"/>
      <c r="SDR174" s="99"/>
      <c r="SDS174" s="99"/>
      <c r="SDT174" s="99"/>
      <c r="SDU174" s="99"/>
      <c r="SDV174" s="99"/>
      <c r="SDW174" s="99"/>
      <c r="SDX174" s="99"/>
      <c r="SDY174" s="99"/>
      <c r="SDZ174" s="99"/>
      <c r="SEA174" s="99"/>
      <c r="SEB174" s="99"/>
      <c r="SEC174" s="99"/>
      <c r="SED174" s="99"/>
      <c r="SEE174" s="99"/>
      <c r="SEF174" s="99"/>
      <c r="SEG174" s="99"/>
      <c r="SEH174" s="99"/>
      <c r="SEI174" s="99"/>
      <c r="SEJ174" s="99"/>
      <c r="SEK174" s="99"/>
      <c r="SEL174" s="99"/>
      <c r="SEM174" s="99"/>
      <c r="SEN174" s="99"/>
      <c r="SEO174" s="99"/>
      <c r="SEP174" s="99"/>
      <c r="SEQ174" s="99"/>
      <c r="SER174" s="99"/>
      <c r="SES174" s="99"/>
      <c r="SET174" s="99"/>
      <c r="SEU174" s="99"/>
      <c r="SEV174" s="99"/>
      <c r="SEW174" s="99"/>
      <c r="SEX174" s="99"/>
      <c r="SEY174" s="99"/>
      <c r="SEZ174" s="99"/>
      <c r="SFA174" s="99"/>
      <c r="SFB174" s="99"/>
      <c r="SFC174" s="99"/>
      <c r="SFD174" s="99"/>
      <c r="SFE174" s="99"/>
      <c r="SFF174" s="99"/>
      <c r="SFG174" s="99"/>
      <c r="SFH174" s="99"/>
      <c r="SFI174" s="99"/>
      <c r="SFJ174" s="99"/>
      <c r="SFK174" s="99"/>
      <c r="SFL174" s="99"/>
      <c r="SFM174" s="99"/>
      <c r="SFN174" s="99"/>
      <c r="SFO174" s="99"/>
      <c r="SFP174" s="99"/>
      <c r="SFQ174" s="99"/>
      <c r="SFR174" s="99"/>
      <c r="SFS174" s="99"/>
      <c r="SFT174" s="99"/>
      <c r="SFU174" s="99"/>
      <c r="SFV174" s="99"/>
      <c r="SFW174" s="99"/>
      <c r="SFX174" s="99"/>
      <c r="SFY174" s="99"/>
      <c r="SFZ174" s="99"/>
      <c r="SGA174" s="99"/>
      <c r="SGB174" s="99"/>
      <c r="SGC174" s="99"/>
      <c r="SGD174" s="99"/>
      <c r="SGE174" s="99"/>
      <c r="SGF174" s="99"/>
      <c r="SGG174" s="99"/>
      <c r="SGH174" s="99"/>
      <c r="SGI174" s="99"/>
      <c r="SGJ174" s="99"/>
      <c r="SGK174" s="99"/>
      <c r="SGL174" s="99"/>
      <c r="SGM174" s="99"/>
      <c r="SGN174" s="99"/>
      <c r="SGO174" s="99"/>
      <c r="SGP174" s="99"/>
      <c r="SGQ174" s="99"/>
      <c r="SGR174" s="99"/>
      <c r="SGS174" s="99"/>
      <c r="SGT174" s="99"/>
      <c r="SGU174" s="99"/>
      <c r="SGV174" s="99"/>
      <c r="SGW174" s="99"/>
      <c r="SGX174" s="99"/>
      <c r="SGY174" s="99"/>
      <c r="SGZ174" s="99"/>
      <c r="SHA174" s="99"/>
      <c r="SHB174" s="99"/>
      <c r="SHC174" s="99"/>
      <c r="SHD174" s="99"/>
      <c r="SHE174" s="99"/>
      <c r="SHF174" s="99"/>
      <c r="SHG174" s="99"/>
      <c r="SHH174" s="99"/>
      <c r="SHI174" s="99"/>
      <c r="SHJ174" s="99"/>
      <c r="SHK174" s="99"/>
      <c r="SHL174" s="99"/>
      <c r="SHM174" s="99"/>
      <c r="SHN174" s="99"/>
      <c r="SHO174" s="99"/>
      <c r="SHP174" s="99"/>
      <c r="SHQ174" s="99"/>
      <c r="SHR174" s="99"/>
      <c r="SHS174" s="99"/>
      <c r="SHT174" s="99"/>
      <c r="SHU174" s="99"/>
      <c r="SHV174" s="99"/>
      <c r="SHW174" s="99"/>
      <c r="SHX174" s="99"/>
      <c r="SHY174" s="99"/>
      <c r="SHZ174" s="99"/>
      <c r="SIA174" s="99"/>
      <c r="SIB174" s="99"/>
      <c r="SIC174" s="99"/>
      <c r="SID174" s="99"/>
      <c r="SIE174" s="99"/>
      <c r="SIF174" s="99"/>
      <c r="SIG174" s="99"/>
      <c r="SIH174" s="99"/>
      <c r="SII174" s="99"/>
      <c r="SIJ174" s="99"/>
      <c r="SIK174" s="99"/>
      <c r="SIL174" s="99"/>
      <c r="SIM174" s="99"/>
      <c r="SIN174" s="99"/>
      <c r="SIO174" s="99"/>
      <c r="SIP174" s="99"/>
      <c r="SIQ174" s="99"/>
      <c r="SIR174" s="99"/>
      <c r="SIS174" s="99"/>
      <c r="SIT174" s="99"/>
      <c r="SIU174" s="99"/>
      <c r="SIV174" s="99"/>
      <c r="SIW174" s="99"/>
      <c r="SIX174" s="99"/>
      <c r="SIY174" s="99"/>
      <c r="SIZ174" s="99"/>
      <c r="SJA174" s="99"/>
      <c r="SJB174" s="99"/>
      <c r="SJC174" s="99"/>
      <c r="SJD174" s="99"/>
      <c r="SJE174" s="99"/>
      <c r="SJF174" s="99"/>
      <c r="SJG174" s="99"/>
      <c r="SJH174" s="99"/>
      <c r="SJI174" s="99"/>
      <c r="SJJ174" s="99"/>
      <c r="SJK174" s="99"/>
      <c r="SJL174" s="99"/>
      <c r="SJM174" s="99"/>
      <c r="SJN174" s="99"/>
      <c r="SJO174" s="99"/>
      <c r="SJP174" s="99"/>
      <c r="SJQ174" s="99"/>
      <c r="SJR174" s="99"/>
      <c r="SJS174" s="99"/>
      <c r="SJT174" s="99"/>
      <c r="SJU174" s="99"/>
      <c r="SJV174" s="99"/>
      <c r="SJW174" s="99"/>
      <c r="SJX174" s="99"/>
      <c r="SJY174" s="99"/>
      <c r="SJZ174" s="99"/>
      <c r="SKA174" s="99"/>
      <c r="SKB174" s="99"/>
      <c r="SKC174" s="99"/>
      <c r="SKD174" s="99"/>
      <c r="SKE174" s="99"/>
      <c r="SKF174" s="99"/>
      <c r="SKG174" s="99"/>
      <c r="SKH174" s="99"/>
      <c r="SKI174" s="99"/>
      <c r="SKJ174" s="99"/>
      <c r="SKK174" s="99"/>
      <c r="SKL174" s="99"/>
      <c r="SKM174" s="99"/>
      <c r="SKN174" s="99"/>
      <c r="SKO174" s="99"/>
      <c r="SKP174" s="99"/>
      <c r="SKQ174" s="99"/>
      <c r="SKR174" s="99"/>
      <c r="SKS174" s="99"/>
      <c r="SKT174" s="99"/>
      <c r="SKU174" s="99"/>
      <c r="SKV174" s="99"/>
      <c r="SKW174" s="99"/>
      <c r="SKX174" s="99"/>
      <c r="SKY174" s="99"/>
      <c r="SKZ174" s="99"/>
      <c r="SLA174" s="99"/>
      <c r="SLB174" s="99"/>
      <c r="SLC174" s="99"/>
      <c r="SLD174" s="99"/>
      <c r="SLE174" s="99"/>
      <c r="SLF174" s="99"/>
      <c r="SLG174" s="99"/>
      <c r="SLH174" s="99"/>
      <c r="SLI174" s="99"/>
      <c r="SLJ174" s="99"/>
      <c r="SLK174" s="99"/>
      <c r="SLL174" s="99"/>
      <c r="SLM174" s="99"/>
      <c r="SLN174" s="99"/>
      <c r="SLO174" s="99"/>
      <c r="SLP174" s="99"/>
      <c r="SLQ174" s="99"/>
      <c r="SLR174" s="99"/>
      <c r="SLS174" s="99"/>
      <c r="SLT174" s="99"/>
      <c r="SLU174" s="99"/>
      <c r="SLV174" s="99"/>
      <c r="SLW174" s="99"/>
      <c r="SLX174" s="99"/>
      <c r="SLY174" s="99"/>
      <c r="SLZ174" s="99"/>
      <c r="SMA174" s="99"/>
      <c r="SMB174" s="99"/>
      <c r="SMC174" s="99"/>
      <c r="SMD174" s="99"/>
      <c r="SME174" s="99"/>
      <c r="SMF174" s="99"/>
      <c r="SMG174" s="99"/>
      <c r="SMH174" s="99"/>
      <c r="SMI174" s="99"/>
      <c r="SMJ174" s="99"/>
      <c r="SMK174" s="99"/>
      <c r="SML174" s="99"/>
      <c r="SMM174" s="99"/>
      <c r="SMN174" s="99"/>
      <c r="SMO174" s="99"/>
      <c r="SMP174" s="99"/>
      <c r="SMQ174" s="99"/>
      <c r="SMR174" s="99"/>
      <c r="SMS174" s="99"/>
      <c r="SMT174" s="99"/>
      <c r="SMU174" s="99"/>
      <c r="SMV174" s="99"/>
      <c r="SMW174" s="99"/>
      <c r="SMX174" s="99"/>
      <c r="SMY174" s="99"/>
      <c r="SMZ174" s="99"/>
      <c r="SNA174" s="99"/>
      <c r="SNB174" s="99"/>
      <c r="SNC174" s="99"/>
      <c r="SND174" s="99"/>
      <c r="SNE174" s="99"/>
      <c r="SNF174" s="99"/>
      <c r="SNG174" s="99"/>
      <c r="SNH174" s="99"/>
      <c r="SNI174" s="99"/>
      <c r="SNJ174" s="99"/>
      <c r="SNK174" s="99"/>
      <c r="SNL174" s="99"/>
      <c r="SNM174" s="99"/>
      <c r="SNN174" s="99"/>
      <c r="SNO174" s="99"/>
      <c r="SNP174" s="99"/>
      <c r="SNQ174" s="99"/>
      <c r="SNR174" s="99"/>
      <c r="SNS174" s="99"/>
      <c r="SNT174" s="99"/>
      <c r="SNU174" s="99"/>
      <c r="SNV174" s="99"/>
      <c r="SNW174" s="99"/>
      <c r="SNX174" s="99"/>
      <c r="SNY174" s="99"/>
      <c r="SNZ174" s="99"/>
      <c r="SOA174" s="99"/>
      <c r="SOB174" s="99"/>
      <c r="SOC174" s="99"/>
      <c r="SOD174" s="99"/>
      <c r="SOE174" s="99"/>
      <c r="SOF174" s="99"/>
      <c r="SOG174" s="99"/>
      <c r="SOH174" s="99"/>
      <c r="SOI174" s="99"/>
      <c r="SOJ174" s="99"/>
      <c r="SOK174" s="99"/>
      <c r="SOL174" s="99"/>
      <c r="SOM174" s="99"/>
      <c r="SON174" s="99"/>
      <c r="SOO174" s="99"/>
      <c r="SOP174" s="99"/>
      <c r="SOQ174" s="99"/>
      <c r="SOR174" s="99"/>
      <c r="SOS174" s="99"/>
      <c r="SOT174" s="99"/>
      <c r="SOU174" s="99"/>
      <c r="SOV174" s="99"/>
      <c r="SOW174" s="99"/>
      <c r="SOX174" s="99"/>
      <c r="SOY174" s="99"/>
      <c r="SOZ174" s="99"/>
      <c r="SPA174" s="99"/>
      <c r="SPB174" s="99"/>
      <c r="SPC174" s="99"/>
      <c r="SPD174" s="99"/>
      <c r="SPE174" s="99"/>
      <c r="SPF174" s="99"/>
      <c r="SPG174" s="99"/>
      <c r="SPH174" s="99"/>
      <c r="SPI174" s="99"/>
      <c r="SPJ174" s="99"/>
      <c r="SPK174" s="99"/>
      <c r="SPL174" s="99"/>
      <c r="SPM174" s="99"/>
      <c r="SPN174" s="99"/>
      <c r="SPO174" s="99"/>
      <c r="SPP174" s="99"/>
      <c r="SPQ174" s="99"/>
      <c r="SPR174" s="99"/>
      <c r="SPS174" s="99"/>
      <c r="SPT174" s="99"/>
      <c r="SPU174" s="99"/>
      <c r="SPV174" s="99"/>
      <c r="SPW174" s="99"/>
      <c r="SPX174" s="99"/>
      <c r="SPY174" s="99"/>
      <c r="SPZ174" s="99"/>
      <c r="SQA174" s="99"/>
      <c r="SQB174" s="99"/>
      <c r="SQC174" s="99"/>
      <c r="SQD174" s="99"/>
      <c r="SQE174" s="99"/>
      <c r="SQF174" s="99"/>
      <c r="SQG174" s="99"/>
      <c r="SQH174" s="99"/>
      <c r="SQI174" s="99"/>
      <c r="SQJ174" s="99"/>
      <c r="SQK174" s="99"/>
      <c r="SQL174" s="99"/>
      <c r="SQM174" s="99"/>
      <c r="SQN174" s="99"/>
      <c r="SQO174" s="99"/>
      <c r="SQP174" s="99"/>
      <c r="SQQ174" s="99"/>
      <c r="SQR174" s="99"/>
      <c r="SQS174" s="99"/>
      <c r="SQT174" s="99"/>
      <c r="SQU174" s="99"/>
      <c r="SQV174" s="99"/>
      <c r="SQW174" s="99"/>
      <c r="SQX174" s="99"/>
      <c r="SQY174" s="99"/>
      <c r="SQZ174" s="99"/>
      <c r="SRA174" s="99"/>
      <c r="SRB174" s="99"/>
      <c r="SRC174" s="99"/>
      <c r="SRD174" s="99"/>
      <c r="SRE174" s="99"/>
      <c r="SRF174" s="99"/>
      <c r="SRG174" s="99"/>
      <c r="SRH174" s="99"/>
      <c r="SRI174" s="99"/>
      <c r="SRJ174" s="99"/>
      <c r="SRK174" s="99"/>
      <c r="SRL174" s="99"/>
      <c r="SRM174" s="99"/>
      <c r="SRN174" s="99"/>
      <c r="SRO174" s="99"/>
      <c r="SRP174" s="99"/>
      <c r="SRQ174" s="99"/>
      <c r="SRR174" s="99"/>
      <c r="SRS174" s="99"/>
      <c r="SRT174" s="99"/>
      <c r="SRU174" s="99"/>
      <c r="SRV174" s="99"/>
      <c r="SRW174" s="99"/>
      <c r="SRX174" s="99"/>
      <c r="SRY174" s="99"/>
      <c r="SRZ174" s="99"/>
      <c r="SSA174" s="99"/>
      <c r="SSB174" s="99"/>
      <c r="SSC174" s="99"/>
      <c r="SSD174" s="99"/>
      <c r="SSE174" s="99"/>
      <c r="SSF174" s="99"/>
      <c r="SSG174" s="99"/>
      <c r="SSH174" s="99"/>
      <c r="SSI174" s="99"/>
      <c r="SSJ174" s="99"/>
      <c r="SSK174" s="99"/>
      <c r="SSL174" s="99"/>
      <c r="SSM174" s="99"/>
      <c r="SSN174" s="99"/>
      <c r="SSO174" s="99"/>
      <c r="SSP174" s="99"/>
      <c r="SSQ174" s="99"/>
      <c r="SSR174" s="99"/>
      <c r="SSS174" s="99"/>
      <c r="SST174" s="99"/>
      <c r="SSU174" s="99"/>
      <c r="SSV174" s="99"/>
      <c r="SSW174" s="99"/>
      <c r="SSX174" s="99"/>
      <c r="SSY174" s="99"/>
      <c r="SSZ174" s="99"/>
      <c r="STA174" s="99"/>
      <c r="STB174" s="99"/>
      <c r="STC174" s="99"/>
      <c r="STD174" s="99"/>
      <c r="STE174" s="99"/>
      <c r="STF174" s="99"/>
      <c r="STG174" s="99"/>
      <c r="STH174" s="99"/>
      <c r="STI174" s="99"/>
      <c r="STJ174" s="99"/>
      <c r="STK174" s="99"/>
      <c r="STL174" s="99"/>
      <c r="STM174" s="99"/>
      <c r="STN174" s="99"/>
      <c r="STO174" s="99"/>
      <c r="STP174" s="99"/>
      <c r="STQ174" s="99"/>
      <c r="STR174" s="99"/>
      <c r="STS174" s="99"/>
      <c r="STT174" s="99"/>
      <c r="STU174" s="99"/>
      <c r="STV174" s="99"/>
      <c r="STW174" s="99"/>
      <c r="STX174" s="99"/>
      <c r="STY174" s="99"/>
      <c r="STZ174" s="99"/>
      <c r="SUA174" s="99"/>
      <c r="SUB174" s="99"/>
      <c r="SUC174" s="99"/>
      <c r="SUD174" s="99"/>
      <c r="SUE174" s="99"/>
      <c r="SUF174" s="99"/>
      <c r="SUG174" s="99"/>
      <c r="SUH174" s="99"/>
      <c r="SUI174" s="99"/>
      <c r="SUJ174" s="99"/>
      <c r="SUK174" s="99"/>
      <c r="SUL174" s="99"/>
      <c r="SUM174" s="99"/>
      <c r="SUN174" s="99"/>
      <c r="SUO174" s="99"/>
      <c r="SUP174" s="99"/>
      <c r="SUQ174" s="99"/>
      <c r="SUR174" s="99"/>
      <c r="SUS174" s="99"/>
      <c r="SUT174" s="99"/>
      <c r="SUU174" s="99"/>
      <c r="SUV174" s="99"/>
      <c r="SUW174" s="99"/>
      <c r="SUX174" s="99"/>
      <c r="SUY174" s="99"/>
      <c r="SUZ174" s="99"/>
      <c r="SVA174" s="99"/>
      <c r="SVB174" s="99"/>
      <c r="SVC174" s="99"/>
      <c r="SVD174" s="99"/>
      <c r="SVE174" s="99"/>
      <c r="SVF174" s="99"/>
      <c r="SVG174" s="99"/>
      <c r="SVH174" s="99"/>
      <c r="SVI174" s="99"/>
      <c r="SVJ174" s="99"/>
      <c r="SVK174" s="99"/>
      <c r="SVL174" s="99"/>
      <c r="SVM174" s="99"/>
      <c r="SVN174" s="99"/>
      <c r="SVO174" s="99"/>
      <c r="SVP174" s="99"/>
      <c r="SVQ174" s="99"/>
      <c r="SVR174" s="99"/>
      <c r="SVS174" s="99"/>
      <c r="SVT174" s="99"/>
      <c r="SVU174" s="99"/>
      <c r="SVV174" s="99"/>
      <c r="SVW174" s="99"/>
      <c r="SVX174" s="99"/>
      <c r="SVY174" s="99"/>
      <c r="SVZ174" s="99"/>
      <c r="SWA174" s="99"/>
      <c r="SWB174" s="99"/>
      <c r="SWC174" s="99"/>
      <c r="SWD174" s="99"/>
      <c r="SWE174" s="99"/>
      <c r="SWF174" s="99"/>
      <c r="SWG174" s="99"/>
      <c r="SWH174" s="99"/>
      <c r="SWI174" s="99"/>
      <c r="SWJ174" s="99"/>
      <c r="SWK174" s="99"/>
      <c r="SWL174" s="99"/>
      <c r="SWM174" s="99"/>
      <c r="SWN174" s="99"/>
      <c r="SWO174" s="99"/>
      <c r="SWP174" s="99"/>
      <c r="SWQ174" s="99"/>
      <c r="SWR174" s="99"/>
      <c r="SWS174" s="99"/>
      <c r="SWT174" s="99"/>
      <c r="SWU174" s="99"/>
      <c r="SWV174" s="99"/>
      <c r="SWW174" s="99"/>
      <c r="SWX174" s="99"/>
      <c r="SWY174" s="99"/>
      <c r="SWZ174" s="99"/>
      <c r="SXA174" s="99"/>
      <c r="SXB174" s="99"/>
      <c r="SXC174" s="99"/>
      <c r="SXD174" s="99"/>
      <c r="SXE174" s="99"/>
      <c r="SXF174" s="99"/>
      <c r="SXG174" s="99"/>
      <c r="SXH174" s="99"/>
      <c r="SXI174" s="99"/>
      <c r="SXJ174" s="99"/>
      <c r="SXK174" s="99"/>
      <c r="SXL174" s="99"/>
      <c r="SXM174" s="99"/>
      <c r="SXN174" s="99"/>
      <c r="SXO174" s="99"/>
      <c r="SXP174" s="99"/>
      <c r="SXQ174" s="99"/>
      <c r="SXR174" s="99"/>
      <c r="SXS174" s="99"/>
      <c r="SXT174" s="99"/>
      <c r="SXU174" s="99"/>
      <c r="SXV174" s="99"/>
      <c r="SXW174" s="99"/>
      <c r="SXX174" s="99"/>
      <c r="SXY174" s="99"/>
      <c r="SXZ174" s="99"/>
      <c r="SYA174" s="99"/>
      <c r="SYB174" s="99"/>
      <c r="SYC174" s="99"/>
      <c r="SYD174" s="99"/>
      <c r="SYE174" s="99"/>
      <c r="SYF174" s="99"/>
      <c r="SYG174" s="99"/>
      <c r="SYH174" s="99"/>
      <c r="SYI174" s="99"/>
      <c r="SYJ174" s="99"/>
      <c r="SYK174" s="99"/>
      <c r="SYL174" s="99"/>
      <c r="SYM174" s="99"/>
      <c r="SYN174" s="99"/>
      <c r="SYO174" s="99"/>
      <c r="SYP174" s="99"/>
      <c r="SYQ174" s="99"/>
      <c r="SYR174" s="99"/>
      <c r="SYS174" s="99"/>
      <c r="SYT174" s="99"/>
      <c r="SYU174" s="99"/>
      <c r="SYV174" s="99"/>
      <c r="SYW174" s="99"/>
      <c r="SYX174" s="99"/>
      <c r="SYY174" s="99"/>
      <c r="SYZ174" s="99"/>
      <c r="SZA174" s="99"/>
      <c r="SZB174" s="99"/>
      <c r="SZC174" s="99"/>
      <c r="SZD174" s="99"/>
      <c r="SZE174" s="99"/>
      <c r="SZF174" s="99"/>
      <c r="SZG174" s="99"/>
      <c r="SZH174" s="99"/>
      <c r="SZI174" s="99"/>
      <c r="SZJ174" s="99"/>
      <c r="SZK174" s="99"/>
      <c r="SZL174" s="99"/>
      <c r="SZM174" s="99"/>
      <c r="SZN174" s="99"/>
      <c r="SZO174" s="99"/>
      <c r="SZP174" s="99"/>
      <c r="SZQ174" s="99"/>
      <c r="SZR174" s="99"/>
      <c r="SZS174" s="99"/>
      <c r="SZT174" s="99"/>
      <c r="SZU174" s="99"/>
      <c r="SZV174" s="99"/>
      <c r="SZW174" s="99"/>
      <c r="SZX174" s="99"/>
      <c r="SZY174" s="99"/>
      <c r="SZZ174" s="99"/>
      <c r="TAA174" s="99"/>
      <c r="TAB174" s="99"/>
      <c r="TAC174" s="99"/>
      <c r="TAD174" s="99"/>
      <c r="TAE174" s="99"/>
      <c r="TAF174" s="99"/>
      <c r="TAG174" s="99"/>
      <c r="TAH174" s="99"/>
      <c r="TAI174" s="99"/>
      <c r="TAJ174" s="99"/>
      <c r="TAK174" s="99"/>
      <c r="TAL174" s="99"/>
      <c r="TAM174" s="99"/>
      <c r="TAN174" s="99"/>
      <c r="TAO174" s="99"/>
      <c r="TAP174" s="99"/>
      <c r="TAQ174" s="99"/>
      <c r="TAR174" s="99"/>
      <c r="TAS174" s="99"/>
      <c r="TAT174" s="99"/>
      <c r="TAU174" s="99"/>
      <c r="TAV174" s="99"/>
      <c r="TAW174" s="99"/>
      <c r="TAX174" s="99"/>
      <c r="TAY174" s="99"/>
      <c r="TAZ174" s="99"/>
      <c r="TBA174" s="99"/>
      <c r="TBB174" s="99"/>
      <c r="TBC174" s="99"/>
      <c r="TBD174" s="99"/>
      <c r="TBE174" s="99"/>
      <c r="TBF174" s="99"/>
      <c r="TBG174" s="99"/>
      <c r="TBH174" s="99"/>
      <c r="TBI174" s="99"/>
      <c r="TBJ174" s="99"/>
      <c r="TBK174" s="99"/>
      <c r="TBL174" s="99"/>
      <c r="TBM174" s="99"/>
      <c r="TBN174" s="99"/>
      <c r="TBO174" s="99"/>
      <c r="TBP174" s="99"/>
      <c r="TBQ174" s="99"/>
      <c r="TBR174" s="99"/>
      <c r="TBS174" s="99"/>
      <c r="TBT174" s="99"/>
      <c r="TBU174" s="99"/>
      <c r="TBV174" s="99"/>
      <c r="TBW174" s="99"/>
      <c r="TBX174" s="99"/>
      <c r="TBY174" s="99"/>
      <c r="TBZ174" s="99"/>
      <c r="TCA174" s="99"/>
      <c r="TCB174" s="99"/>
      <c r="TCC174" s="99"/>
      <c r="TCD174" s="99"/>
      <c r="TCE174" s="99"/>
      <c r="TCF174" s="99"/>
      <c r="TCG174" s="99"/>
      <c r="TCH174" s="99"/>
      <c r="TCI174" s="99"/>
      <c r="TCJ174" s="99"/>
      <c r="TCK174" s="99"/>
      <c r="TCL174" s="99"/>
      <c r="TCM174" s="99"/>
      <c r="TCN174" s="99"/>
      <c r="TCO174" s="99"/>
      <c r="TCP174" s="99"/>
      <c r="TCQ174" s="99"/>
      <c r="TCR174" s="99"/>
      <c r="TCS174" s="99"/>
      <c r="TCT174" s="99"/>
      <c r="TCU174" s="99"/>
      <c r="TCV174" s="99"/>
      <c r="TCW174" s="99"/>
      <c r="TCX174" s="99"/>
      <c r="TCY174" s="99"/>
      <c r="TCZ174" s="99"/>
      <c r="TDA174" s="99"/>
      <c r="TDB174" s="99"/>
      <c r="TDC174" s="99"/>
      <c r="TDD174" s="99"/>
      <c r="TDE174" s="99"/>
      <c r="TDF174" s="99"/>
      <c r="TDG174" s="99"/>
      <c r="TDH174" s="99"/>
      <c r="TDI174" s="99"/>
      <c r="TDJ174" s="99"/>
      <c r="TDK174" s="99"/>
      <c r="TDL174" s="99"/>
      <c r="TDM174" s="99"/>
      <c r="TDN174" s="99"/>
      <c r="TDO174" s="99"/>
      <c r="TDP174" s="99"/>
      <c r="TDQ174" s="99"/>
      <c r="TDR174" s="99"/>
      <c r="TDS174" s="99"/>
      <c r="TDT174" s="99"/>
      <c r="TDU174" s="99"/>
      <c r="TDV174" s="99"/>
      <c r="TDW174" s="99"/>
      <c r="TDX174" s="99"/>
      <c r="TDY174" s="99"/>
      <c r="TDZ174" s="99"/>
      <c r="TEA174" s="99"/>
      <c r="TEB174" s="99"/>
      <c r="TEC174" s="99"/>
      <c r="TED174" s="99"/>
      <c r="TEE174" s="99"/>
      <c r="TEF174" s="99"/>
      <c r="TEG174" s="99"/>
      <c r="TEH174" s="99"/>
      <c r="TEI174" s="99"/>
      <c r="TEJ174" s="99"/>
      <c r="TEK174" s="99"/>
      <c r="TEL174" s="99"/>
      <c r="TEM174" s="99"/>
      <c r="TEN174" s="99"/>
      <c r="TEO174" s="99"/>
      <c r="TEP174" s="99"/>
      <c r="TEQ174" s="99"/>
      <c r="TER174" s="99"/>
      <c r="TES174" s="99"/>
      <c r="TET174" s="99"/>
      <c r="TEU174" s="99"/>
      <c r="TEV174" s="99"/>
      <c r="TEW174" s="99"/>
      <c r="TEX174" s="99"/>
      <c r="TEY174" s="99"/>
      <c r="TEZ174" s="99"/>
      <c r="TFA174" s="99"/>
      <c r="TFB174" s="99"/>
      <c r="TFC174" s="99"/>
      <c r="TFD174" s="99"/>
      <c r="TFE174" s="99"/>
      <c r="TFF174" s="99"/>
      <c r="TFG174" s="99"/>
      <c r="TFH174" s="99"/>
      <c r="TFI174" s="99"/>
      <c r="TFJ174" s="99"/>
      <c r="TFK174" s="99"/>
      <c r="TFL174" s="99"/>
      <c r="TFM174" s="99"/>
      <c r="TFN174" s="99"/>
      <c r="TFO174" s="99"/>
      <c r="TFP174" s="99"/>
      <c r="TFQ174" s="99"/>
      <c r="TFR174" s="99"/>
      <c r="TFS174" s="99"/>
      <c r="TFT174" s="99"/>
      <c r="TFU174" s="99"/>
      <c r="TFV174" s="99"/>
      <c r="TFW174" s="99"/>
      <c r="TFX174" s="99"/>
      <c r="TFY174" s="99"/>
      <c r="TFZ174" s="99"/>
      <c r="TGA174" s="99"/>
      <c r="TGB174" s="99"/>
      <c r="TGC174" s="99"/>
      <c r="TGD174" s="99"/>
      <c r="TGE174" s="99"/>
      <c r="TGF174" s="99"/>
      <c r="TGG174" s="99"/>
      <c r="TGH174" s="99"/>
      <c r="TGI174" s="99"/>
      <c r="TGJ174" s="99"/>
      <c r="TGK174" s="99"/>
      <c r="TGL174" s="99"/>
      <c r="TGM174" s="99"/>
      <c r="TGN174" s="99"/>
      <c r="TGO174" s="99"/>
      <c r="TGP174" s="99"/>
      <c r="TGQ174" s="99"/>
      <c r="TGR174" s="99"/>
      <c r="TGS174" s="99"/>
      <c r="TGT174" s="99"/>
      <c r="TGU174" s="99"/>
      <c r="TGV174" s="99"/>
      <c r="TGW174" s="99"/>
      <c r="TGX174" s="99"/>
      <c r="TGY174" s="99"/>
      <c r="TGZ174" s="99"/>
      <c r="THA174" s="99"/>
      <c r="THB174" s="99"/>
      <c r="THC174" s="99"/>
      <c r="THD174" s="99"/>
      <c r="THE174" s="99"/>
      <c r="THF174" s="99"/>
      <c r="THG174" s="99"/>
      <c r="THH174" s="99"/>
      <c r="THI174" s="99"/>
      <c r="THJ174" s="99"/>
      <c r="THK174" s="99"/>
      <c r="THL174" s="99"/>
      <c r="THM174" s="99"/>
      <c r="THN174" s="99"/>
      <c r="THO174" s="99"/>
      <c r="THP174" s="99"/>
      <c r="THQ174" s="99"/>
      <c r="THR174" s="99"/>
      <c r="THS174" s="99"/>
      <c r="THT174" s="99"/>
      <c r="THU174" s="99"/>
      <c r="THV174" s="99"/>
      <c r="THW174" s="99"/>
      <c r="THX174" s="99"/>
      <c r="THY174" s="99"/>
      <c r="THZ174" s="99"/>
      <c r="TIA174" s="99"/>
      <c r="TIB174" s="99"/>
      <c r="TIC174" s="99"/>
      <c r="TID174" s="99"/>
      <c r="TIE174" s="99"/>
      <c r="TIF174" s="99"/>
      <c r="TIG174" s="99"/>
      <c r="TIH174" s="99"/>
      <c r="TII174" s="99"/>
      <c r="TIJ174" s="99"/>
      <c r="TIK174" s="99"/>
      <c r="TIL174" s="99"/>
      <c r="TIM174" s="99"/>
      <c r="TIN174" s="99"/>
      <c r="TIO174" s="99"/>
      <c r="TIP174" s="99"/>
      <c r="TIQ174" s="99"/>
      <c r="TIR174" s="99"/>
      <c r="TIS174" s="99"/>
      <c r="TIT174" s="99"/>
      <c r="TIU174" s="99"/>
      <c r="TIV174" s="99"/>
      <c r="TIW174" s="99"/>
      <c r="TIX174" s="99"/>
      <c r="TIY174" s="99"/>
      <c r="TIZ174" s="99"/>
      <c r="TJA174" s="99"/>
      <c r="TJB174" s="99"/>
      <c r="TJC174" s="99"/>
      <c r="TJD174" s="99"/>
      <c r="TJE174" s="99"/>
      <c r="TJF174" s="99"/>
      <c r="TJG174" s="99"/>
      <c r="TJH174" s="99"/>
      <c r="TJI174" s="99"/>
      <c r="TJJ174" s="99"/>
      <c r="TJK174" s="99"/>
      <c r="TJL174" s="99"/>
      <c r="TJM174" s="99"/>
      <c r="TJN174" s="99"/>
      <c r="TJO174" s="99"/>
      <c r="TJP174" s="99"/>
      <c r="TJQ174" s="99"/>
      <c r="TJR174" s="99"/>
      <c r="TJS174" s="99"/>
      <c r="TJT174" s="99"/>
      <c r="TJU174" s="99"/>
      <c r="TJV174" s="99"/>
      <c r="TJW174" s="99"/>
      <c r="TJX174" s="99"/>
      <c r="TJY174" s="99"/>
      <c r="TJZ174" s="99"/>
      <c r="TKA174" s="99"/>
      <c r="TKB174" s="99"/>
      <c r="TKC174" s="99"/>
      <c r="TKD174" s="99"/>
      <c r="TKE174" s="99"/>
      <c r="TKF174" s="99"/>
      <c r="TKG174" s="99"/>
      <c r="TKH174" s="99"/>
      <c r="TKI174" s="99"/>
      <c r="TKJ174" s="99"/>
      <c r="TKK174" s="99"/>
      <c r="TKL174" s="99"/>
      <c r="TKM174" s="99"/>
      <c r="TKN174" s="99"/>
      <c r="TKO174" s="99"/>
      <c r="TKP174" s="99"/>
      <c r="TKQ174" s="99"/>
      <c r="TKR174" s="99"/>
      <c r="TKS174" s="99"/>
      <c r="TKT174" s="99"/>
      <c r="TKU174" s="99"/>
      <c r="TKV174" s="99"/>
      <c r="TKW174" s="99"/>
      <c r="TKX174" s="99"/>
      <c r="TKY174" s="99"/>
      <c r="TKZ174" s="99"/>
      <c r="TLA174" s="99"/>
      <c r="TLB174" s="99"/>
      <c r="TLC174" s="99"/>
      <c r="TLD174" s="99"/>
      <c r="TLE174" s="99"/>
      <c r="TLF174" s="99"/>
      <c r="TLG174" s="99"/>
      <c r="TLH174" s="99"/>
      <c r="TLI174" s="99"/>
      <c r="TLJ174" s="99"/>
      <c r="TLK174" s="99"/>
      <c r="TLL174" s="99"/>
      <c r="TLM174" s="99"/>
      <c r="TLN174" s="99"/>
      <c r="TLO174" s="99"/>
      <c r="TLP174" s="99"/>
      <c r="TLQ174" s="99"/>
      <c r="TLR174" s="99"/>
      <c r="TLS174" s="99"/>
      <c r="TLT174" s="99"/>
      <c r="TLU174" s="99"/>
      <c r="TLV174" s="99"/>
      <c r="TLW174" s="99"/>
      <c r="TLX174" s="99"/>
      <c r="TLY174" s="99"/>
      <c r="TLZ174" s="99"/>
      <c r="TMA174" s="99"/>
      <c r="TMB174" s="99"/>
      <c r="TMC174" s="99"/>
      <c r="TMD174" s="99"/>
      <c r="TME174" s="99"/>
      <c r="TMF174" s="99"/>
      <c r="TMG174" s="99"/>
      <c r="TMH174" s="99"/>
      <c r="TMI174" s="99"/>
      <c r="TMJ174" s="99"/>
      <c r="TMK174" s="99"/>
      <c r="TML174" s="99"/>
      <c r="TMM174" s="99"/>
      <c r="TMN174" s="99"/>
      <c r="TMO174" s="99"/>
      <c r="TMP174" s="99"/>
      <c r="TMQ174" s="99"/>
      <c r="TMR174" s="99"/>
      <c r="TMS174" s="99"/>
      <c r="TMT174" s="99"/>
      <c r="TMU174" s="99"/>
      <c r="TMV174" s="99"/>
      <c r="TMW174" s="99"/>
      <c r="TMX174" s="99"/>
      <c r="TMY174" s="99"/>
      <c r="TMZ174" s="99"/>
      <c r="TNA174" s="99"/>
      <c r="TNB174" s="99"/>
      <c r="TNC174" s="99"/>
      <c r="TND174" s="99"/>
      <c r="TNE174" s="99"/>
      <c r="TNF174" s="99"/>
      <c r="TNG174" s="99"/>
      <c r="TNH174" s="99"/>
      <c r="TNI174" s="99"/>
      <c r="TNJ174" s="99"/>
      <c r="TNK174" s="99"/>
      <c r="TNL174" s="99"/>
      <c r="TNM174" s="99"/>
      <c r="TNN174" s="99"/>
      <c r="TNO174" s="99"/>
      <c r="TNP174" s="99"/>
      <c r="TNQ174" s="99"/>
      <c r="TNR174" s="99"/>
      <c r="TNS174" s="99"/>
      <c r="TNT174" s="99"/>
      <c r="TNU174" s="99"/>
      <c r="TNV174" s="99"/>
      <c r="TNW174" s="99"/>
      <c r="TNX174" s="99"/>
      <c r="TNY174" s="99"/>
      <c r="TNZ174" s="99"/>
      <c r="TOA174" s="99"/>
      <c r="TOB174" s="99"/>
      <c r="TOC174" s="99"/>
      <c r="TOD174" s="99"/>
      <c r="TOE174" s="99"/>
      <c r="TOF174" s="99"/>
      <c r="TOG174" s="99"/>
      <c r="TOH174" s="99"/>
      <c r="TOI174" s="99"/>
      <c r="TOJ174" s="99"/>
      <c r="TOK174" s="99"/>
      <c r="TOL174" s="99"/>
      <c r="TOM174" s="99"/>
      <c r="TON174" s="99"/>
      <c r="TOO174" s="99"/>
      <c r="TOP174" s="99"/>
      <c r="TOQ174" s="99"/>
      <c r="TOR174" s="99"/>
      <c r="TOS174" s="99"/>
      <c r="TOT174" s="99"/>
      <c r="TOU174" s="99"/>
      <c r="TOV174" s="99"/>
      <c r="TOW174" s="99"/>
      <c r="TOX174" s="99"/>
      <c r="TOY174" s="99"/>
      <c r="TOZ174" s="99"/>
      <c r="TPA174" s="99"/>
      <c r="TPB174" s="99"/>
      <c r="TPC174" s="99"/>
      <c r="TPD174" s="99"/>
      <c r="TPE174" s="99"/>
      <c r="TPF174" s="99"/>
      <c r="TPG174" s="99"/>
      <c r="TPH174" s="99"/>
      <c r="TPI174" s="99"/>
      <c r="TPJ174" s="99"/>
      <c r="TPK174" s="99"/>
      <c r="TPL174" s="99"/>
      <c r="TPM174" s="99"/>
      <c r="TPN174" s="99"/>
      <c r="TPO174" s="99"/>
      <c r="TPP174" s="99"/>
      <c r="TPQ174" s="99"/>
      <c r="TPR174" s="99"/>
      <c r="TPS174" s="99"/>
      <c r="TPT174" s="99"/>
      <c r="TPU174" s="99"/>
      <c r="TPV174" s="99"/>
      <c r="TPW174" s="99"/>
      <c r="TPX174" s="99"/>
      <c r="TPY174" s="99"/>
      <c r="TPZ174" s="99"/>
      <c r="TQA174" s="99"/>
      <c r="TQB174" s="99"/>
      <c r="TQC174" s="99"/>
      <c r="TQD174" s="99"/>
      <c r="TQE174" s="99"/>
      <c r="TQF174" s="99"/>
      <c r="TQG174" s="99"/>
      <c r="TQH174" s="99"/>
      <c r="TQI174" s="99"/>
      <c r="TQJ174" s="99"/>
      <c r="TQK174" s="99"/>
      <c r="TQL174" s="99"/>
      <c r="TQM174" s="99"/>
      <c r="TQN174" s="99"/>
      <c r="TQO174" s="99"/>
      <c r="TQP174" s="99"/>
      <c r="TQQ174" s="99"/>
      <c r="TQR174" s="99"/>
      <c r="TQS174" s="99"/>
      <c r="TQT174" s="99"/>
      <c r="TQU174" s="99"/>
      <c r="TQV174" s="99"/>
      <c r="TQW174" s="99"/>
      <c r="TQX174" s="99"/>
      <c r="TQY174" s="99"/>
      <c r="TQZ174" s="99"/>
      <c r="TRA174" s="99"/>
      <c r="TRB174" s="99"/>
      <c r="TRC174" s="99"/>
      <c r="TRD174" s="99"/>
      <c r="TRE174" s="99"/>
      <c r="TRF174" s="99"/>
      <c r="TRG174" s="99"/>
      <c r="TRH174" s="99"/>
      <c r="TRI174" s="99"/>
      <c r="TRJ174" s="99"/>
      <c r="TRK174" s="99"/>
      <c r="TRL174" s="99"/>
      <c r="TRM174" s="99"/>
      <c r="TRN174" s="99"/>
      <c r="TRO174" s="99"/>
      <c r="TRP174" s="99"/>
      <c r="TRQ174" s="99"/>
      <c r="TRR174" s="99"/>
      <c r="TRS174" s="99"/>
      <c r="TRT174" s="99"/>
      <c r="TRU174" s="99"/>
      <c r="TRV174" s="99"/>
      <c r="TRW174" s="99"/>
      <c r="TRX174" s="99"/>
      <c r="TRY174" s="99"/>
      <c r="TRZ174" s="99"/>
      <c r="TSA174" s="99"/>
      <c r="TSB174" s="99"/>
      <c r="TSC174" s="99"/>
      <c r="TSD174" s="99"/>
      <c r="TSE174" s="99"/>
      <c r="TSF174" s="99"/>
      <c r="TSG174" s="99"/>
      <c r="TSH174" s="99"/>
      <c r="TSI174" s="99"/>
      <c r="TSJ174" s="99"/>
      <c r="TSK174" s="99"/>
      <c r="TSL174" s="99"/>
      <c r="TSM174" s="99"/>
      <c r="TSN174" s="99"/>
      <c r="TSO174" s="99"/>
      <c r="TSP174" s="99"/>
      <c r="TSQ174" s="99"/>
      <c r="TSR174" s="99"/>
      <c r="TSS174" s="99"/>
      <c r="TST174" s="99"/>
      <c r="TSU174" s="99"/>
      <c r="TSV174" s="99"/>
      <c r="TSW174" s="99"/>
      <c r="TSX174" s="99"/>
      <c r="TSY174" s="99"/>
      <c r="TSZ174" s="99"/>
      <c r="TTA174" s="99"/>
      <c r="TTB174" s="99"/>
      <c r="TTC174" s="99"/>
      <c r="TTD174" s="99"/>
      <c r="TTE174" s="99"/>
      <c r="TTF174" s="99"/>
      <c r="TTG174" s="99"/>
      <c r="TTH174" s="99"/>
      <c r="TTI174" s="99"/>
      <c r="TTJ174" s="99"/>
      <c r="TTK174" s="99"/>
      <c r="TTL174" s="99"/>
      <c r="TTM174" s="99"/>
      <c r="TTN174" s="99"/>
      <c r="TTO174" s="99"/>
      <c r="TTP174" s="99"/>
      <c r="TTQ174" s="99"/>
      <c r="TTR174" s="99"/>
      <c r="TTS174" s="99"/>
      <c r="TTT174" s="99"/>
      <c r="TTU174" s="99"/>
      <c r="TTV174" s="99"/>
      <c r="TTW174" s="99"/>
      <c r="TTX174" s="99"/>
      <c r="TTY174" s="99"/>
      <c r="TTZ174" s="99"/>
      <c r="TUA174" s="99"/>
      <c r="TUB174" s="99"/>
      <c r="TUC174" s="99"/>
      <c r="TUD174" s="99"/>
      <c r="TUE174" s="99"/>
      <c r="TUF174" s="99"/>
      <c r="TUG174" s="99"/>
      <c r="TUH174" s="99"/>
      <c r="TUI174" s="99"/>
      <c r="TUJ174" s="99"/>
      <c r="TUK174" s="99"/>
      <c r="TUL174" s="99"/>
      <c r="TUM174" s="99"/>
      <c r="TUN174" s="99"/>
      <c r="TUO174" s="99"/>
      <c r="TUP174" s="99"/>
      <c r="TUQ174" s="99"/>
      <c r="TUR174" s="99"/>
      <c r="TUS174" s="99"/>
      <c r="TUT174" s="99"/>
      <c r="TUU174" s="99"/>
      <c r="TUV174" s="99"/>
      <c r="TUW174" s="99"/>
      <c r="TUX174" s="99"/>
      <c r="TUY174" s="99"/>
      <c r="TUZ174" s="99"/>
      <c r="TVA174" s="99"/>
      <c r="TVB174" s="99"/>
      <c r="TVC174" s="99"/>
      <c r="TVD174" s="99"/>
      <c r="TVE174" s="99"/>
      <c r="TVF174" s="99"/>
      <c r="TVG174" s="99"/>
      <c r="TVH174" s="99"/>
      <c r="TVI174" s="99"/>
      <c r="TVJ174" s="99"/>
      <c r="TVK174" s="99"/>
      <c r="TVL174" s="99"/>
      <c r="TVM174" s="99"/>
      <c r="TVN174" s="99"/>
      <c r="TVO174" s="99"/>
      <c r="TVP174" s="99"/>
      <c r="TVQ174" s="99"/>
      <c r="TVR174" s="99"/>
      <c r="TVS174" s="99"/>
      <c r="TVT174" s="99"/>
      <c r="TVU174" s="99"/>
      <c r="TVV174" s="99"/>
      <c r="TVW174" s="99"/>
      <c r="TVX174" s="99"/>
      <c r="TVY174" s="99"/>
      <c r="TVZ174" s="99"/>
      <c r="TWA174" s="99"/>
      <c r="TWB174" s="99"/>
      <c r="TWC174" s="99"/>
      <c r="TWD174" s="99"/>
      <c r="TWE174" s="99"/>
      <c r="TWF174" s="99"/>
      <c r="TWG174" s="99"/>
      <c r="TWH174" s="99"/>
      <c r="TWI174" s="99"/>
      <c r="TWJ174" s="99"/>
      <c r="TWK174" s="99"/>
      <c r="TWL174" s="99"/>
      <c r="TWM174" s="99"/>
      <c r="TWN174" s="99"/>
      <c r="TWO174" s="99"/>
      <c r="TWP174" s="99"/>
      <c r="TWQ174" s="99"/>
      <c r="TWR174" s="99"/>
      <c r="TWS174" s="99"/>
      <c r="TWT174" s="99"/>
      <c r="TWU174" s="99"/>
      <c r="TWV174" s="99"/>
      <c r="TWW174" s="99"/>
      <c r="TWX174" s="99"/>
      <c r="TWY174" s="99"/>
      <c r="TWZ174" s="99"/>
      <c r="TXA174" s="99"/>
      <c r="TXB174" s="99"/>
      <c r="TXC174" s="99"/>
      <c r="TXD174" s="99"/>
      <c r="TXE174" s="99"/>
      <c r="TXF174" s="99"/>
      <c r="TXG174" s="99"/>
      <c r="TXH174" s="99"/>
      <c r="TXI174" s="99"/>
      <c r="TXJ174" s="99"/>
      <c r="TXK174" s="99"/>
      <c r="TXL174" s="99"/>
      <c r="TXM174" s="99"/>
      <c r="TXN174" s="99"/>
      <c r="TXO174" s="99"/>
      <c r="TXP174" s="99"/>
      <c r="TXQ174" s="99"/>
      <c r="TXR174" s="99"/>
      <c r="TXS174" s="99"/>
      <c r="TXT174" s="99"/>
      <c r="TXU174" s="99"/>
      <c r="TXV174" s="99"/>
      <c r="TXW174" s="99"/>
      <c r="TXX174" s="99"/>
      <c r="TXY174" s="99"/>
      <c r="TXZ174" s="99"/>
      <c r="TYA174" s="99"/>
      <c r="TYB174" s="99"/>
      <c r="TYC174" s="99"/>
      <c r="TYD174" s="99"/>
      <c r="TYE174" s="99"/>
      <c r="TYF174" s="99"/>
      <c r="TYG174" s="99"/>
      <c r="TYH174" s="99"/>
      <c r="TYI174" s="99"/>
      <c r="TYJ174" s="99"/>
      <c r="TYK174" s="99"/>
      <c r="TYL174" s="99"/>
      <c r="TYM174" s="99"/>
      <c r="TYN174" s="99"/>
      <c r="TYO174" s="99"/>
      <c r="TYP174" s="99"/>
      <c r="TYQ174" s="99"/>
      <c r="TYR174" s="99"/>
      <c r="TYS174" s="99"/>
      <c r="TYT174" s="99"/>
      <c r="TYU174" s="99"/>
      <c r="TYV174" s="99"/>
      <c r="TYW174" s="99"/>
      <c r="TYX174" s="99"/>
      <c r="TYY174" s="99"/>
      <c r="TYZ174" s="99"/>
      <c r="TZA174" s="99"/>
      <c r="TZB174" s="99"/>
      <c r="TZC174" s="99"/>
      <c r="TZD174" s="99"/>
      <c r="TZE174" s="99"/>
      <c r="TZF174" s="99"/>
      <c r="TZG174" s="99"/>
      <c r="TZH174" s="99"/>
      <c r="TZI174" s="99"/>
      <c r="TZJ174" s="99"/>
      <c r="TZK174" s="99"/>
      <c r="TZL174" s="99"/>
      <c r="TZM174" s="99"/>
      <c r="TZN174" s="99"/>
      <c r="TZO174" s="99"/>
      <c r="TZP174" s="99"/>
      <c r="TZQ174" s="99"/>
      <c r="TZR174" s="99"/>
      <c r="TZS174" s="99"/>
      <c r="TZT174" s="99"/>
      <c r="TZU174" s="99"/>
      <c r="TZV174" s="99"/>
      <c r="TZW174" s="99"/>
      <c r="TZX174" s="99"/>
      <c r="TZY174" s="99"/>
      <c r="TZZ174" s="99"/>
      <c r="UAA174" s="99"/>
      <c r="UAB174" s="99"/>
      <c r="UAC174" s="99"/>
      <c r="UAD174" s="99"/>
      <c r="UAE174" s="99"/>
      <c r="UAF174" s="99"/>
      <c r="UAG174" s="99"/>
      <c r="UAH174" s="99"/>
      <c r="UAI174" s="99"/>
      <c r="UAJ174" s="99"/>
      <c r="UAK174" s="99"/>
      <c r="UAL174" s="99"/>
      <c r="UAM174" s="99"/>
      <c r="UAN174" s="99"/>
      <c r="UAO174" s="99"/>
      <c r="UAP174" s="99"/>
      <c r="UAQ174" s="99"/>
      <c r="UAR174" s="99"/>
      <c r="UAS174" s="99"/>
      <c r="UAT174" s="99"/>
      <c r="UAU174" s="99"/>
      <c r="UAV174" s="99"/>
      <c r="UAW174" s="99"/>
      <c r="UAX174" s="99"/>
      <c r="UAY174" s="99"/>
      <c r="UAZ174" s="99"/>
      <c r="UBA174" s="99"/>
      <c r="UBB174" s="99"/>
      <c r="UBC174" s="99"/>
      <c r="UBD174" s="99"/>
      <c r="UBE174" s="99"/>
      <c r="UBF174" s="99"/>
      <c r="UBG174" s="99"/>
      <c r="UBH174" s="99"/>
      <c r="UBI174" s="99"/>
      <c r="UBJ174" s="99"/>
      <c r="UBK174" s="99"/>
      <c r="UBL174" s="99"/>
      <c r="UBM174" s="99"/>
      <c r="UBN174" s="99"/>
      <c r="UBO174" s="99"/>
      <c r="UBP174" s="99"/>
      <c r="UBQ174" s="99"/>
      <c r="UBR174" s="99"/>
      <c r="UBS174" s="99"/>
      <c r="UBT174" s="99"/>
      <c r="UBU174" s="99"/>
      <c r="UBV174" s="99"/>
      <c r="UBW174" s="99"/>
      <c r="UBX174" s="99"/>
      <c r="UBY174" s="99"/>
      <c r="UBZ174" s="99"/>
      <c r="UCA174" s="99"/>
      <c r="UCB174" s="99"/>
      <c r="UCC174" s="99"/>
      <c r="UCD174" s="99"/>
      <c r="UCE174" s="99"/>
      <c r="UCF174" s="99"/>
      <c r="UCG174" s="99"/>
      <c r="UCH174" s="99"/>
      <c r="UCI174" s="99"/>
      <c r="UCJ174" s="99"/>
      <c r="UCK174" s="99"/>
      <c r="UCL174" s="99"/>
      <c r="UCM174" s="99"/>
      <c r="UCN174" s="99"/>
      <c r="UCO174" s="99"/>
      <c r="UCP174" s="99"/>
      <c r="UCQ174" s="99"/>
      <c r="UCR174" s="99"/>
      <c r="UCS174" s="99"/>
      <c r="UCT174" s="99"/>
      <c r="UCU174" s="99"/>
      <c r="UCV174" s="99"/>
      <c r="UCW174" s="99"/>
      <c r="UCX174" s="99"/>
      <c r="UCY174" s="99"/>
      <c r="UCZ174" s="99"/>
      <c r="UDA174" s="99"/>
      <c r="UDB174" s="99"/>
      <c r="UDC174" s="99"/>
      <c r="UDD174" s="99"/>
      <c r="UDE174" s="99"/>
      <c r="UDF174" s="99"/>
      <c r="UDG174" s="99"/>
      <c r="UDH174" s="99"/>
      <c r="UDI174" s="99"/>
      <c r="UDJ174" s="99"/>
      <c r="UDK174" s="99"/>
      <c r="UDL174" s="99"/>
      <c r="UDM174" s="99"/>
      <c r="UDN174" s="99"/>
      <c r="UDO174" s="99"/>
      <c r="UDP174" s="99"/>
      <c r="UDQ174" s="99"/>
      <c r="UDR174" s="99"/>
      <c r="UDS174" s="99"/>
      <c r="UDT174" s="99"/>
      <c r="UDU174" s="99"/>
      <c r="UDV174" s="99"/>
      <c r="UDW174" s="99"/>
      <c r="UDX174" s="99"/>
      <c r="UDY174" s="99"/>
      <c r="UDZ174" s="99"/>
      <c r="UEA174" s="99"/>
      <c r="UEB174" s="99"/>
      <c r="UEC174" s="99"/>
      <c r="UED174" s="99"/>
      <c r="UEE174" s="99"/>
      <c r="UEF174" s="99"/>
      <c r="UEG174" s="99"/>
      <c r="UEH174" s="99"/>
      <c r="UEI174" s="99"/>
      <c r="UEJ174" s="99"/>
      <c r="UEK174" s="99"/>
      <c r="UEL174" s="99"/>
      <c r="UEM174" s="99"/>
      <c r="UEN174" s="99"/>
      <c r="UEO174" s="99"/>
      <c r="UEP174" s="99"/>
      <c r="UEQ174" s="99"/>
      <c r="UER174" s="99"/>
      <c r="UES174" s="99"/>
      <c r="UET174" s="99"/>
      <c r="UEU174" s="99"/>
      <c r="UEV174" s="99"/>
      <c r="UEW174" s="99"/>
      <c r="UEX174" s="99"/>
      <c r="UEY174" s="99"/>
      <c r="UEZ174" s="99"/>
      <c r="UFA174" s="99"/>
      <c r="UFB174" s="99"/>
      <c r="UFC174" s="99"/>
      <c r="UFD174" s="99"/>
      <c r="UFE174" s="99"/>
      <c r="UFF174" s="99"/>
      <c r="UFG174" s="99"/>
      <c r="UFH174" s="99"/>
      <c r="UFI174" s="99"/>
      <c r="UFJ174" s="99"/>
      <c r="UFK174" s="99"/>
      <c r="UFL174" s="99"/>
      <c r="UFM174" s="99"/>
      <c r="UFN174" s="99"/>
      <c r="UFO174" s="99"/>
      <c r="UFP174" s="99"/>
      <c r="UFQ174" s="99"/>
      <c r="UFR174" s="99"/>
      <c r="UFS174" s="99"/>
      <c r="UFT174" s="99"/>
      <c r="UFU174" s="99"/>
      <c r="UFV174" s="99"/>
      <c r="UFW174" s="99"/>
      <c r="UFX174" s="99"/>
      <c r="UFY174" s="99"/>
      <c r="UFZ174" s="99"/>
      <c r="UGA174" s="99"/>
      <c r="UGB174" s="99"/>
      <c r="UGC174" s="99"/>
      <c r="UGD174" s="99"/>
      <c r="UGE174" s="99"/>
      <c r="UGF174" s="99"/>
      <c r="UGG174" s="99"/>
      <c r="UGH174" s="99"/>
      <c r="UGI174" s="99"/>
      <c r="UGJ174" s="99"/>
      <c r="UGK174" s="99"/>
      <c r="UGL174" s="99"/>
      <c r="UGM174" s="99"/>
      <c r="UGN174" s="99"/>
      <c r="UGO174" s="99"/>
      <c r="UGP174" s="99"/>
      <c r="UGQ174" s="99"/>
      <c r="UGR174" s="99"/>
      <c r="UGS174" s="99"/>
      <c r="UGT174" s="99"/>
      <c r="UGU174" s="99"/>
      <c r="UGV174" s="99"/>
      <c r="UGW174" s="99"/>
      <c r="UGX174" s="99"/>
      <c r="UGY174" s="99"/>
      <c r="UGZ174" s="99"/>
      <c r="UHA174" s="99"/>
      <c r="UHB174" s="99"/>
      <c r="UHC174" s="99"/>
      <c r="UHD174" s="99"/>
      <c r="UHE174" s="99"/>
      <c r="UHF174" s="99"/>
      <c r="UHG174" s="99"/>
      <c r="UHH174" s="99"/>
      <c r="UHI174" s="99"/>
      <c r="UHJ174" s="99"/>
      <c r="UHK174" s="99"/>
      <c r="UHL174" s="99"/>
      <c r="UHM174" s="99"/>
      <c r="UHN174" s="99"/>
      <c r="UHO174" s="99"/>
      <c r="UHP174" s="99"/>
      <c r="UHQ174" s="99"/>
      <c r="UHR174" s="99"/>
      <c r="UHS174" s="99"/>
      <c r="UHT174" s="99"/>
      <c r="UHU174" s="99"/>
      <c r="UHV174" s="99"/>
      <c r="UHW174" s="99"/>
      <c r="UHX174" s="99"/>
      <c r="UHY174" s="99"/>
      <c r="UHZ174" s="99"/>
      <c r="UIA174" s="99"/>
      <c r="UIB174" s="99"/>
      <c r="UIC174" s="99"/>
      <c r="UID174" s="99"/>
      <c r="UIE174" s="99"/>
      <c r="UIF174" s="99"/>
      <c r="UIG174" s="99"/>
      <c r="UIH174" s="99"/>
      <c r="UII174" s="99"/>
      <c r="UIJ174" s="99"/>
      <c r="UIK174" s="99"/>
      <c r="UIL174" s="99"/>
      <c r="UIM174" s="99"/>
      <c r="UIN174" s="99"/>
      <c r="UIO174" s="99"/>
      <c r="UIP174" s="99"/>
      <c r="UIQ174" s="99"/>
      <c r="UIR174" s="99"/>
      <c r="UIS174" s="99"/>
      <c r="UIT174" s="99"/>
      <c r="UIU174" s="99"/>
      <c r="UIV174" s="99"/>
      <c r="UIW174" s="99"/>
      <c r="UIX174" s="99"/>
      <c r="UIY174" s="99"/>
      <c r="UIZ174" s="99"/>
      <c r="UJA174" s="99"/>
      <c r="UJB174" s="99"/>
      <c r="UJC174" s="99"/>
      <c r="UJD174" s="99"/>
      <c r="UJE174" s="99"/>
      <c r="UJF174" s="99"/>
      <c r="UJG174" s="99"/>
      <c r="UJH174" s="99"/>
      <c r="UJI174" s="99"/>
      <c r="UJJ174" s="99"/>
      <c r="UJK174" s="99"/>
      <c r="UJL174" s="99"/>
      <c r="UJM174" s="99"/>
      <c r="UJN174" s="99"/>
      <c r="UJO174" s="99"/>
      <c r="UJP174" s="99"/>
      <c r="UJQ174" s="99"/>
      <c r="UJR174" s="99"/>
      <c r="UJS174" s="99"/>
      <c r="UJT174" s="99"/>
      <c r="UJU174" s="99"/>
      <c r="UJV174" s="99"/>
      <c r="UJW174" s="99"/>
      <c r="UJX174" s="99"/>
      <c r="UJY174" s="99"/>
      <c r="UJZ174" s="99"/>
      <c r="UKA174" s="99"/>
      <c r="UKB174" s="99"/>
      <c r="UKC174" s="99"/>
      <c r="UKD174" s="99"/>
      <c r="UKE174" s="99"/>
      <c r="UKF174" s="99"/>
      <c r="UKG174" s="99"/>
      <c r="UKH174" s="99"/>
      <c r="UKI174" s="99"/>
      <c r="UKJ174" s="99"/>
      <c r="UKK174" s="99"/>
      <c r="UKL174" s="99"/>
      <c r="UKM174" s="99"/>
      <c r="UKN174" s="99"/>
      <c r="UKO174" s="99"/>
      <c r="UKP174" s="99"/>
      <c r="UKQ174" s="99"/>
      <c r="UKR174" s="99"/>
      <c r="UKS174" s="99"/>
      <c r="UKT174" s="99"/>
      <c r="UKU174" s="99"/>
      <c r="UKV174" s="99"/>
      <c r="UKW174" s="99"/>
      <c r="UKX174" s="99"/>
      <c r="UKY174" s="99"/>
      <c r="UKZ174" s="99"/>
      <c r="ULA174" s="99"/>
      <c r="ULB174" s="99"/>
      <c r="ULC174" s="99"/>
      <c r="ULD174" s="99"/>
      <c r="ULE174" s="99"/>
      <c r="ULF174" s="99"/>
      <c r="ULG174" s="99"/>
      <c r="ULH174" s="99"/>
      <c r="ULI174" s="99"/>
      <c r="ULJ174" s="99"/>
      <c r="ULK174" s="99"/>
      <c r="ULL174" s="99"/>
      <c r="ULM174" s="99"/>
      <c r="ULN174" s="99"/>
      <c r="ULO174" s="99"/>
      <c r="ULP174" s="99"/>
      <c r="ULQ174" s="99"/>
      <c r="ULR174" s="99"/>
      <c r="ULS174" s="99"/>
      <c r="ULT174" s="99"/>
      <c r="ULU174" s="99"/>
      <c r="ULV174" s="99"/>
      <c r="ULW174" s="99"/>
      <c r="ULX174" s="99"/>
      <c r="ULY174" s="99"/>
      <c r="ULZ174" s="99"/>
      <c r="UMA174" s="99"/>
      <c r="UMB174" s="99"/>
      <c r="UMC174" s="99"/>
      <c r="UMD174" s="99"/>
      <c r="UME174" s="99"/>
      <c r="UMF174" s="99"/>
      <c r="UMG174" s="99"/>
      <c r="UMH174" s="99"/>
      <c r="UMI174" s="99"/>
      <c r="UMJ174" s="99"/>
      <c r="UMK174" s="99"/>
      <c r="UML174" s="99"/>
      <c r="UMM174" s="99"/>
      <c r="UMN174" s="99"/>
      <c r="UMO174" s="99"/>
      <c r="UMP174" s="99"/>
      <c r="UMQ174" s="99"/>
      <c r="UMR174" s="99"/>
      <c r="UMS174" s="99"/>
      <c r="UMT174" s="99"/>
      <c r="UMU174" s="99"/>
      <c r="UMV174" s="99"/>
      <c r="UMW174" s="99"/>
      <c r="UMX174" s="99"/>
      <c r="UMY174" s="99"/>
      <c r="UMZ174" s="99"/>
      <c r="UNA174" s="99"/>
      <c r="UNB174" s="99"/>
      <c r="UNC174" s="99"/>
      <c r="UND174" s="99"/>
      <c r="UNE174" s="99"/>
      <c r="UNF174" s="99"/>
      <c r="UNG174" s="99"/>
      <c r="UNH174" s="99"/>
      <c r="UNI174" s="99"/>
      <c r="UNJ174" s="99"/>
      <c r="UNK174" s="99"/>
      <c r="UNL174" s="99"/>
      <c r="UNM174" s="99"/>
      <c r="UNN174" s="99"/>
      <c r="UNO174" s="99"/>
      <c r="UNP174" s="99"/>
      <c r="UNQ174" s="99"/>
      <c r="UNR174" s="99"/>
      <c r="UNS174" s="99"/>
      <c r="UNT174" s="99"/>
      <c r="UNU174" s="99"/>
      <c r="UNV174" s="99"/>
      <c r="UNW174" s="99"/>
      <c r="UNX174" s="99"/>
      <c r="UNY174" s="99"/>
      <c r="UNZ174" s="99"/>
      <c r="UOA174" s="99"/>
      <c r="UOB174" s="99"/>
      <c r="UOC174" s="99"/>
      <c r="UOD174" s="99"/>
      <c r="UOE174" s="99"/>
      <c r="UOF174" s="99"/>
      <c r="UOG174" s="99"/>
      <c r="UOH174" s="99"/>
      <c r="UOI174" s="99"/>
      <c r="UOJ174" s="99"/>
      <c r="UOK174" s="99"/>
      <c r="UOL174" s="99"/>
      <c r="UOM174" s="99"/>
      <c r="UON174" s="99"/>
      <c r="UOO174" s="99"/>
      <c r="UOP174" s="99"/>
      <c r="UOQ174" s="99"/>
      <c r="UOR174" s="99"/>
      <c r="UOS174" s="99"/>
      <c r="UOT174" s="99"/>
      <c r="UOU174" s="99"/>
      <c r="UOV174" s="99"/>
      <c r="UOW174" s="99"/>
      <c r="UOX174" s="99"/>
      <c r="UOY174" s="99"/>
      <c r="UOZ174" s="99"/>
      <c r="UPA174" s="99"/>
      <c r="UPB174" s="99"/>
      <c r="UPC174" s="99"/>
      <c r="UPD174" s="99"/>
      <c r="UPE174" s="99"/>
      <c r="UPF174" s="99"/>
      <c r="UPG174" s="99"/>
      <c r="UPH174" s="99"/>
      <c r="UPI174" s="99"/>
      <c r="UPJ174" s="99"/>
      <c r="UPK174" s="99"/>
      <c r="UPL174" s="99"/>
      <c r="UPM174" s="99"/>
      <c r="UPN174" s="99"/>
      <c r="UPO174" s="99"/>
      <c r="UPP174" s="99"/>
      <c r="UPQ174" s="99"/>
      <c r="UPR174" s="99"/>
      <c r="UPS174" s="99"/>
      <c r="UPT174" s="99"/>
      <c r="UPU174" s="99"/>
      <c r="UPV174" s="99"/>
      <c r="UPW174" s="99"/>
      <c r="UPX174" s="99"/>
      <c r="UPY174" s="99"/>
      <c r="UPZ174" s="99"/>
      <c r="UQA174" s="99"/>
      <c r="UQB174" s="99"/>
      <c r="UQC174" s="99"/>
      <c r="UQD174" s="99"/>
      <c r="UQE174" s="99"/>
      <c r="UQF174" s="99"/>
      <c r="UQG174" s="99"/>
      <c r="UQH174" s="99"/>
      <c r="UQI174" s="99"/>
      <c r="UQJ174" s="99"/>
      <c r="UQK174" s="99"/>
      <c r="UQL174" s="99"/>
      <c r="UQM174" s="99"/>
      <c r="UQN174" s="99"/>
      <c r="UQO174" s="99"/>
      <c r="UQP174" s="99"/>
      <c r="UQQ174" s="99"/>
      <c r="UQR174" s="99"/>
      <c r="UQS174" s="99"/>
      <c r="UQT174" s="99"/>
      <c r="UQU174" s="99"/>
      <c r="UQV174" s="99"/>
      <c r="UQW174" s="99"/>
      <c r="UQX174" s="99"/>
      <c r="UQY174" s="99"/>
      <c r="UQZ174" s="99"/>
      <c r="URA174" s="99"/>
      <c r="URB174" s="99"/>
      <c r="URC174" s="99"/>
      <c r="URD174" s="99"/>
      <c r="URE174" s="99"/>
      <c r="URF174" s="99"/>
      <c r="URG174" s="99"/>
      <c r="URH174" s="99"/>
      <c r="URI174" s="99"/>
      <c r="URJ174" s="99"/>
      <c r="URK174" s="99"/>
      <c r="URL174" s="99"/>
      <c r="URM174" s="99"/>
      <c r="URN174" s="99"/>
      <c r="URO174" s="99"/>
      <c r="URP174" s="99"/>
      <c r="URQ174" s="99"/>
      <c r="URR174" s="99"/>
      <c r="URS174" s="99"/>
      <c r="URT174" s="99"/>
      <c r="URU174" s="99"/>
      <c r="URV174" s="99"/>
      <c r="URW174" s="99"/>
      <c r="URX174" s="99"/>
      <c r="URY174" s="99"/>
      <c r="URZ174" s="99"/>
      <c r="USA174" s="99"/>
      <c r="USB174" s="99"/>
      <c r="USC174" s="99"/>
      <c r="USD174" s="99"/>
      <c r="USE174" s="99"/>
      <c r="USF174" s="99"/>
      <c r="USG174" s="99"/>
      <c r="USH174" s="99"/>
      <c r="USI174" s="99"/>
      <c r="USJ174" s="99"/>
      <c r="USK174" s="99"/>
      <c r="USL174" s="99"/>
      <c r="USM174" s="99"/>
      <c r="USN174" s="99"/>
      <c r="USO174" s="99"/>
      <c r="USP174" s="99"/>
      <c r="USQ174" s="99"/>
      <c r="USR174" s="99"/>
      <c r="USS174" s="99"/>
      <c r="UST174" s="99"/>
      <c r="USU174" s="99"/>
      <c r="USV174" s="99"/>
      <c r="USW174" s="99"/>
      <c r="USX174" s="99"/>
      <c r="USY174" s="99"/>
      <c r="USZ174" s="99"/>
      <c r="UTA174" s="99"/>
      <c r="UTB174" s="99"/>
      <c r="UTC174" s="99"/>
      <c r="UTD174" s="99"/>
      <c r="UTE174" s="99"/>
      <c r="UTF174" s="99"/>
      <c r="UTG174" s="99"/>
      <c r="UTH174" s="99"/>
      <c r="UTI174" s="99"/>
      <c r="UTJ174" s="99"/>
      <c r="UTK174" s="99"/>
      <c r="UTL174" s="99"/>
      <c r="UTM174" s="99"/>
      <c r="UTN174" s="99"/>
      <c r="UTO174" s="99"/>
      <c r="UTP174" s="99"/>
      <c r="UTQ174" s="99"/>
      <c r="UTR174" s="99"/>
      <c r="UTS174" s="99"/>
      <c r="UTT174" s="99"/>
      <c r="UTU174" s="99"/>
      <c r="UTV174" s="99"/>
      <c r="UTW174" s="99"/>
      <c r="UTX174" s="99"/>
      <c r="UTY174" s="99"/>
      <c r="UTZ174" s="99"/>
      <c r="UUA174" s="99"/>
      <c r="UUB174" s="99"/>
      <c r="UUC174" s="99"/>
      <c r="UUD174" s="99"/>
      <c r="UUE174" s="99"/>
      <c r="UUF174" s="99"/>
      <c r="UUG174" s="99"/>
      <c r="UUH174" s="99"/>
      <c r="UUI174" s="99"/>
      <c r="UUJ174" s="99"/>
      <c r="UUK174" s="99"/>
      <c r="UUL174" s="99"/>
      <c r="UUM174" s="99"/>
      <c r="UUN174" s="99"/>
      <c r="UUO174" s="99"/>
      <c r="UUP174" s="99"/>
      <c r="UUQ174" s="99"/>
      <c r="UUR174" s="99"/>
      <c r="UUS174" s="99"/>
      <c r="UUT174" s="99"/>
      <c r="UUU174" s="99"/>
      <c r="UUV174" s="99"/>
      <c r="UUW174" s="99"/>
      <c r="UUX174" s="99"/>
      <c r="UUY174" s="99"/>
      <c r="UUZ174" s="99"/>
      <c r="UVA174" s="99"/>
      <c r="UVB174" s="99"/>
      <c r="UVC174" s="99"/>
      <c r="UVD174" s="99"/>
      <c r="UVE174" s="99"/>
      <c r="UVF174" s="99"/>
      <c r="UVG174" s="99"/>
      <c r="UVH174" s="99"/>
      <c r="UVI174" s="99"/>
      <c r="UVJ174" s="99"/>
      <c r="UVK174" s="99"/>
      <c r="UVL174" s="99"/>
      <c r="UVM174" s="99"/>
      <c r="UVN174" s="99"/>
      <c r="UVO174" s="99"/>
      <c r="UVP174" s="99"/>
      <c r="UVQ174" s="99"/>
      <c r="UVR174" s="99"/>
      <c r="UVS174" s="99"/>
      <c r="UVT174" s="99"/>
      <c r="UVU174" s="99"/>
      <c r="UVV174" s="99"/>
      <c r="UVW174" s="99"/>
      <c r="UVX174" s="99"/>
      <c r="UVY174" s="99"/>
      <c r="UVZ174" s="99"/>
      <c r="UWA174" s="99"/>
      <c r="UWB174" s="99"/>
      <c r="UWC174" s="99"/>
      <c r="UWD174" s="99"/>
      <c r="UWE174" s="99"/>
      <c r="UWF174" s="99"/>
      <c r="UWG174" s="99"/>
      <c r="UWH174" s="99"/>
      <c r="UWI174" s="99"/>
      <c r="UWJ174" s="99"/>
      <c r="UWK174" s="99"/>
      <c r="UWL174" s="99"/>
      <c r="UWM174" s="99"/>
      <c r="UWN174" s="99"/>
      <c r="UWO174" s="99"/>
      <c r="UWP174" s="99"/>
      <c r="UWQ174" s="99"/>
      <c r="UWR174" s="99"/>
      <c r="UWS174" s="99"/>
      <c r="UWT174" s="99"/>
      <c r="UWU174" s="99"/>
      <c r="UWV174" s="99"/>
      <c r="UWW174" s="99"/>
      <c r="UWX174" s="99"/>
      <c r="UWY174" s="99"/>
      <c r="UWZ174" s="99"/>
      <c r="UXA174" s="99"/>
      <c r="UXB174" s="99"/>
      <c r="UXC174" s="99"/>
      <c r="UXD174" s="99"/>
      <c r="UXE174" s="99"/>
      <c r="UXF174" s="99"/>
      <c r="UXG174" s="99"/>
      <c r="UXH174" s="99"/>
      <c r="UXI174" s="99"/>
      <c r="UXJ174" s="99"/>
      <c r="UXK174" s="99"/>
      <c r="UXL174" s="99"/>
      <c r="UXM174" s="99"/>
      <c r="UXN174" s="99"/>
      <c r="UXO174" s="99"/>
      <c r="UXP174" s="99"/>
      <c r="UXQ174" s="99"/>
      <c r="UXR174" s="99"/>
      <c r="UXS174" s="99"/>
      <c r="UXT174" s="99"/>
      <c r="UXU174" s="99"/>
      <c r="UXV174" s="99"/>
      <c r="UXW174" s="99"/>
      <c r="UXX174" s="99"/>
      <c r="UXY174" s="99"/>
      <c r="UXZ174" s="99"/>
      <c r="UYA174" s="99"/>
      <c r="UYB174" s="99"/>
      <c r="UYC174" s="99"/>
      <c r="UYD174" s="99"/>
      <c r="UYE174" s="99"/>
      <c r="UYF174" s="99"/>
      <c r="UYG174" s="99"/>
      <c r="UYH174" s="99"/>
      <c r="UYI174" s="99"/>
      <c r="UYJ174" s="99"/>
      <c r="UYK174" s="99"/>
      <c r="UYL174" s="99"/>
      <c r="UYM174" s="99"/>
      <c r="UYN174" s="99"/>
      <c r="UYO174" s="99"/>
      <c r="UYP174" s="99"/>
      <c r="UYQ174" s="99"/>
      <c r="UYR174" s="99"/>
      <c r="UYS174" s="99"/>
      <c r="UYT174" s="99"/>
      <c r="UYU174" s="99"/>
      <c r="UYV174" s="99"/>
      <c r="UYW174" s="99"/>
      <c r="UYX174" s="99"/>
      <c r="UYY174" s="99"/>
      <c r="UYZ174" s="99"/>
      <c r="UZA174" s="99"/>
      <c r="UZB174" s="99"/>
      <c r="UZC174" s="99"/>
      <c r="UZD174" s="99"/>
      <c r="UZE174" s="99"/>
      <c r="UZF174" s="99"/>
      <c r="UZG174" s="99"/>
      <c r="UZH174" s="99"/>
      <c r="UZI174" s="99"/>
      <c r="UZJ174" s="99"/>
      <c r="UZK174" s="99"/>
      <c r="UZL174" s="99"/>
      <c r="UZM174" s="99"/>
      <c r="UZN174" s="99"/>
      <c r="UZO174" s="99"/>
      <c r="UZP174" s="99"/>
      <c r="UZQ174" s="99"/>
      <c r="UZR174" s="99"/>
      <c r="UZS174" s="99"/>
      <c r="UZT174" s="99"/>
      <c r="UZU174" s="99"/>
      <c r="UZV174" s="99"/>
      <c r="UZW174" s="99"/>
      <c r="UZX174" s="99"/>
      <c r="UZY174" s="99"/>
      <c r="UZZ174" s="99"/>
      <c r="VAA174" s="99"/>
      <c r="VAB174" s="99"/>
      <c r="VAC174" s="99"/>
      <c r="VAD174" s="99"/>
      <c r="VAE174" s="99"/>
      <c r="VAF174" s="99"/>
      <c r="VAG174" s="99"/>
      <c r="VAH174" s="99"/>
      <c r="VAI174" s="99"/>
      <c r="VAJ174" s="99"/>
      <c r="VAK174" s="99"/>
      <c r="VAL174" s="99"/>
      <c r="VAM174" s="99"/>
      <c r="VAN174" s="99"/>
      <c r="VAO174" s="99"/>
      <c r="VAP174" s="99"/>
      <c r="VAQ174" s="99"/>
      <c r="VAR174" s="99"/>
      <c r="VAS174" s="99"/>
      <c r="VAT174" s="99"/>
      <c r="VAU174" s="99"/>
      <c r="VAV174" s="99"/>
      <c r="VAW174" s="99"/>
      <c r="VAX174" s="99"/>
      <c r="VAY174" s="99"/>
      <c r="VAZ174" s="99"/>
      <c r="VBA174" s="99"/>
      <c r="VBB174" s="99"/>
      <c r="VBC174" s="99"/>
      <c r="VBD174" s="99"/>
      <c r="VBE174" s="99"/>
      <c r="VBF174" s="99"/>
      <c r="VBG174" s="99"/>
      <c r="VBH174" s="99"/>
      <c r="VBI174" s="99"/>
      <c r="VBJ174" s="99"/>
      <c r="VBK174" s="99"/>
      <c r="VBL174" s="99"/>
      <c r="VBM174" s="99"/>
      <c r="VBN174" s="99"/>
      <c r="VBO174" s="99"/>
      <c r="VBP174" s="99"/>
      <c r="VBQ174" s="99"/>
      <c r="VBR174" s="99"/>
      <c r="VBS174" s="99"/>
      <c r="VBT174" s="99"/>
      <c r="VBU174" s="99"/>
      <c r="VBV174" s="99"/>
      <c r="VBW174" s="99"/>
      <c r="VBX174" s="99"/>
      <c r="VBY174" s="99"/>
      <c r="VBZ174" s="99"/>
      <c r="VCA174" s="99"/>
      <c r="VCB174" s="99"/>
      <c r="VCC174" s="99"/>
      <c r="VCD174" s="99"/>
      <c r="VCE174" s="99"/>
      <c r="VCF174" s="99"/>
      <c r="VCG174" s="99"/>
      <c r="VCH174" s="99"/>
      <c r="VCI174" s="99"/>
      <c r="VCJ174" s="99"/>
      <c r="VCK174" s="99"/>
      <c r="VCL174" s="99"/>
      <c r="VCM174" s="99"/>
      <c r="VCN174" s="99"/>
      <c r="VCO174" s="99"/>
      <c r="VCP174" s="99"/>
      <c r="VCQ174" s="99"/>
      <c r="VCR174" s="99"/>
      <c r="VCS174" s="99"/>
      <c r="VCT174" s="99"/>
      <c r="VCU174" s="99"/>
      <c r="VCV174" s="99"/>
      <c r="VCW174" s="99"/>
      <c r="VCX174" s="99"/>
      <c r="VCY174" s="99"/>
      <c r="VCZ174" s="99"/>
      <c r="VDA174" s="99"/>
      <c r="VDB174" s="99"/>
      <c r="VDC174" s="99"/>
      <c r="VDD174" s="99"/>
      <c r="VDE174" s="99"/>
      <c r="VDF174" s="99"/>
      <c r="VDG174" s="99"/>
      <c r="VDH174" s="99"/>
      <c r="VDI174" s="99"/>
      <c r="VDJ174" s="99"/>
      <c r="VDK174" s="99"/>
      <c r="VDL174" s="99"/>
      <c r="VDM174" s="99"/>
      <c r="VDN174" s="99"/>
      <c r="VDO174" s="99"/>
      <c r="VDP174" s="99"/>
      <c r="VDQ174" s="99"/>
      <c r="VDR174" s="99"/>
      <c r="VDS174" s="99"/>
      <c r="VDT174" s="99"/>
      <c r="VDU174" s="99"/>
      <c r="VDV174" s="99"/>
      <c r="VDW174" s="99"/>
      <c r="VDX174" s="99"/>
      <c r="VDY174" s="99"/>
      <c r="VDZ174" s="99"/>
      <c r="VEA174" s="99"/>
      <c r="VEB174" s="99"/>
      <c r="VEC174" s="99"/>
      <c r="VED174" s="99"/>
      <c r="VEE174" s="99"/>
      <c r="VEF174" s="99"/>
      <c r="VEG174" s="99"/>
      <c r="VEH174" s="99"/>
      <c r="VEI174" s="99"/>
      <c r="VEJ174" s="99"/>
      <c r="VEK174" s="99"/>
      <c r="VEL174" s="99"/>
      <c r="VEM174" s="99"/>
      <c r="VEN174" s="99"/>
      <c r="VEO174" s="99"/>
      <c r="VEP174" s="99"/>
      <c r="VEQ174" s="99"/>
      <c r="VER174" s="99"/>
      <c r="VES174" s="99"/>
      <c r="VET174" s="99"/>
      <c r="VEU174" s="99"/>
      <c r="VEV174" s="99"/>
      <c r="VEW174" s="99"/>
      <c r="VEX174" s="99"/>
      <c r="VEY174" s="99"/>
      <c r="VEZ174" s="99"/>
      <c r="VFA174" s="99"/>
      <c r="VFB174" s="99"/>
      <c r="VFC174" s="99"/>
      <c r="VFD174" s="99"/>
      <c r="VFE174" s="99"/>
      <c r="VFF174" s="99"/>
      <c r="VFG174" s="99"/>
      <c r="VFH174" s="99"/>
      <c r="VFI174" s="99"/>
      <c r="VFJ174" s="99"/>
      <c r="VFK174" s="99"/>
      <c r="VFL174" s="99"/>
      <c r="VFM174" s="99"/>
      <c r="VFN174" s="99"/>
      <c r="VFO174" s="99"/>
      <c r="VFP174" s="99"/>
      <c r="VFQ174" s="99"/>
      <c r="VFR174" s="99"/>
      <c r="VFS174" s="99"/>
      <c r="VFT174" s="99"/>
      <c r="VFU174" s="99"/>
      <c r="VFV174" s="99"/>
      <c r="VFW174" s="99"/>
      <c r="VFX174" s="99"/>
      <c r="VFY174" s="99"/>
      <c r="VFZ174" s="99"/>
      <c r="VGA174" s="99"/>
      <c r="VGB174" s="99"/>
      <c r="VGC174" s="99"/>
      <c r="VGD174" s="99"/>
      <c r="VGE174" s="99"/>
      <c r="VGF174" s="99"/>
      <c r="VGG174" s="99"/>
      <c r="VGH174" s="99"/>
      <c r="VGI174" s="99"/>
      <c r="VGJ174" s="99"/>
      <c r="VGK174" s="99"/>
      <c r="VGL174" s="99"/>
      <c r="VGM174" s="99"/>
      <c r="VGN174" s="99"/>
      <c r="VGO174" s="99"/>
      <c r="VGP174" s="99"/>
      <c r="VGQ174" s="99"/>
      <c r="VGR174" s="99"/>
      <c r="VGS174" s="99"/>
      <c r="VGT174" s="99"/>
      <c r="VGU174" s="99"/>
      <c r="VGV174" s="99"/>
      <c r="VGW174" s="99"/>
      <c r="VGX174" s="99"/>
      <c r="VGY174" s="99"/>
      <c r="VGZ174" s="99"/>
      <c r="VHA174" s="99"/>
      <c r="VHB174" s="99"/>
      <c r="VHC174" s="99"/>
      <c r="VHD174" s="99"/>
      <c r="VHE174" s="99"/>
      <c r="VHF174" s="99"/>
      <c r="VHG174" s="99"/>
      <c r="VHH174" s="99"/>
      <c r="VHI174" s="99"/>
      <c r="VHJ174" s="99"/>
      <c r="VHK174" s="99"/>
      <c r="VHL174" s="99"/>
      <c r="VHM174" s="99"/>
      <c r="VHN174" s="99"/>
      <c r="VHO174" s="99"/>
      <c r="VHP174" s="99"/>
      <c r="VHQ174" s="99"/>
      <c r="VHR174" s="99"/>
      <c r="VHS174" s="99"/>
      <c r="VHT174" s="99"/>
      <c r="VHU174" s="99"/>
      <c r="VHV174" s="99"/>
      <c r="VHW174" s="99"/>
      <c r="VHX174" s="99"/>
      <c r="VHY174" s="99"/>
      <c r="VHZ174" s="99"/>
      <c r="VIA174" s="99"/>
      <c r="VIB174" s="99"/>
      <c r="VIC174" s="99"/>
      <c r="VID174" s="99"/>
      <c r="VIE174" s="99"/>
      <c r="VIF174" s="99"/>
      <c r="VIG174" s="99"/>
      <c r="VIH174" s="99"/>
      <c r="VII174" s="99"/>
      <c r="VIJ174" s="99"/>
      <c r="VIK174" s="99"/>
      <c r="VIL174" s="99"/>
      <c r="VIM174" s="99"/>
      <c r="VIN174" s="99"/>
      <c r="VIO174" s="99"/>
      <c r="VIP174" s="99"/>
      <c r="VIQ174" s="99"/>
      <c r="VIR174" s="99"/>
      <c r="VIS174" s="99"/>
      <c r="VIT174" s="99"/>
      <c r="VIU174" s="99"/>
      <c r="VIV174" s="99"/>
      <c r="VIW174" s="99"/>
      <c r="VIX174" s="99"/>
      <c r="VIY174" s="99"/>
      <c r="VIZ174" s="99"/>
      <c r="VJA174" s="99"/>
      <c r="VJB174" s="99"/>
      <c r="VJC174" s="99"/>
      <c r="VJD174" s="99"/>
      <c r="VJE174" s="99"/>
      <c r="VJF174" s="99"/>
      <c r="VJG174" s="99"/>
      <c r="VJH174" s="99"/>
      <c r="VJI174" s="99"/>
      <c r="VJJ174" s="99"/>
      <c r="VJK174" s="99"/>
      <c r="VJL174" s="99"/>
      <c r="VJM174" s="99"/>
      <c r="VJN174" s="99"/>
      <c r="VJO174" s="99"/>
      <c r="VJP174" s="99"/>
      <c r="VJQ174" s="99"/>
      <c r="VJR174" s="99"/>
      <c r="VJS174" s="99"/>
      <c r="VJT174" s="99"/>
      <c r="VJU174" s="99"/>
      <c r="VJV174" s="99"/>
      <c r="VJW174" s="99"/>
      <c r="VJX174" s="99"/>
      <c r="VJY174" s="99"/>
      <c r="VJZ174" s="99"/>
      <c r="VKA174" s="99"/>
      <c r="VKB174" s="99"/>
      <c r="VKC174" s="99"/>
      <c r="VKD174" s="99"/>
      <c r="VKE174" s="99"/>
      <c r="VKF174" s="99"/>
      <c r="VKG174" s="99"/>
      <c r="VKH174" s="99"/>
      <c r="VKI174" s="99"/>
      <c r="VKJ174" s="99"/>
      <c r="VKK174" s="99"/>
      <c r="VKL174" s="99"/>
      <c r="VKM174" s="99"/>
      <c r="VKN174" s="99"/>
      <c r="VKO174" s="99"/>
      <c r="VKP174" s="99"/>
      <c r="VKQ174" s="99"/>
      <c r="VKR174" s="99"/>
      <c r="VKS174" s="99"/>
      <c r="VKT174" s="99"/>
      <c r="VKU174" s="99"/>
      <c r="VKV174" s="99"/>
      <c r="VKW174" s="99"/>
      <c r="VKX174" s="99"/>
      <c r="VKY174" s="99"/>
      <c r="VKZ174" s="99"/>
      <c r="VLA174" s="99"/>
      <c r="VLB174" s="99"/>
      <c r="VLC174" s="99"/>
      <c r="VLD174" s="99"/>
      <c r="VLE174" s="99"/>
      <c r="VLF174" s="99"/>
      <c r="VLG174" s="99"/>
      <c r="VLH174" s="99"/>
      <c r="VLI174" s="99"/>
      <c r="VLJ174" s="99"/>
      <c r="VLK174" s="99"/>
      <c r="VLL174" s="99"/>
      <c r="VLM174" s="99"/>
      <c r="VLN174" s="99"/>
      <c r="VLO174" s="99"/>
      <c r="VLP174" s="99"/>
      <c r="VLQ174" s="99"/>
      <c r="VLR174" s="99"/>
      <c r="VLS174" s="99"/>
      <c r="VLT174" s="99"/>
      <c r="VLU174" s="99"/>
      <c r="VLV174" s="99"/>
      <c r="VLW174" s="99"/>
      <c r="VLX174" s="99"/>
      <c r="VLY174" s="99"/>
      <c r="VLZ174" s="99"/>
      <c r="VMA174" s="99"/>
      <c r="VMB174" s="99"/>
      <c r="VMC174" s="99"/>
      <c r="VMD174" s="99"/>
      <c r="VME174" s="99"/>
      <c r="VMF174" s="99"/>
      <c r="VMG174" s="99"/>
      <c r="VMH174" s="99"/>
      <c r="VMI174" s="99"/>
      <c r="VMJ174" s="99"/>
      <c r="VMK174" s="99"/>
      <c r="VML174" s="99"/>
      <c r="VMM174" s="99"/>
      <c r="VMN174" s="99"/>
      <c r="VMO174" s="99"/>
      <c r="VMP174" s="99"/>
      <c r="VMQ174" s="99"/>
      <c r="VMR174" s="99"/>
      <c r="VMS174" s="99"/>
      <c r="VMT174" s="99"/>
      <c r="VMU174" s="99"/>
      <c r="VMV174" s="99"/>
      <c r="VMW174" s="99"/>
      <c r="VMX174" s="99"/>
      <c r="VMY174" s="99"/>
      <c r="VMZ174" s="99"/>
      <c r="VNA174" s="99"/>
      <c r="VNB174" s="99"/>
      <c r="VNC174" s="99"/>
      <c r="VND174" s="99"/>
      <c r="VNE174" s="99"/>
      <c r="VNF174" s="99"/>
      <c r="VNG174" s="99"/>
      <c r="VNH174" s="99"/>
      <c r="VNI174" s="99"/>
      <c r="VNJ174" s="99"/>
      <c r="VNK174" s="99"/>
      <c r="VNL174" s="99"/>
      <c r="VNM174" s="99"/>
      <c r="VNN174" s="99"/>
      <c r="VNO174" s="99"/>
      <c r="VNP174" s="99"/>
      <c r="VNQ174" s="99"/>
      <c r="VNR174" s="99"/>
      <c r="VNS174" s="99"/>
      <c r="VNT174" s="99"/>
      <c r="VNU174" s="99"/>
      <c r="VNV174" s="99"/>
      <c r="VNW174" s="99"/>
      <c r="VNX174" s="99"/>
      <c r="VNY174" s="99"/>
      <c r="VNZ174" s="99"/>
      <c r="VOA174" s="99"/>
      <c r="VOB174" s="99"/>
      <c r="VOC174" s="99"/>
      <c r="VOD174" s="99"/>
      <c r="VOE174" s="99"/>
      <c r="VOF174" s="99"/>
      <c r="VOG174" s="99"/>
      <c r="VOH174" s="99"/>
      <c r="VOI174" s="99"/>
      <c r="VOJ174" s="99"/>
      <c r="VOK174" s="99"/>
      <c r="VOL174" s="99"/>
      <c r="VOM174" s="99"/>
      <c r="VON174" s="99"/>
      <c r="VOO174" s="99"/>
      <c r="VOP174" s="99"/>
      <c r="VOQ174" s="99"/>
      <c r="VOR174" s="99"/>
      <c r="VOS174" s="99"/>
      <c r="VOT174" s="99"/>
      <c r="VOU174" s="99"/>
      <c r="VOV174" s="99"/>
      <c r="VOW174" s="99"/>
      <c r="VOX174" s="99"/>
      <c r="VOY174" s="99"/>
      <c r="VOZ174" s="99"/>
      <c r="VPA174" s="99"/>
      <c r="VPB174" s="99"/>
      <c r="VPC174" s="99"/>
      <c r="VPD174" s="99"/>
      <c r="VPE174" s="99"/>
      <c r="VPF174" s="99"/>
      <c r="VPG174" s="99"/>
      <c r="VPH174" s="99"/>
      <c r="VPI174" s="99"/>
      <c r="VPJ174" s="99"/>
      <c r="VPK174" s="99"/>
      <c r="VPL174" s="99"/>
      <c r="VPM174" s="99"/>
      <c r="VPN174" s="99"/>
      <c r="VPO174" s="99"/>
      <c r="VPP174" s="99"/>
      <c r="VPQ174" s="99"/>
      <c r="VPR174" s="99"/>
      <c r="VPS174" s="99"/>
      <c r="VPT174" s="99"/>
      <c r="VPU174" s="99"/>
      <c r="VPV174" s="99"/>
      <c r="VPW174" s="99"/>
      <c r="VPX174" s="99"/>
      <c r="VPY174" s="99"/>
      <c r="VPZ174" s="99"/>
      <c r="VQA174" s="99"/>
      <c r="VQB174" s="99"/>
      <c r="VQC174" s="99"/>
      <c r="VQD174" s="99"/>
      <c r="VQE174" s="99"/>
      <c r="VQF174" s="99"/>
      <c r="VQG174" s="99"/>
      <c r="VQH174" s="99"/>
      <c r="VQI174" s="99"/>
      <c r="VQJ174" s="99"/>
      <c r="VQK174" s="99"/>
      <c r="VQL174" s="99"/>
      <c r="VQM174" s="99"/>
      <c r="VQN174" s="99"/>
      <c r="VQO174" s="99"/>
      <c r="VQP174" s="99"/>
      <c r="VQQ174" s="99"/>
      <c r="VQR174" s="99"/>
      <c r="VQS174" s="99"/>
      <c r="VQT174" s="99"/>
      <c r="VQU174" s="99"/>
      <c r="VQV174" s="99"/>
      <c r="VQW174" s="99"/>
      <c r="VQX174" s="99"/>
      <c r="VQY174" s="99"/>
      <c r="VQZ174" s="99"/>
      <c r="VRA174" s="99"/>
      <c r="VRB174" s="99"/>
      <c r="VRC174" s="99"/>
      <c r="VRD174" s="99"/>
      <c r="VRE174" s="99"/>
      <c r="VRF174" s="99"/>
      <c r="VRG174" s="99"/>
      <c r="VRH174" s="99"/>
      <c r="VRI174" s="99"/>
      <c r="VRJ174" s="99"/>
      <c r="VRK174" s="99"/>
      <c r="VRL174" s="99"/>
      <c r="VRM174" s="99"/>
      <c r="VRN174" s="99"/>
      <c r="VRO174" s="99"/>
      <c r="VRP174" s="99"/>
      <c r="VRQ174" s="99"/>
      <c r="VRR174" s="99"/>
      <c r="VRS174" s="99"/>
      <c r="VRT174" s="99"/>
      <c r="VRU174" s="99"/>
      <c r="VRV174" s="99"/>
      <c r="VRW174" s="99"/>
      <c r="VRX174" s="99"/>
      <c r="VRY174" s="99"/>
      <c r="VRZ174" s="99"/>
      <c r="VSA174" s="99"/>
      <c r="VSB174" s="99"/>
      <c r="VSC174" s="99"/>
      <c r="VSD174" s="99"/>
      <c r="VSE174" s="99"/>
      <c r="VSF174" s="99"/>
      <c r="VSG174" s="99"/>
      <c r="VSH174" s="99"/>
      <c r="VSI174" s="99"/>
      <c r="VSJ174" s="99"/>
      <c r="VSK174" s="99"/>
      <c r="VSL174" s="99"/>
      <c r="VSM174" s="99"/>
      <c r="VSN174" s="99"/>
      <c r="VSO174" s="99"/>
      <c r="VSP174" s="99"/>
      <c r="VSQ174" s="99"/>
      <c r="VSR174" s="99"/>
      <c r="VSS174" s="99"/>
      <c r="VST174" s="99"/>
      <c r="VSU174" s="99"/>
      <c r="VSV174" s="99"/>
      <c r="VSW174" s="99"/>
      <c r="VSX174" s="99"/>
      <c r="VSY174" s="99"/>
      <c r="VSZ174" s="99"/>
      <c r="VTA174" s="99"/>
      <c r="VTB174" s="99"/>
      <c r="VTC174" s="99"/>
      <c r="VTD174" s="99"/>
      <c r="VTE174" s="99"/>
      <c r="VTF174" s="99"/>
      <c r="VTG174" s="99"/>
      <c r="VTH174" s="99"/>
      <c r="VTI174" s="99"/>
      <c r="VTJ174" s="99"/>
      <c r="VTK174" s="99"/>
      <c r="VTL174" s="99"/>
      <c r="VTM174" s="99"/>
      <c r="VTN174" s="99"/>
      <c r="VTO174" s="99"/>
      <c r="VTP174" s="99"/>
      <c r="VTQ174" s="99"/>
      <c r="VTR174" s="99"/>
      <c r="VTS174" s="99"/>
      <c r="VTT174" s="99"/>
      <c r="VTU174" s="99"/>
      <c r="VTV174" s="99"/>
      <c r="VTW174" s="99"/>
      <c r="VTX174" s="99"/>
      <c r="VTY174" s="99"/>
      <c r="VTZ174" s="99"/>
      <c r="VUA174" s="99"/>
      <c r="VUB174" s="99"/>
      <c r="VUC174" s="99"/>
      <c r="VUD174" s="99"/>
      <c r="VUE174" s="99"/>
      <c r="VUF174" s="99"/>
      <c r="VUG174" s="99"/>
      <c r="VUH174" s="99"/>
      <c r="VUI174" s="99"/>
      <c r="VUJ174" s="99"/>
      <c r="VUK174" s="99"/>
      <c r="VUL174" s="99"/>
      <c r="VUM174" s="99"/>
      <c r="VUN174" s="99"/>
      <c r="VUO174" s="99"/>
      <c r="VUP174" s="99"/>
      <c r="VUQ174" s="99"/>
      <c r="VUR174" s="99"/>
      <c r="VUS174" s="99"/>
      <c r="VUT174" s="99"/>
      <c r="VUU174" s="99"/>
      <c r="VUV174" s="99"/>
      <c r="VUW174" s="99"/>
      <c r="VUX174" s="99"/>
      <c r="VUY174" s="99"/>
      <c r="VUZ174" s="99"/>
      <c r="VVA174" s="99"/>
      <c r="VVB174" s="99"/>
      <c r="VVC174" s="99"/>
      <c r="VVD174" s="99"/>
      <c r="VVE174" s="99"/>
      <c r="VVF174" s="99"/>
      <c r="VVG174" s="99"/>
      <c r="VVH174" s="99"/>
      <c r="VVI174" s="99"/>
      <c r="VVJ174" s="99"/>
      <c r="VVK174" s="99"/>
      <c r="VVL174" s="99"/>
      <c r="VVM174" s="99"/>
      <c r="VVN174" s="99"/>
      <c r="VVO174" s="99"/>
      <c r="VVP174" s="99"/>
      <c r="VVQ174" s="99"/>
      <c r="VVR174" s="99"/>
      <c r="VVS174" s="99"/>
      <c r="VVT174" s="99"/>
      <c r="VVU174" s="99"/>
      <c r="VVV174" s="99"/>
      <c r="VVW174" s="99"/>
      <c r="VVX174" s="99"/>
      <c r="VVY174" s="99"/>
      <c r="VVZ174" s="99"/>
      <c r="VWA174" s="99"/>
      <c r="VWB174" s="99"/>
      <c r="VWC174" s="99"/>
      <c r="VWD174" s="99"/>
      <c r="VWE174" s="99"/>
      <c r="VWF174" s="99"/>
      <c r="VWG174" s="99"/>
      <c r="VWH174" s="99"/>
      <c r="VWI174" s="99"/>
      <c r="VWJ174" s="99"/>
      <c r="VWK174" s="99"/>
      <c r="VWL174" s="99"/>
      <c r="VWM174" s="99"/>
      <c r="VWN174" s="99"/>
      <c r="VWO174" s="99"/>
      <c r="VWP174" s="99"/>
      <c r="VWQ174" s="99"/>
      <c r="VWR174" s="99"/>
      <c r="VWS174" s="99"/>
      <c r="VWT174" s="99"/>
      <c r="VWU174" s="99"/>
      <c r="VWV174" s="99"/>
      <c r="VWW174" s="99"/>
      <c r="VWX174" s="99"/>
      <c r="VWY174" s="99"/>
      <c r="VWZ174" s="99"/>
      <c r="VXA174" s="99"/>
      <c r="VXB174" s="99"/>
      <c r="VXC174" s="99"/>
      <c r="VXD174" s="99"/>
      <c r="VXE174" s="99"/>
      <c r="VXF174" s="99"/>
      <c r="VXG174" s="99"/>
      <c r="VXH174" s="99"/>
      <c r="VXI174" s="99"/>
      <c r="VXJ174" s="99"/>
      <c r="VXK174" s="99"/>
      <c r="VXL174" s="99"/>
      <c r="VXM174" s="99"/>
      <c r="VXN174" s="99"/>
      <c r="VXO174" s="99"/>
      <c r="VXP174" s="99"/>
      <c r="VXQ174" s="99"/>
      <c r="VXR174" s="99"/>
      <c r="VXS174" s="99"/>
      <c r="VXT174" s="99"/>
      <c r="VXU174" s="99"/>
      <c r="VXV174" s="99"/>
      <c r="VXW174" s="99"/>
      <c r="VXX174" s="99"/>
      <c r="VXY174" s="99"/>
      <c r="VXZ174" s="99"/>
      <c r="VYA174" s="99"/>
      <c r="VYB174" s="99"/>
      <c r="VYC174" s="99"/>
      <c r="VYD174" s="99"/>
      <c r="VYE174" s="99"/>
      <c r="VYF174" s="99"/>
      <c r="VYG174" s="99"/>
      <c r="VYH174" s="99"/>
      <c r="VYI174" s="99"/>
      <c r="VYJ174" s="99"/>
      <c r="VYK174" s="99"/>
      <c r="VYL174" s="99"/>
      <c r="VYM174" s="99"/>
      <c r="VYN174" s="99"/>
      <c r="VYO174" s="99"/>
      <c r="VYP174" s="99"/>
      <c r="VYQ174" s="99"/>
      <c r="VYR174" s="99"/>
      <c r="VYS174" s="99"/>
      <c r="VYT174" s="99"/>
      <c r="VYU174" s="99"/>
      <c r="VYV174" s="99"/>
      <c r="VYW174" s="99"/>
      <c r="VYX174" s="99"/>
      <c r="VYY174" s="99"/>
      <c r="VYZ174" s="99"/>
      <c r="VZA174" s="99"/>
      <c r="VZB174" s="99"/>
      <c r="VZC174" s="99"/>
      <c r="VZD174" s="99"/>
      <c r="VZE174" s="99"/>
      <c r="VZF174" s="99"/>
      <c r="VZG174" s="99"/>
      <c r="VZH174" s="99"/>
      <c r="VZI174" s="99"/>
      <c r="VZJ174" s="99"/>
      <c r="VZK174" s="99"/>
      <c r="VZL174" s="99"/>
      <c r="VZM174" s="99"/>
      <c r="VZN174" s="99"/>
      <c r="VZO174" s="99"/>
      <c r="VZP174" s="99"/>
      <c r="VZQ174" s="99"/>
      <c r="VZR174" s="99"/>
      <c r="VZS174" s="99"/>
      <c r="VZT174" s="99"/>
      <c r="VZU174" s="99"/>
      <c r="VZV174" s="99"/>
      <c r="VZW174" s="99"/>
      <c r="VZX174" s="99"/>
      <c r="VZY174" s="99"/>
      <c r="VZZ174" s="99"/>
      <c r="WAA174" s="99"/>
      <c r="WAB174" s="99"/>
      <c r="WAC174" s="99"/>
      <c r="WAD174" s="99"/>
      <c r="WAE174" s="99"/>
      <c r="WAF174" s="99"/>
      <c r="WAG174" s="99"/>
      <c r="WAH174" s="99"/>
      <c r="WAI174" s="99"/>
      <c r="WAJ174" s="99"/>
      <c r="WAK174" s="99"/>
      <c r="WAL174" s="99"/>
      <c r="WAM174" s="99"/>
      <c r="WAN174" s="99"/>
      <c r="WAO174" s="99"/>
      <c r="WAP174" s="99"/>
      <c r="WAQ174" s="99"/>
      <c r="WAR174" s="99"/>
      <c r="WAS174" s="99"/>
      <c r="WAT174" s="99"/>
      <c r="WAU174" s="99"/>
      <c r="WAV174" s="99"/>
      <c r="WAW174" s="99"/>
      <c r="WAX174" s="99"/>
      <c r="WAY174" s="99"/>
      <c r="WAZ174" s="99"/>
      <c r="WBA174" s="99"/>
      <c r="WBB174" s="99"/>
      <c r="WBC174" s="99"/>
      <c r="WBD174" s="99"/>
      <c r="WBE174" s="99"/>
      <c r="WBF174" s="99"/>
      <c r="WBG174" s="99"/>
      <c r="WBH174" s="99"/>
      <c r="WBI174" s="99"/>
      <c r="WBJ174" s="99"/>
      <c r="WBK174" s="99"/>
      <c r="WBL174" s="99"/>
      <c r="WBM174" s="99"/>
      <c r="WBN174" s="99"/>
      <c r="WBO174" s="99"/>
      <c r="WBP174" s="99"/>
      <c r="WBQ174" s="99"/>
      <c r="WBR174" s="99"/>
      <c r="WBS174" s="99"/>
      <c r="WBT174" s="99"/>
      <c r="WBU174" s="99"/>
      <c r="WBV174" s="99"/>
      <c r="WBW174" s="99"/>
      <c r="WBX174" s="99"/>
      <c r="WBY174" s="99"/>
      <c r="WBZ174" s="99"/>
      <c r="WCA174" s="99"/>
      <c r="WCB174" s="99"/>
      <c r="WCC174" s="99"/>
      <c r="WCD174" s="99"/>
      <c r="WCE174" s="99"/>
      <c r="WCF174" s="99"/>
      <c r="WCG174" s="99"/>
      <c r="WCH174" s="99"/>
      <c r="WCI174" s="99"/>
      <c r="WCJ174" s="99"/>
      <c r="WCK174" s="99"/>
      <c r="WCL174" s="99"/>
      <c r="WCM174" s="99"/>
      <c r="WCN174" s="99"/>
      <c r="WCO174" s="99"/>
      <c r="WCP174" s="99"/>
      <c r="WCQ174" s="99"/>
      <c r="WCR174" s="99"/>
      <c r="WCS174" s="99"/>
      <c r="WCT174" s="99"/>
      <c r="WCU174" s="99"/>
      <c r="WCV174" s="99"/>
      <c r="WCW174" s="99"/>
      <c r="WCX174" s="99"/>
      <c r="WCY174" s="99"/>
      <c r="WCZ174" s="99"/>
      <c r="WDA174" s="99"/>
      <c r="WDB174" s="99"/>
      <c r="WDC174" s="99"/>
      <c r="WDD174" s="99"/>
      <c r="WDE174" s="99"/>
      <c r="WDF174" s="99"/>
      <c r="WDG174" s="99"/>
      <c r="WDH174" s="99"/>
      <c r="WDI174" s="99"/>
      <c r="WDJ174" s="99"/>
      <c r="WDK174" s="99"/>
      <c r="WDL174" s="99"/>
      <c r="WDM174" s="99"/>
      <c r="WDN174" s="99"/>
      <c r="WDO174" s="99"/>
      <c r="WDP174" s="99"/>
      <c r="WDQ174" s="99"/>
      <c r="WDR174" s="99"/>
      <c r="WDS174" s="99"/>
      <c r="WDT174" s="99"/>
      <c r="WDU174" s="99"/>
      <c r="WDV174" s="99"/>
      <c r="WDW174" s="99"/>
      <c r="WDX174" s="99"/>
      <c r="WDY174" s="99"/>
      <c r="WDZ174" s="99"/>
      <c r="WEA174" s="99"/>
      <c r="WEB174" s="99"/>
      <c r="WEC174" s="99"/>
      <c r="WED174" s="99"/>
      <c r="WEE174" s="99"/>
      <c r="WEF174" s="99"/>
      <c r="WEG174" s="99"/>
      <c r="WEH174" s="99"/>
      <c r="WEI174" s="99"/>
      <c r="WEJ174" s="99"/>
      <c r="WEK174" s="99"/>
      <c r="WEL174" s="99"/>
      <c r="WEM174" s="99"/>
      <c r="WEN174" s="99"/>
      <c r="WEO174" s="99"/>
      <c r="WEP174" s="99"/>
      <c r="WEQ174" s="99"/>
      <c r="WER174" s="99"/>
      <c r="WES174" s="99"/>
      <c r="WET174" s="99"/>
      <c r="WEU174" s="99"/>
      <c r="WEV174" s="99"/>
      <c r="WEW174" s="99"/>
      <c r="WEX174" s="99"/>
      <c r="WEY174" s="99"/>
      <c r="WEZ174" s="99"/>
      <c r="WFA174" s="99"/>
      <c r="WFB174" s="99"/>
      <c r="WFC174" s="99"/>
      <c r="WFD174" s="99"/>
      <c r="WFE174" s="99"/>
      <c r="WFF174" s="99"/>
      <c r="WFG174" s="99"/>
      <c r="WFH174" s="99"/>
      <c r="WFI174" s="99"/>
      <c r="WFJ174" s="99"/>
      <c r="WFK174" s="99"/>
      <c r="WFL174" s="99"/>
      <c r="WFM174" s="99"/>
      <c r="WFN174" s="99"/>
      <c r="WFO174" s="99"/>
      <c r="WFP174" s="99"/>
      <c r="WFQ174" s="99"/>
      <c r="WFR174" s="99"/>
      <c r="WFS174" s="99"/>
      <c r="WFT174" s="99"/>
      <c r="WFU174" s="99"/>
      <c r="WFV174" s="99"/>
      <c r="WFW174" s="99"/>
      <c r="WFX174" s="99"/>
      <c r="WFY174" s="99"/>
      <c r="WFZ174" s="99"/>
      <c r="WGA174" s="99"/>
      <c r="WGB174" s="99"/>
      <c r="WGC174" s="99"/>
      <c r="WGD174" s="99"/>
      <c r="WGE174" s="99"/>
      <c r="WGF174" s="99"/>
      <c r="WGG174" s="99"/>
      <c r="WGH174" s="99"/>
      <c r="WGI174" s="99"/>
      <c r="WGJ174" s="99"/>
      <c r="WGK174" s="99"/>
      <c r="WGL174" s="99"/>
      <c r="WGM174" s="99"/>
      <c r="WGN174" s="99"/>
      <c r="WGO174" s="99"/>
      <c r="WGP174" s="99"/>
      <c r="WGQ174" s="99"/>
      <c r="WGR174" s="99"/>
      <c r="WGS174" s="99"/>
      <c r="WGT174" s="99"/>
      <c r="WGU174" s="99"/>
      <c r="WGV174" s="99"/>
      <c r="WGW174" s="99"/>
      <c r="WGX174" s="99"/>
      <c r="WGY174" s="99"/>
      <c r="WGZ174" s="99"/>
      <c r="WHA174" s="99"/>
      <c r="WHB174" s="99"/>
      <c r="WHC174" s="99"/>
      <c r="WHD174" s="99"/>
      <c r="WHE174" s="99"/>
      <c r="WHF174" s="99"/>
      <c r="WHG174" s="99"/>
      <c r="WHH174" s="99"/>
      <c r="WHI174" s="99"/>
      <c r="WHJ174" s="99"/>
      <c r="WHK174" s="99"/>
      <c r="WHL174" s="99"/>
      <c r="WHM174" s="99"/>
      <c r="WHN174" s="99"/>
      <c r="WHO174" s="99"/>
      <c r="WHP174" s="99"/>
      <c r="WHQ174" s="99"/>
      <c r="WHR174" s="99"/>
      <c r="WHS174" s="99"/>
      <c r="WHT174" s="99"/>
      <c r="WHU174" s="99"/>
      <c r="WHV174" s="99"/>
      <c r="WHW174" s="99"/>
      <c r="WHX174" s="99"/>
      <c r="WHY174" s="99"/>
      <c r="WHZ174" s="99"/>
      <c r="WIA174" s="99"/>
      <c r="WIB174" s="99"/>
      <c r="WIC174" s="99"/>
      <c r="WID174" s="99"/>
      <c r="WIE174" s="99"/>
      <c r="WIF174" s="99"/>
      <c r="WIG174" s="99"/>
      <c r="WIH174" s="99"/>
      <c r="WII174" s="99"/>
      <c r="WIJ174" s="99"/>
      <c r="WIK174" s="99"/>
      <c r="WIL174" s="99"/>
      <c r="WIM174" s="99"/>
      <c r="WIN174" s="99"/>
      <c r="WIO174" s="99"/>
      <c r="WIP174" s="99"/>
      <c r="WIQ174" s="99"/>
      <c r="WIR174" s="99"/>
      <c r="WIS174" s="99"/>
      <c r="WIT174" s="99"/>
      <c r="WIU174" s="99"/>
      <c r="WIV174" s="99"/>
      <c r="WIW174" s="99"/>
      <c r="WIX174" s="99"/>
      <c r="WIY174" s="99"/>
      <c r="WIZ174" s="99"/>
      <c r="WJA174" s="99"/>
      <c r="WJB174" s="99"/>
      <c r="WJC174" s="99"/>
      <c r="WJD174" s="99"/>
      <c r="WJE174" s="99"/>
      <c r="WJF174" s="99"/>
      <c r="WJG174" s="99"/>
      <c r="WJH174" s="99"/>
      <c r="WJI174" s="99"/>
      <c r="WJJ174" s="99"/>
      <c r="WJK174" s="99"/>
      <c r="WJL174" s="99"/>
      <c r="WJM174" s="99"/>
      <c r="WJN174" s="99"/>
      <c r="WJO174" s="99"/>
      <c r="WJP174" s="99"/>
      <c r="WJQ174" s="99"/>
      <c r="WJR174" s="99"/>
      <c r="WJS174" s="99"/>
      <c r="WJT174" s="99"/>
      <c r="WJU174" s="99"/>
      <c r="WJV174" s="99"/>
      <c r="WJW174" s="99"/>
      <c r="WJX174" s="99"/>
      <c r="WJY174" s="99"/>
      <c r="WJZ174" s="99"/>
      <c r="WKA174" s="99"/>
      <c r="WKB174" s="99"/>
      <c r="WKC174" s="99"/>
      <c r="WKD174" s="99"/>
      <c r="WKE174" s="99"/>
      <c r="WKF174" s="99"/>
      <c r="WKG174" s="99"/>
      <c r="WKH174" s="99"/>
      <c r="WKI174" s="99"/>
      <c r="WKJ174" s="99"/>
      <c r="WKK174" s="99"/>
      <c r="WKL174" s="99"/>
      <c r="WKM174" s="99"/>
      <c r="WKN174" s="99"/>
      <c r="WKO174" s="99"/>
      <c r="WKP174" s="99"/>
      <c r="WKQ174" s="99"/>
      <c r="WKR174" s="99"/>
      <c r="WKS174" s="99"/>
      <c r="WKT174" s="99"/>
      <c r="WKU174" s="99"/>
      <c r="WKV174" s="99"/>
      <c r="WKW174" s="99"/>
      <c r="WKX174" s="99"/>
      <c r="WKY174" s="99"/>
      <c r="WKZ174" s="99"/>
      <c r="WLA174" s="99"/>
      <c r="WLB174" s="99"/>
      <c r="WLC174" s="99"/>
      <c r="WLD174" s="99"/>
      <c r="WLE174" s="99"/>
      <c r="WLF174" s="99"/>
      <c r="WLG174" s="99"/>
      <c r="WLH174" s="99"/>
      <c r="WLI174" s="99"/>
      <c r="WLJ174" s="99"/>
      <c r="WLK174" s="99"/>
      <c r="WLL174" s="99"/>
      <c r="WLM174" s="99"/>
      <c r="WLN174" s="99"/>
      <c r="WLO174" s="99"/>
      <c r="WLP174" s="99"/>
      <c r="WLQ174" s="99"/>
      <c r="WLR174" s="99"/>
      <c r="WLS174" s="99"/>
      <c r="WLT174" s="99"/>
      <c r="WLU174" s="99"/>
      <c r="WLV174" s="99"/>
      <c r="WLW174" s="99"/>
      <c r="WLX174" s="99"/>
      <c r="WLY174" s="99"/>
      <c r="WLZ174" s="99"/>
      <c r="WMA174" s="99"/>
      <c r="WMB174" s="99"/>
      <c r="WMC174" s="99"/>
      <c r="WMD174" s="99"/>
      <c r="WME174" s="99"/>
      <c r="WMF174" s="99"/>
      <c r="WMG174" s="99"/>
      <c r="WMH174" s="99"/>
      <c r="WMI174" s="99"/>
      <c r="WMJ174" s="99"/>
      <c r="WMK174" s="99"/>
      <c r="WML174" s="99"/>
      <c r="WMM174" s="99"/>
      <c r="WMN174" s="99"/>
      <c r="WMO174" s="99"/>
      <c r="WMP174" s="99"/>
      <c r="WMQ174" s="99"/>
      <c r="WMR174" s="99"/>
      <c r="WMS174" s="99"/>
      <c r="WMT174" s="99"/>
      <c r="WMU174" s="99"/>
      <c r="WMV174" s="99"/>
      <c r="WMW174" s="99"/>
      <c r="WMX174" s="99"/>
      <c r="WMY174" s="99"/>
      <c r="WMZ174" s="99"/>
      <c r="WNA174" s="99"/>
      <c r="WNB174" s="99"/>
      <c r="WNC174" s="99"/>
      <c r="WND174" s="99"/>
      <c r="WNE174" s="99"/>
      <c r="WNF174" s="99"/>
      <c r="WNG174" s="99"/>
      <c r="WNH174" s="99"/>
      <c r="WNI174" s="99"/>
      <c r="WNJ174" s="99"/>
      <c r="WNK174" s="99"/>
      <c r="WNL174" s="99"/>
      <c r="WNM174" s="99"/>
      <c r="WNN174" s="99"/>
      <c r="WNO174" s="99"/>
      <c r="WNP174" s="99"/>
      <c r="WNQ174" s="99"/>
      <c r="WNR174" s="99"/>
      <c r="WNS174" s="99"/>
      <c r="WNT174" s="99"/>
      <c r="WNU174" s="99"/>
      <c r="WNV174" s="99"/>
      <c r="WNW174" s="99"/>
      <c r="WNX174" s="99"/>
      <c r="WNY174" s="99"/>
      <c r="WNZ174" s="99"/>
      <c r="WOA174" s="99"/>
      <c r="WOB174" s="99"/>
      <c r="WOC174" s="99"/>
      <c r="WOD174" s="99"/>
      <c r="WOE174" s="99"/>
      <c r="WOF174" s="99"/>
      <c r="WOG174" s="99"/>
      <c r="WOH174" s="99"/>
      <c r="WOI174" s="99"/>
      <c r="WOJ174" s="99"/>
      <c r="WOK174" s="99"/>
      <c r="WOL174" s="99"/>
      <c r="WOM174" s="99"/>
      <c r="WON174" s="99"/>
      <c r="WOO174" s="99"/>
      <c r="WOP174" s="99"/>
      <c r="WOQ174" s="99"/>
      <c r="WOR174" s="99"/>
      <c r="WOS174" s="99"/>
      <c r="WOT174" s="99"/>
      <c r="WOU174" s="99"/>
      <c r="WOV174" s="99"/>
      <c r="WOW174" s="99"/>
      <c r="WOX174" s="99"/>
      <c r="WOY174" s="99"/>
      <c r="WOZ174" s="99"/>
      <c r="WPA174" s="99"/>
      <c r="WPB174" s="99"/>
      <c r="WPC174" s="99"/>
      <c r="WPD174" s="99"/>
      <c r="WPE174" s="99"/>
      <c r="WPF174" s="99"/>
      <c r="WPG174" s="99"/>
      <c r="WPH174" s="99"/>
      <c r="WPI174" s="99"/>
      <c r="WPJ174" s="99"/>
      <c r="WPK174" s="99"/>
      <c r="WPL174" s="99"/>
      <c r="WPM174" s="99"/>
      <c r="WPN174" s="99"/>
      <c r="WPO174" s="99"/>
      <c r="WPP174" s="99"/>
      <c r="WPQ174" s="99"/>
      <c r="WPR174" s="99"/>
      <c r="WPS174" s="99"/>
      <c r="WPT174" s="99"/>
      <c r="WPU174" s="99"/>
      <c r="WPV174" s="99"/>
      <c r="WPW174" s="99"/>
      <c r="WPX174" s="99"/>
      <c r="WPY174" s="99"/>
      <c r="WPZ174" s="99"/>
      <c r="WQA174" s="99"/>
      <c r="WQB174" s="99"/>
      <c r="WQC174" s="99"/>
      <c r="WQD174" s="99"/>
      <c r="WQE174" s="99"/>
      <c r="WQF174" s="99"/>
      <c r="WQG174" s="99"/>
      <c r="WQH174" s="99"/>
      <c r="WQI174" s="99"/>
      <c r="WQJ174" s="99"/>
      <c r="WQK174" s="99"/>
      <c r="WQL174" s="99"/>
      <c r="WQM174" s="99"/>
      <c r="WQN174" s="99"/>
      <c r="WQO174" s="99"/>
      <c r="WQP174" s="99"/>
      <c r="WQQ174" s="99"/>
      <c r="WQR174" s="99"/>
      <c r="WQS174" s="99"/>
      <c r="WQT174" s="99"/>
      <c r="WQU174" s="99"/>
      <c r="WQV174" s="99"/>
      <c r="WQW174" s="99"/>
      <c r="WQX174" s="99"/>
      <c r="WQY174" s="99"/>
      <c r="WQZ174" s="99"/>
      <c r="WRA174" s="99"/>
      <c r="WRB174" s="99"/>
      <c r="WRC174" s="99"/>
      <c r="WRD174" s="99"/>
      <c r="WRE174" s="99"/>
      <c r="WRF174" s="99"/>
      <c r="WRG174" s="99"/>
      <c r="WRH174" s="99"/>
      <c r="WRI174" s="99"/>
      <c r="WRJ174" s="99"/>
      <c r="WRK174" s="99"/>
      <c r="WRL174" s="99"/>
      <c r="WRM174" s="99"/>
      <c r="WRN174" s="99"/>
      <c r="WRO174" s="99"/>
      <c r="WRP174" s="99"/>
      <c r="WRQ174" s="99"/>
      <c r="WRR174" s="99"/>
      <c r="WRS174" s="99"/>
      <c r="WRT174" s="99"/>
      <c r="WRU174" s="99"/>
      <c r="WRV174" s="99"/>
      <c r="WRW174" s="99"/>
      <c r="WRX174" s="99"/>
      <c r="WRY174" s="99"/>
      <c r="WRZ174" s="99"/>
      <c r="WSA174" s="99"/>
      <c r="WSB174" s="99"/>
      <c r="WSC174" s="99"/>
      <c r="WSD174" s="99"/>
      <c r="WSE174" s="99"/>
      <c r="WSF174" s="99"/>
      <c r="WSG174" s="99"/>
      <c r="WSH174" s="99"/>
      <c r="WSI174" s="99"/>
      <c r="WSJ174" s="99"/>
      <c r="WSK174" s="99"/>
      <c r="WSL174" s="99"/>
      <c r="WSM174" s="99"/>
      <c r="WSN174" s="99"/>
      <c r="WSO174" s="99"/>
      <c r="WSP174" s="99"/>
      <c r="WSQ174" s="99"/>
      <c r="WSR174" s="99"/>
      <c r="WSS174" s="99"/>
      <c r="WST174" s="99"/>
      <c r="WSU174" s="99"/>
      <c r="WSV174" s="99"/>
      <c r="WSW174" s="99"/>
      <c r="WSX174" s="99"/>
      <c r="WSY174" s="99"/>
      <c r="WSZ174" s="99"/>
      <c r="WTA174" s="99"/>
      <c r="WTB174" s="99"/>
      <c r="WTC174" s="99"/>
      <c r="WTD174" s="99"/>
      <c r="WTE174" s="99"/>
      <c r="WTF174" s="99"/>
      <c r="WTG174" s="99"/>
      <c r="WTH174" s="99"/>
      <c r="WTI174" s="99"/>
      <c r="WTJ174" s="99"/>
      <c r="WTK174" s="99"/>
      <c r="WTL174" s="99"/>
      <c r="WTM174" s="99"/>
      <c r="WTN174" s="99"/>
      <c r="WTO174" s="99"/>
      <c r="WTP174" s="99"/>
      <c r="WTQ174" s="99"/>
      <c r="WTR174" s="99"/>
      <c r="WTS174" s="99"/>
      <c r="WTT174" s="99"/>
      <c r="WTU174" s="99"/>
      <c r="WTV174" s="99"/>
      <c r="WTW174" s="99"/>
      <c r="WTX174" s="99"/>
      <c r="WTY174" s="99"/>
      <c r="WTZ174" s="99"/>
      <c r="WUA174" s="99"/>
      <c r="WUB174" s="99"/>
      <c r="WUC174" s="99"/>
      <c r="WUD174" s="99"/>
      <c r="WUE174" s="99"/>
      <c r="WUF174" s="99"/>
      <c r="WUG174" s="99"/>
      <c r="WUH174" s="99"/>
      <c r="WUI174" s="99"/>
      <c r="WUJ174" s="99"/>
      <c r="WUK174" s="99"/>
      <c r="WUL174" s="99"/>
      <c r="WUM174" s="99"/>
      <c r="WUN174" s="99"/>
      <c r="WUO174" s="99"/>
      <c r="WUP174" s="99"/>
      <c r="WUQ174" s="99"/>
      <c r="WUR174" s="99"/>
      <c r="WUS174" s="99"/>
      <c r="WUT174" s="99"/>
      <c r="WUU174" s="99"/>
      <c r="WUV174" s="99"/>
      <c r="WUW174" s="99"/>
      <c r="WUX174" s="99"/>
      <c r="WUY174" s="99"/>
      <c r="WUZ174" s="99"/>
      <c r="WVA174" s="99"/>
      <c r="WVB174" s="99"/>
      <c r="WVC174" s="99"/>
      <c r="WVD174" s="99"/>
      <c r="WVE174" s="99"/>
      <c r="WVF174" s="99"/>
      <c r="WVG174" s="99"/>
      <c r="WVH174" s="99"/>
      <c r="WVI174" s="99"/>
      <c r="WVJ174" s="99"/>
      <c r="WVK174" s="99"/>
      <c r="WVL174" s="99"/>
      <c r="WVM174" s="99"/>
      <c r="WVN174" s="99"/>
      <c r="WVO174" s="99"/>
      <c r="WVP174" s="99"/>
      <c r="WVQ174" s="99"/>
      <c r="WVR174" s="99"/>
      <c r="WVS174" s="99"/>
      <c r="WVT174" s="99"/>
      <c r="WVU174" s="99"/>
      <c r="WVV174" s="99"/>
      <c r="WVW174" s="99"/>
      <c r="WVX174" s="99"/>
      <c r="WVY174" s="99"/>
      <c r="WVZ174" s="99"/>
      <c r="WWA174" s="99"/>
      <c r="WWB174" s="99"/>
      <c r="WWC174" s="99"/>
      <c r="WWD174" s="99"/>
      <c r="WWE174" s="99"/>
      <c r="WWF174" s="99"/>
      <c r="WWG174" s="99"/>
      <c r="WWH174" s="99"/>
      <c r="WWI174" s="99"/>
      <c r="WWJ174" s="99"/>
      <c r="WWK174" s="99"/>
      <c r="WWL174" s="99"/>
      <c r="WWM174" s="99"/>
      <c r="WWN174" s="99"/>
      <c r="WWO174" s="99"/>
      <c r="WWP174" s="99"/>
      <c r="WWQ174" s="99"/>
      <c r="WWR174" s="99"/>
      <c r="WWS174" s="99"/>
      <c r="WWT174" s="99"/>
      <c r="WWU174" s="99"/>
      <c r="WWV174" s="99"/>
      <c r="WWW174" s="99"/>
      <c r="WWX174" s="99"/>
      <c r="WWY174" s="99"/>
      <c r="WWZ174" s="99"/>
      <c r="WXA174" s="99"/>
      <c r="WXB174" s="99"/>
      <c r="WXC174" s="99"/>
      <c r="WXD174" s="99"/>
      <c r="WXE174" s="99"/>
      <c r="WXF174" s="99"/>
      <c r="WXG174" s="99"/>
      <c r="WXH174" s="99"/>
      <c r="WXI174" s="99"/>
      <c r="WXJ174" s="99"/>
      <c r="WXK174" s="99"/>
      <c r="WXL174" s="99"/>
      <c r="WXM174" s="99"/>
      <c r="WXN174" s="99"/>
      <c r="WXO174" s="99"/>
      <c r="WXP174" s="99"/>
      <c r="WXQ174" s="99"/>
      <c r="WXR174" s="99"/>
      <c r="WXS174" s="99"/>
      <c r="WXT174" s="99"/>
      <c r="WXU174" s="99"/>
      <c r="WXV174" s="99"/>
      <c r="WXW174" s="99"/>
      <c r="WXX174" s="99"/>
      <c r="WXY174" s="99"/>
      <c r="WXZ174" s="99"/>
      <c r="WYA174" s="99"/>
      <c r="WYB174" s="99"/>
      <c r="WYC174" s="99"/>
      <c r="WYD174" s="99"/>
      <c r="WYE174" s="99"/>
      <c r="WYF174" s="99"/>
      <c r="WYG174" s="99"/>
      <c r="WYH174" s="99"/>
      <c r="WYI174" s="99"/>
      <c r="WYJ174" s="99"/>
      <c r="WYK174" s="99"/>
      <c r="WYL174" s="99"/>
      <c r="WYM174" s="99"/>
      <c r="WYN174" s="99"/>
      <c r="WYO174" s="99"/>
      <c r="WYP174" s="99"/>
      <c r="WYQ174" s="99"/>
      <c r="WYR174" s="99"/>
      <c r="WYS174" s="99"/>
      <c r="WYT174" s="99"/>
      <c r="WYU174" s="99"/>
      <c r="WYV174" s="99"/>
      <c r="WYW174" s="99"/>
      <c r="WYX174" s="99"/>
      <c r="WYY174" s="99"/>
      <c r="WYZ174" s="99"/>
      <c r="WZA174" s="99"/>
      <c r="WZB174" s="99"/>
      <c r="WZC174" s="99"/>
      <c r="WZD174" s="99"/>
      <c r="WZE174" s="99"/>
      <c r="WZF174" s="99"/>
      <c r="WZG174" s="99"/>
      <c r="WZH174" s="99"/>
      <c r="WZI174" s="99"/>
      <c r="WZJ174" s="99"/>
      <c r="WZK174" s="99"/>
      <c r="WZL174" s="99"/>
      <c r="WZM174" s="99"/>
      <c r="WZN174" s="99"/>
      <c r="WZO174" s="99"/>
      <c r="WZP174" s="99"/>
      <c r="WZQ174" s="99"/>
      <c r="WZR174" s="99"/>
      <c r="WZS174" s="99"/>
      <c r="WZT174" s="99"/>
      <c r="WZU174" s="99"/>
      <c r="WZV174" s="99"/>
      <c r="WZW174" s="99"/>
      <c r="WZX174" s="99"/>
      <c r="WZY174" s="99"/>
      <c r="WZZ174" s="99"/>
      <c r="XAA174" s="99"/>
      <c r="XAB174" s="99"/>
      <c r="XAC174" s="99"/>
      <c r="XAD174" s="99"/>
      <c r="XAE174" s="99"/>
      <c r="XAF174" s="99"/>
      <c r="XAG174" s="99"/>
      <c r="XAH174" s="99"/>
      <c r="XAI174" s="99"/>
      <c r="XAJ174" s="99"/>
      <c r="XAK174" s="99"/>
      <c r="XAL174" s="99"/>
      <c r="XAM174" s="99"/>
      <c r="XAN174" s="99"/>
      <c r="XAO174" s="99"/>
      <c r="XAP174" s="99"/>
      <c r="XAQ174" s="99"/>
      <c r="XAR174" s="99"/>
      <c r="XAS174" s="99"/>
      <c r="XAT174" s="99"/>
      <c r="XAU174" s="99"/>
      <c r="XAV174" s="99"/>
      <c r="XAW174" s="99"/>
      <c r="XAX174" s="99"/>
      <c r="XAY174" s="99"/>
      <c r="XAZ174" s="99"/>
      <c r="XBA174" s="99"/>
      <c r="XBB174" s="99"/>
      <c r="XBC174" s="99"/>
      <c r="XBD174" s="99"/>
      <c r="XBE174" s="99"/>
      <c r="XBF174" s="99"/>
      <c r="XBG174" s="99"/>
      <c r="XBH174" s="99"/>
      <c r="XBI174" s="99"/>
      <c r="XBJ174" s="99"/>
      <c r="XBK174" s="99"/>
      <c r="XBL174" s="99"/>
      <c r="XBM174" s="99"/>
      <c r="XBN174" s="99"/>
      <c r="XBO174" s="99"/>
      <c r="XBP174" s="99"/>
      <c r="XBQ174" s="99"/>
      <c r="XBR174" s="99"/>
      <c r="XBS174" s="99"/>
      <c r="XBT174" s="99"/>
      <c r="XBU174" s="99"/>
      <c r="XBV174" s="99"/>
      <c r="XBW174" s="99"/>
      <c r="XBX174" s="99"/>
      <c r="XBY174" s="99"/>
      <c r="XBZ174" s="99"/>
      <c r="XCA174" s="99"/>
      <c r="XCB174" s="99"/>
      <c r="XCC174" s="99"/>
      <c r="XCD174" s="99"/>
      <c r="XCE174" s="99"/>
      <c r="XCF174" s="99"/>
      <c r="XCG174" s="99"/>
      <c r="XCH174" s="99"/>
      <c r="XCI174" s="99"/>
      <c r="XCJ174" s="99"/>
      <c r="XCK174" s="99"/>
      <c r="XCL174" s="99"/>
      <c r="XCM174" s="99"/>
      <c r="XCN174" s="99"/>
      <c r="XCO174" s="99"/>
      <c r="XCP174" s="99"/>
      <c r="XCQ174" s="99"/>
      <c r="XCR174" s="99"/>
      <c r="XCS174" s="99"/>
      <c r="XCT174" s="99"/>
      <c r="XCU174" s="99"/>
      <c r="XCV174" s="99"/>
      <c r="XCW174" s="99"/>
      <c r="XCX174" s="99"/>
      <c r="XCY174" s="99"/>
      <c r="XCZ174" s="99"/>
      <c r="XDA174" s="99"/>
      <c r="XDB174" s="99"/>
      <c r="XDC174" s="99"/>
      <c r="XDD174" s="99"/>
      <c r="XDE174" s="99"/>
      <c r="XDF174" s="99"/>
      <c r="XDG174" s="99"/>
      <c r="XDH174" s="99"/>
      <c r="XDI174" s="99"/>
      <c r="XDJ174" s="99"/>
      <c r="XDK174" s="99"/>
      <c r="XDL174" s="99"/>
      <c r="XDM174" s="99"/>
      <c r="XDN174" s="99"/>
      <c r="XDO174" s="99"/>
      <c r="XDP174" s="99"/>
      <c r="XDQ174" s="99"/>
      <c r="XDR174" s="99"/>
      <c r="XDS174" s="99"/>
      <c r="XDT174" s="99"/>
      <c r="XDU174" s="99"/>
      <c r="XDV174" s="99"/>
      <c r="XDW174" s="99"/>
      <c r="XDX174" s="99"/>
      <c r="XDY174" s="99"/>
      <c r="XDZ174" s="99"/>
      <c r="XEA174" s="99"/>
      <c r="XEB174" s="99"/>
      <c r="XEC174" s="99"/>
      <c r="XED174" s="99"/>
      <c r="XEE174" s="99"/>
      <c r="XEF174" s="99"/>
      <c r="XEG174" s="99"/>
      <c r="XEH174" s="99"/>
      <c r="XEI174" s="99"/>
      <c r="XEJ174" s="99"/>
      <c r="XEK174" s="99"/>
      <c r="XEL174" s="99"/>
      <c r="XEM174" s="99"/>
      <c r="XEN174" s="99"/>
      <c r="XEO174" s="99"/>
      <c r="XEP174" s="99"/>
      <c r="XEQ174" s="99"/>
      <c r="XER174" s="99"/>
      <c r="XES174" s="99"/>
      <c r="XET174" s="99"/>
      <c r="XEU174" s="99"/>
      <c r="XEV174" s="99"/>
      <c r="XEW174" s="99"/>
      <c r="XEX174" s="99"/>
      <c r="XEY174" s="99"/>
      <c r="XEZ174" s="99"/>
      <c r="XFA174" s="99"/>
      <c r="XFB174" s="99"/>
      <c r="XFC174" s="99"/>
    </row>
    <row r="176" spans="1:16384" s="346" customFormat="1" x14ac:dyDescent="0.3">
      <c r="A176" s="99"/>
      <c r="B176" s="99"/>
      <c r="C176" s="99"/>
      <c r="D176" s="99"/>
      <c r="E176" s="99"/>
      <c r="F176" s="291"/>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99"/>
      <c r="BD176" s="99"/>
      <c r="BE176" s="99"/>
      <c r="BF176" s="99"/>
      <c r="BG176" s="99"/>
      <c r="BH176" s="99"/>
      <c r="BI176" s="99"/>
      <c r="BJ176" s="99"/>
      <c r="BK176" s="99"/>
      <c r="BL176" s="99"/>
      <c r="BM176" s="99"/>
      <c r="BN176" s="99"/>
      <c r="BO176" s="99"/>
      <c r="BP176" s="99"/>
      <c r="BQ176" s="99"/>
      <c r="BR176" s="99"/>
      <c r="BS176" s="99"/>
      <c r="BT176" s="99"/>
      <c r="BU176" s="99"/>
      <c r="BV176" s="99"/>
      <c r="BW176" s="99"/>
      <c r="BX176" s="99"/>
      <c r="BY176" s="99"/>
      <c r="BZ176" s="99"/>
      <c r="CA176" s="99"/>
      <c r="CB176" s="99"/>
      <c r="CC176" s="99"/>
      <c r="CD176" s="99"/>
      <c r="CE176" s="99"/>
      <c r="CF176" s="99"/>
      <c r="CG176" s="99"/>
      <c r="CH176" s="99"/>
      <c r="CI176" s="99"/>
      <c r="CJ176" s="99"/>
      <c r="CK176" s="99"/>
      <c r="CL176" s="99"/>
      <c r="CM176" s="99"/>
      <c r="CN176" s="99"/>
      <c r="CO176" s="99"/>
      <c r="CP176" s="99"/>
      <c r="CQ176" s="99"/>
      <c r="CR176" s="99"/>
      <c r="CS176" s="99"/>
      <c r="CT176" s="99"/>
      <c r="CU176" s="99"/>
      <c r="CV176" s="99"/>
      <c r="CW176" s="99"/>
      <c r="CX176" s="99"/>
      <c r="CY176" s="99"/>
      <c r="CZ176" s="99"/>
      <c r="DA176" s="99"/>
      <c r="DB176" s="99"/>
      <c r="DC176" s="99"/>
      <c r="DD176" s="99"/>
      <c r="DE176" s="99"/>
      <c r="DF176" s="99"/>
      <c r="DG176" s="99"/>
      <c r="DH176" s="99"/>
      <c r="DI176" s="99"/>
      <c r="DJ176" s="99"/>
      <c r="DK176" s="99"/>
      <c r="DL176" s="99"/>
      <c r="DM176" s="99"/>
      <c r="DN176" s="99"/>
      <c r="DO176" s="99"/>
      <c r="DP176" s="99"/>
      <c r="DQ176" s="99"/>
      <c r="DR176" s="99"/>
      <c r="DS176" s="99"/>
      <c r="DT176" s="99"/>
      <c r="DU176" s="99"/>
      <c r="DV176" s="99"/>
      <c r="DW176" s="99"/>
      <c r="DX176" s="99"/>
      <c r="DY176" s="99"/>
      <c r="DZ176" s="99"/>
      <c r="EA176" s="99"/>
      <c r="EB176" s="99"/>
      <c r="EC176" s="99"/>
      <c r="ED176" s="99"/>
      <c r="EE176" s="99"/>
      <c r="EF176" s="99"/>
      <c r="EG176" s="99"/>
      <c r="EH176" s="99"/>
      <c r="EI176" s="99"/>
      <c r="EJ176" s="99"/>
      <c r="EK176" s="99"/>
      <c r="EL176" s="99"/>
      <c r="EM176" s="99"/>
      <c r="EN176" s="99"/>
      <c r="EO176" s="99"/>
      <c r="EP176" s="99"/>
      <c r="EQ176" s="99"/>
      <c r="ER176" s="99"/>
      <c r="ES176" s="99"/>
      <c r="ET176" s="99"/>
      <c r="EU176" s="99"/>
      <c r="EV176" s="99"/>
      <c r="EW176" s="99"/>
      <c r="EX176" s="99"/>
      <c r="EY176" s="99"/>
      <c r="EZ176" s="99"/>
      <c r="FA176" s="99"/>
      <c r="FB176" s="99"/>
      <c r="FC176" s="99"/>
      <c r="FD176" s="99"/>
      <c r="FE176" s="99"/>
      <c r="FF176" s="99"/>
      <c r="FG176" s="99"/>
      <c r="FH176" s="99"/>
      <c r="FI176" s="99"/>
      <c r="FJ176" s="99"/>
      <c r="FK176" s="99"/>
      <c r="FL176" s="99"/>
      <c r="FM176" s="99"/>
      <c r="FN176" s="99"/>
      <c r="FO176" s="99"/>
      <c r="FP176" s="99"/>
      <c r="FQ176" s="99"/>
      <c r="FR176" s="99"/>
      <c r="FS176" s="99"/>
      <c r="FT176" s="99"/>
      <c r="FU176" s="99"/>
      <c r="FV176" s="99"/>
      <c r="FW176" s="99"/>
      <c r="FX176" s="99"/>
      <c r="FY176" s="99"/>
      <c r="FZ176" s="99"/>
      <c r="GA176" s="99"/>
      <c r="GB176" s="99"/>
      <c r="GC176" s="99"/>
      <c r="GD176" s="99"/>
      <c r="GE176" s="99"/>
      <c r="GF176" s="99"/>
      <c r="GG176" s="99"/>
      <c r="GH176" s="99"/>
      <c r="GI176" s="99"/>
      <c r="GJ176" s="99"/>
      <c r="GK176" s="99"/>
      <c r="GL176" s="99"/>
      <c r="GM176" s="99"/>
      <c r="GN176" s="99"/>
      <c r="GO176" s="99"/>
      <c r="GP176" s="99"/>
      <c r="GQ176" s="99"/>
      <c r="GR176" s="99"/>
      <c r="GS176" s="99"/>
      <c r="GT176" s="99"/>
      <c r="GU176" s="99"/>
      <c r="GV176" s="99"/>
      <c r="GW176" s="99"/>
      <c r="GX176" s="99"/>
      <c r="GY176" s="99"/>
      <c r="GZ176" s="99"/>
      <c r="HA176" s="99"/>
      <c r="HB176" s="99"/>
      <c r="HC176" s="99"/>
      <c r="HD176" s="99"/>
      <c r="HE176" s="99"/>
      <c r="HF176" s="99"/>
      <c r="HG176" s="99"/>
      <c r="HH176" s="99"/>
      <c r="HI176" s="99"/>
      <c r="HJ176" s="99"/>
      <c r="HK176" s="99"/>
      <c r="HL176" s="99"/>
      <c r="HM176" s="99"/>
      <c r="HN176" s="99"/>
      <c r="HO176" s="99"/>
      <c r="HP176" s="99"/>
      <c r="HQ176" s="99"/>
      <c r="HR176" s="99"/>
      <c r="HS176" s="99"/>
      <c r="HT176" s="99"/>
      <c r="HU176" s="99"/>
      <c r="HV176" s="99"/>
      <c r="HW176" s="99"/>
      <c r="HX176" s="99"/>
      <c r="HY176" s="99"/>
      <c r="HZ176" s="99"/>
      <c r="IA176" s="99"/>
      <c r="IB176" s="99"/>
      <c r="IC176" s="99"/>
      <c r="ID176" s="99"/>
      <c r="IE176" s="99"/>
      <c r="IF176" s="99"/>
      <c r="IG176" s="99"/>
      <c r="IH176" s="99"/>
      <c r="II176" s="99"/>
      <c r="IJ176" s="99"/>
      <c r="IK176" s="99"/>
      <c r="IL176" s="99"/>
      <c r="IM176" s="99"/>
      <c r="IN176" s="99"/>
      <c r="IO176" s="99"/>
      <c r="IP176" s="99"/>
      <c r="IQ176" s="99"/>
      <c r="IR176" s="99"/>
      <c r="IS176" s="99"/>
      <c r="IT176" s="99"/>
      <c r="IU176" s="99"/>
      <c r="IV176" s="99"/>
      <c r="IW176" s="99"/>
      <c r="IX176" s="99"/>
      <c r="IY176" s="99"/>
      <c r="IZ176" s="99"/>
      <c r="JA176" s="99"/>
      <c r="JB176" s="99"/>
      <c r="JC176" s="99"/>
      <c r="JD176" s="99"/>
      <c r="JE176" s="99"/>
      <c r="JF176" s="99"/>
      <c r="JG176" s="99"/>
      <c r="JH176" s="99"/>
      <c r="JI176" s="99"/>
      <c r="JJ176" s="99"/>
      <c r="JK176" s="99"/>
      <c r="JL176" s="99"/>
      <c r="JM176" s="99"/>
      <c r="JN176" s="99"/>
      <c r="JO176" s="99"/>
      <c r="JP176" s="99"/>
      <c r="JQ176" s="99"/>
      <c r="JR176" s="99"/>
      <c r="JS176" s="99"/>
      <c r="JT176" s="99"/>
      <c r="JU176" s="99"/>
      <c r="JV176" s="99"/>
      <c r="JW176" s="99"/>
      <c r="JX176" s="99"/>
      <c r="JY176" s="99"/>
      <c r="JZ176" s="99"/>
      <c r="KA176" s="99"/>
      <c r="KB176" s="99"/>
      <c r="KC176" s="99"/>
      <c r="KD176" s="99"/>
      <c r="KE176" s="99"/>
      <c r="KF176" s="99"/>
      <c r="KG176" s="99"/>
      <c r="KH176" s="99"/>
      <c r="KI176" s="99"/>
      <c r="KJ176" s="99"/>
      <c r="KK176" s="99"/>
      <c r="KL176" s="99"/>
      <c r="KM176" s="99"/>
      <c r="KN176" s="99"/>
      <c r="KO176" s="99"/>
      <c r="KP176" s="99"/>
      <c r="KQ176" s="99"/>
      <c r="KR176" s="99"/>
      <c r="KS176" s="99"/>
      <c r="KT176" s="99"/>
      <c r="KU176" s="99"/>
      <c r="KV176" s="99"/>
      <c r="KW176" s="99"/>
      <c r="KX176" s="99"/>
      <c r="KY176" s="99"/>
      <c r="KZ176" s="99"/>
      <c r="LA176" s="99"/>
      <c r="LB176" s="99"/>
      <c r="LC176" s="99"/>
      <c r="LD176" s="99"/>
      <c r="LE176" s="99"/>
      <c r="LF176" s="99"/>
      <c r="LG176" s="99"/>
      <c r="LH176" s="99"/>
      <c r="LI176" s="99"/>
      <c r="LJ176" s="99"/>
      <c r="LK176" s="99"/>
      <c r="LL176" s="99"/>
      <c r="LM176" s="99"/>
      <c r="LN176" s="99"/>
      <c r="LO176" s="99"/>
      <c r="LP176" s="99"/>
      <c r="LQ176" s="99"/>
      <c r="LR176" s="99"/>
      <c r="LS176" s="99"/>
      <c r="LT176" s="99"/>
      <c r="LU176" s="99"/>
      <c r="LV176" s="99"/>
      <c r="LW176" s="99"/>
      <c r="LX176" s="99"/>
      <c r="LY176" s="99"/>
      <c r="LZ176" s="99"/>
      <c r="MA176" s="99"/>
      <c r="MB176" s="99"/>
      <c r="MC176" s="99"/>
      <c r="MD176" s="99"/>
      <c r="ME176" s="99"/>
      <c r="MF176" s="99"/>
      <c r="MG176" s="99"/>
      <c r="MH176" s="99"/>
      <c r="MI176" s="99"/>
      <c r="MJ176" s="99"/>
      <c r="MK176" s="99"/>
      <c r="ML176" s="99"/>
      <c r="MM176" s="99"/>
      <c r="MN176" s="99"/>
      <c r="MO176" s="99"/>
      <c r="MP176" s="99"/>
      <c r="MQ176" s="99"/>
      <c r="MR176" s="99"/>
      <c r="MS176" s="99"/>
      <c r="MT176" s="99"/>
      <c r="MU176" s="99"/>
      <c r="MV176" s="99"/>
      <c r="MW176" s="99"/>
      <c r="MX176" s="99"/>
      <c r="MY176" s="99"/>
      <c r="MZ176" s="99"/>
      <c r="NA176" s="99"/>
      <c r="NB176" s="99"/>
      <c r="NC176" s="99"/>
      <c r="ND176" s="99"/>
      <c r="NE176" s="99"/>
      <c r="NF176" s="99"/>
      <c r="NG176" s="99"/>
      <c r="NH176" s="99"/>
      <c r="NI176" s="99"/>
      <c r="NJ176" s="99"/>
      <c r="NK176" s="99"/>
      <c r="NL176" s="99"/>
      <c r="NM176" s="99"/>
      <c r="NN176" s="99"/>
      <c r="NO176" s="99"/>
      <c r="NP176" s="99"/>
      <c r="NQ176" s="99"/>
      <c r="NR176" s="99"/>
      <c r="NS176" s="99"/>
      <c r="NT176" s="99"/>
      <c r="NU176" s="99"/>
      <c r="NV176" s="99"/>
      <c r="NW176" s="99"/>
      <c r="NX176" s="99"/>
      <c r="NY176" s="99"/>
      <c r="NZ176" s="99"/>
      <c r="OA176" s="99"/>
      <c r="OB176" s="99"/>
      <c r="OC176" s="99"/>
      <c r="OD176" s="99"/>
      <c r="OE176" s="99"/>
      <c r="OF176" s="99"/>
      <c r="OG176" s="99"/>
      <c r="OH176" s="99"/>
      <c r="OI176" s="99"/>
      <c r="OJ176" s="99"/>
      <c r="OK176" s="99"/>
      <c r="OL176" s="99"/>
      <c r="OM176" s="99"/>
      <c r="ON176" s="99"/>
      <c r="OO176" s="99"/>
      <c r="OP176" s="99"/>
      <c r="OQ176" s="99"/>
      <c r="OR176" s="99"/>
      <c r="OS176" s="99"/>
      <c r="OT176" s="99"/>
      <c r="OU176" s="99"/>
      <c r="OV176" s="99"/>
      <c r="OW176" s="99"/>
      <c r="OX176" s="99"/>
      <c r="OY176" s="99"/>
      <c r="OZ176" s="99"/>
      <c r="PA176" s="99"/>
      <c r="PB176" s="99"/>
      <c r="PC176" s="99"/>
      <c r="PD176" s="99"/>
      <c r="PE176" s="99"/>
      <c r="PF176" s="99"/>
      <c r="PG176" s="99"/>
      <c r="PH176" s="99"/>
      <c r="PI176" s="99"/>
      <c r="PJ176" s="99"/>
      <c r="PK176" s="99"/>
      <c r="PL176" s="99"/>
      <c r="PM176" s="99"/>
      <c r="PN176" s="99"/>
      <c r="PO176" s="99"/>
      <c r="PP176" s="99"/>
      <c r="PQ176" s="99"/>
      <c r="PR176" s="99"/>
      <c r="PS176" s="99"/>
      <c r="PT176" s="99"/>
      <c r="PU176" s="99"/>
      <c r="PV176" s="99"/>
      <c r="PW176" s="99"/>
      <c r="PX176" s="99"/>
      <c r="PY176" s="99"/>
      <c r="PZ176" s="99"/>
      <c r="QA176" s="99"/>
      <c r="QB176" s="99"/>
      <c r="QC176" s="99"/>
      <c r="QD176" s="99"/>
      <c r="QE176" s="99"/>
      <c r="QF176" s="99"/>
      <c r="QG176" s="99"/>
      <c r="QH176" s="99"/>
      <c r="QI176" s="99"/>
      <c r="QJ176" s="99"/>
      <c r="QK176" s="99"/>
      <c r="QL176" s="99"/>
      <c r="QM176" s="99"/>
      <c r="QN176" s="99"/>
      <c r="QO176" s="99"/>
      <c r="QP176" s="99"/>
      <c r="QQ176" s="99"/>
      <c r="QR176" s="99"/>
      <c r="QS176" s="99"/>
      <c r="QT176" s="99"/>
      <c r="QU176" s="99"/>
      <c r="QV176" s="99"/>
      <c r="QW176" s="99"/>
      <c r="QX176" s="99"/>
      <c r="QY176" s="99"/>
      <c r="QZ176" s="99"/>
      <c r="RA176" s="99"/>
      <c r="RB176" s="99"/>
      <c r="RC176" s="99"/>
      <c r="RD176" s="99"/>
      <c r="RE176" s="99"/>
      <c r="RF176" s="99"/>
      <c r="RG176" s="99"/>
      <c r="RH176" s="99"/>
      <c r="RI176" s="99"/>
      <c r="RJ176" s="99"/>
      <c r="RK176" s="99"/>
      <c r="RL176" s="99"/>
      <c r="RM176" s="99"/>
      <c r="RN176" s="99"/>
      <c r="RO176" s="99"/>
      <c r="RP176" s="99"/>
      <c r="RQ176" s="99"/>
      <c r="RR176" s="99"/>
      <c r="RS176" s="99"/>
      <c r="RT176" s="99"/>
      <c r="RU176" s="99"/>
      <c r="RV176" s="99"/>
      <c r="RW176" s="99"/>
      <c r="RX176" s="99"/>
      <c r="RY176" s="99"/>
      <c r="RZ176" s="99"/>
      <c r="SA176" s="99"/>
      <c r="SB176" s="99"/>
      <c r="SC176" s="99"/>
      <c r="SD176" s="99"/>
      <c r="SE176" s="99"/>
      <c r="SF176" s="99"/>
      <c r="SG176" s="99"/>
      <c r="SH176" s="99"/>
      <c r="SI176" s="99"/>
      <c r="SJ176" s="99"/>
      <c r="SK176" s="99"/>
      <c r="SL176" s="99"/>
      <c r="SM176" s="99"/>
      <c r="SN176" s="99"/>
      <c r="SO176" s="99"/>
      <c r="SP176" s="99"/>
      <c r="SQ176" s="99"/>
      <c r="SR176" s="99"/>
      <c r="SS176" s="99"/>
      <c r="ST176" s="99"/>
      <c r="SU176" s="99"/>
      <c r="SV176" s="99"/>
      <c r="SW176" s="99"/>
      <c r="SX176" s="99"/>
      <c r="SY176" s="99"/>
      <c r="SZ176" s="99"/>
      <c r="TA176" s="99"/>
      <c r="TB176" s="99"/>
      <c r="TC176" s="99"/>
      <c r="TD176" s="99"/>
      <c r="TE176" s="99"/>
      <c r="TF176" s="99"/>
      <c r="TG176" s="99"/>
      <c r="TH176" s="99"/>
      <c r="TI176" s="99"/>
      <c r="TJ176" s="99"/>
      <c r="TK176" s="99"/>
      <c r="TL176" s="99"/>
      <c r="TM176" s="99"/>
      <c r="TN176" s="99"/>
      <c r="TO176" s="99"/>
      <c r="TP176" s="99"/>
      <c r="TQ176" s="99"/>
      <c r="TR176" s="99"/>
      <c r="TS176" s="99"/>
      <c r="TT176" s="99"/>
      <c r="TU176" s="99"/>
      <c r="TV176" s="99"/>
      <c r="TW176" s="99"/>
      <c r="TX176" s="99"/>
      <c r="TY176" s="99"/>
      <c r="TZ176" s="99"/>
      <c r="UA176" s="99"/>
      <c r="UB176" s="99"/>
      <c r="UC176" s="99"/>
      <c r="UD176" s="99"/>
      <c r="UE176" s="99"/>
      <c r="UF176" s="99"/>
      <c r="UG176" s="99"/>
      <c r="UH176" s="99"/>
      <c r="UI176" s="99"/>
      <c r="UJ176" s="99"/>
      <c r="UK176" s="99"/>
      <c r="UL176" s="99"/>
      <c r="UM176" s="99"/>
      <c r="UN176" s="99"/>
      <c r="UO176" s="99"/>
      <c r="UP176" s="99"/>
      <c r="UQ176" s="99"/>
      <c r="UR176" s="99"/>
      <c r="US176" s="99"/>
      <c r="UT176" s="99"/>
      <c r="UU176" s="99"/>
      <c r="UV176" s="99"/>
      <c r="UW176" s="99"/>
      <c r="UX176" s="99"/>
      <c r="UY176" s="99"/>
      <c r="UZ176" s="99"/>
      <c r="VA176" s="99"/>
      <c r="VB176" s="99"/>
      <c r="VC176" s="99"/>
      <c r="VD176" s="99"/>
      <c r="VE176" s="99"/>
      <c r="VF176" s="99"/>
      <c r="VG176" s="99"/>
      <c r="VH176" s="99"/>
      <c r="VI176" s="99"/>
      <c r="VJ176" s="99"/>
      <c r="VK176" s="99"/>
      <c r="VL176" s="99"/>
      <c r="VM176" s="99"/>
      <c r="VN176" s="99"/>
      <c r="VO176" s="99"/>
      <c r="VP176" s="99"/>
      <c r="VQ176" s="99"/>
      <c r="VR176" s="99"/>
      <c r="VS176" s="99"/>
      <c r="VT176" s="99"/>
      <c r="VU176" s="99"/>
      <c r="VV176" s="99"/>
      <c r="VW176" s="99"/>
      <c r="VX176" s="99"/>
      <c r="VY176" s="99"/>
      <c r="VZ176" s="99"/>
      <c r="WA176" s="99"/>
      <c r="WB176" s="99"/>
      <c r="WC176" s="99"/>
      <c r="WD176" s="99"/>
      <c r="WE176" s="99"/>
      <c r="WF176" s="99"/>
      <c r="WG176" s="99"/>
      <c r="WH176" s="99"/>
      <c r="WI176" s="99"/>
      <c r="WJ176" s="99"/>
      <c r="WK176" s="99"/>
      <c r="WL176" s="99"/>
      <c r="WM176" s="99"/>
      <c r="WN176" s="99"/>
      <c r="WO176" s="99"/>
      <c r="WP176" s="99"/>
      <c r="WQ176" s="99"/>
      <c r="WR176" s="99"/>
      <c r="WS176" s="99"/>
      <c r="WT176" s="99"/>
      <c r="WU176" s="99"/>
      <c r="WV176" s="99"/>
      <c r="WW176" s="99"/>
      <c r="WX176" s="99"/>
      <c r="WY176" s="99"/>
      <c r="WZ176" s="99"/>
      <c r="XA176" s="99"/>
      <c r="XB176" s="99"/>
      <c r="XC176" s="99"/>
      <c r="XD176" s="99"/>
      <c r="XE176" s="99"/>
      <c r="XF176" s="99"/>
      <c r="XG176" s="99"/>
      <c r="XH176" s="99"/>
      <c r="XI176" s="99"/>
      <c r="XJ176" s="99"/>
      <c r="XK176" s="99"/>
      <c r="XL176" s="99"/>
      <c r="XM176" s="99"/>
      <c r="XN176" s="99"/>
      <c r="XO176" s="99"/>
      <c r="XP176" s="99"/>
      <c r="XQ176" s="99"/>
      <c r="XR176" s="99"/>
      <c r="XS176" s="99"/>
      <c r="XT176" s="99"/>
      <c r="XU176" s="99"/>
      <c r="XV176" s="99"/>
      <c r="XW176" s="99"/>
      <c r="XX176" s="99"/>
      <c r="XY176" s="99"/>
      <c r="XZ176" s="99"/>
      <c r="YA176" s="99"/>
      <c r="YB176" s="99"/>
      <c r="YC176" s="99"/>
      <c r="YD176" s="99"/>
      <c r="YE176" s="99"/>
      <c r="YF176" s="99"/>
      <c r="YG176" s="99"/>
      <c r="YH176" s="99"/>
      <c r="YI176" s="99"/>
      <c r="YJ176" s="99"/>
      <c r="YK176" s="99"/>
      <c r="YL176" s="99"/>
      <c r="YM176" s="99"/>
      <c r="YN176" s="99"/>
      <c r="YO176" s="99"/>
      <c r="YP176" s="99"/>
      <c r="YQ176" s="99"/>
      <c r="YR176" s="99"/>
      <c r="YS176" s="99"/>
      <c r="YT176" s="99"/>
      <c r="YU176" s="99"/>
      <c r="YV176" s="99"/>
      <c r="YW176" s="99"/>
      <c r="YX176" s="99"/>
      <c r="YY176" s="99"/>
      <c r="YZ176" s="99"/>
      <c r="ZA176" s="99"/>
      <c r="ZB176" s="99"/>
      <c r="ZC176" s="99"/>
      <c r="ZD176" s="99"/>
      <c r="ZE176" s="99"/>
      <c r="ZF176" s="99"/>
      <c r="ZG176" s="99"/>
      <c r="ZH176" s="99"/>
      <c r="ZI176" s="99"/>
      <c r="ZJ176" s="99"/>
      <c r="ZK176" s="99"/>
      <c r="ZL176" s="99"/>
      <c r="ZM176" s="99"/>
      <c r="ZN176" s="99"/>
      <c r="ZO176" s="99"/>
      <c r="ZP176" s="99"/>
      <c r="ZQ176" s="99"/>
      <c r="ZR176" s="99"/>
      <c r="ZS176" s="99"/>
      <c r="ZT176" s="99"/>
      <c r="ZU176" s="99"/>
      <c r="ZV176" s="99"/>
      <c r="ZW176" s="99"/>
      <c r="ZX176" s="99"/>
      <c r="ZY176" s="99"/>
      <c r="ZZ176" s="99"/>
      <c r="AAA176" s="99"/>
      <c r="AAB176" s="99"/>
      <c r="AAC176" s="99"/>
      <c r="AAD176" s="99"/>
      <c r="AAE176" s="99"/>
      <c r="AAF176" s="99"/>
      <c r="AAG176" s="99"/>
      <c r="AAH176" s="99"/>
      <c r="AAI176" s="99"/>
      <c r="AAJ176" s="99"/>
      <c r="AAK176" s="99"/>
      <c r="AAL176" s="99"/>
      <c r="AAM176" s="99"/>
      <c r="AAN176" s="99"/>
      <c r="AAO176" s="99"/>
      <c r="AAP176" s="99"/>
      <c r="AAQ176" s="99"/>
      <c r="AAR176" s="99"/>
      <c r="AAS176" s="99"/>
      <c r="AAT176" s="99"/>
      <c r="AAU176" s="99"/>
      <c r="AAV176" s="99"/>
      <c r="AAW176" s="99"/>
      <c r="AAX176" s="99"/>
      <c r="AAY176" s="99"/>
      <c r="AAZ176" s="99"/>
      <c r="ABA176" s="99"/>
      <c r="ABB176" s="99"/>
      <c r="ABC176" s="99"/>
      <c r="ABD176" s="99"/>
      <c r="ABE176" s="99"/>
      <c r="ABF176" s="99"/>
      <c r="ABG176" s="99"/>
      <c r="ABH176" s="99"/>
      <c r="ABI176" s="99"/>
      <c r="ABJ176" s="99"/>
      <c r="ABK176" s="99"/>
      <c r="ABL176" s="99"/>
      <c r="ABM176" s="99"/>
      <c r="ABN176" s="99"/>
      <c r="ABO176" s="99"/>
      <c r="ABP176" s="99"/>
      <c r="ABQ176" s="99"/>
      <c r="ABR176" s="99"/>
      <c r="ABS176" s="99"/>
      <c r="ABT176" s="99"/>
      <c r="ABU176" s="99"/>
      <c r="ABV176" s="99"/>
      <c r="ABW176" s="99"/>
      <c r="ABX176" s="99"/>
      <c r="ABY176" s="99"/>
      <c r="ABZ176" s="99"/>
      <c r="ACA176" s="99"/>
      <c r="ACB176" s="99"/>
      <c r="ACC176" s="99"/>
      <c r="ACD176" s="99"/>
      <c r="ACE176" s="99"/>
      <c r="ACF176" s="99"/>
      <c r="ACG176" s="99"/>
      <c r="ACH176" s="99"/>
      <c r="ACI176" s="99"/>
      <c r="ACJ176" s="99"/>
      <c r="ACK176" s="99"/>
      <c r="ACL176" s="99"/>
      <c r="ACM176" s="99"/>
      <c r="ACN176" s="99"/>
      <c r="ACO176" s="99"/>
      <c r="ACP176" s="99"/>
      <c r="ACQ176" s="99"/>
      <c r="ACR176" s="99"/>
      <c r="ACS176" s="99"/>
      <c r="ACT176" s="99"/>
      <c r="ACU176" s="99"/>
      <c r="ACV176" s="99"/>
      <c r="ACW176" s="99"/>
      <c r="ACX176" s="99"/>
      <c r="ACY176" s="99"/>
      <c r="ACZ176" s="99"/>
      <c r="ADA176" s="99"/>
      <c r="ADB176" s="99"/>
      <c r="ADC176" s="99"/>
      <c r="ADD176" s="99"/>
      <c r="ADE176" s="99"/>
      <c r="ADF176" s="99"/>
      <c r="ADG176" s="99"/>
      <c r="ADH176" s="99"/>
      <c r="ADI176" s="99"/>
      <c r="ADJ176" s="99"/>
      <c r="ADK176" s="99"/>
      <c r="ADL176" s="99"/>
      <c r="ADM176" s="99"/>
      <c r="ADN176" s="99"/>
      <c r="ADO176" s="99"/>
      <c r="ADP176" s="99"/>
      <c r="ADQ176" s="99"/>
      <c r="ADR176" s="99"/>
      <c r="ADS176" s="99"/>
      <c r="ADT176" s="99"/>
      <c r="ADU176" s="99"/>
      <c r="ADV176" s="99"/>
      <c r="ADW176" s="99"/>
      <c r="ADX176" s="99"/>
      <c r="ADY176" s="99"/>
      <c r="ADZ176" s="99"/>
      <c r="AEA176" s="99"/>
      <c r="AEB176" s="99"/>
      <c r="AEC176" s="99"/>
      <c r="AED176" s="99"/>
      <c r="AEE176" s="99"/>
      <c r="AEF176" s="99"/>
      <c r="AEG176" s="99"/>
      <c r="AEH176" s="99"/>
      <c r="AEI176" s="99"/>
      <c r="AEJ176" s="99"/>
      <c r="AEK176" s="99"/>
      <c r="AEL176" s="99"/>
      <c r="AEM176" s="99"/>
      <c r="AEN176" s="99"/>
      <c r="AEO176" s="99"/>
      <c r="AEP176" s="99"/>
      <c r="AEQ176" s="99"/>
      <c r="AER176" s="99"/>
      <c r="AES176" s="99"/>
      <c r="AET176" s="99"/>
      <c r="AEU176" s="99"/>
      <c r="AEV176" s="99"/>
      <c r="AEW176" s="99"/>
      <c r="AEX176" s="99"/>
      <c r="AEY176" s="99"/>
      <c r="AEZ176" s="99"/>
      <c r="AFA176" s="99"/>
      <c r="AFB176" s="99"/>
      <c r="AFC176" s="99"/>
      <c r="AFD176" s="99"/>
      <c r="AFE176" s="99"/>
      <c r="AFF176" s="99"/>
      <c r="AFG176" s="99"/>
      <c r="AFH176" s="99"/>
      <c r="AFI176" s="99"/>
      <c r="AFJ176" s="99"/>
      <c r="AFK176" s="99"/>
      <c r="AFL176" s="99"/>
      <c r="AFM176" s="99"/>
      <c r="AFN176" s="99"/>
      <c r="AFO176" s="99"/>
      <c r="AFP176" s="99"/>
      <c r="AFQ176" s="99"/>
      <c r="AFR176" s="99"/>
      <c r="AFS176" s="99"/>
      <c r="AFT176" s="99"/>
      <c r="AFU176" s="99"/>
      <c r="AFV176" s="99"/>
      <c r="AFW176" s="99"/>
      <c r="AFX176" s="99"/>
      <c r="AFY176" s="99"/>
      <c r="AFZ176" s="99"/>
      <c r="AGA176" s="99"/>
      <c r="AGB176" s="99"/>
      <c r="AGC176" s="99"/>
      <c r="AGD176" s="99"/>
      <c r="AGE176" s="99"/>
      <c r="AGF176" s="99"/>
      <c r="AGG176" s="99"/>
      <c r="AGH176" s="99"/>
      <c r="AGI176" s="99"/>
      <c r="AGJ176" s="99"/>
      <c r="AGK176" s="99"/>
      <c r="AGL176" s="99"/>
      <c r="AGM176" s="99"/>
      <c r="AGN176" s="99"/>
      <c r="AGO176" s="99"/>
      <c r="AGP176" s="99"/>
      <c r="AGQ176" s="99"/>
      <c r="AGR176" s="99"/>
      <c r="AGS176" s="99"/>
      <c r="AGT176" s="99"/>
      <c r="AGU176" s="99"/>
      <c r="AGV176" s="99"/>
      <c r="AGW176" s="99"/>
      <c r="AGX176" s="99"/>
      <c r="AGY176" s="99"/>
      <c r="AGZ176" s="99"/>
      <c r="AHA176" s="99"/>
      <c r="AHB176" s="99"/>
      <c r="AHC176" s="99"/>
      <c r="AHD176" s="99"/>
      <c r="AHE176" s="99"/>
      <c r="AHF176" s="99"/>
      <c r="AHG176" s="99"/>
      <c r="AHH176" s="99"/>
      <c r="AHI176" s="99"/>
      <c r="AHJ176" s="99"/>
      <c r="AHK176" s="99"/>
      <c r="AHL176" s="99"/>
      <c r="AHM176" s="99"/>
      <c r="AHN176" s="99"/>
      <c r="AHO176" s="99"/>
      <c r="AHP176" s="99"/>
      <c r="AHQ176" s="99"/>
      <c r="AHR176" s="99"/>
      <c r="AHS176" s="99"/>
      <c r="AHT176" s="99"/>
      <c r="AHU176" s="99"/>
      <c r="AHV176" s="99"/>
      <c r="AHW176" s="99"/>
      <c r="AHX176" s="99"/>
      <c r="AHY176" s="99"/>
      <c r="AHZ176" s="99"/>
      <c r="AIA176" s="99"/>
      <c r="AIB176" s="99"/>
      <c r="AIC176" s="99"/>
      <c r="AID176" s="99"/>
      <c r="AIE176" s="99"/>
      <c r="AIF176" s="99"/>
      <c r="AIG176" s="99"/>
      <c r="AIH176" s="99"/>
      <c r="AII176" s="99"/>
      <c r="AIJ176" s="99"/>
      <c r="AIK176" s="99"/>
      <c r="AIL176" s="99"/>
      <c r="AIM176" s="99"/>
      <c r="AIN176" s="99"/>
      <c r="AIO176" s="99"/>
      <c r="AIP176" s="99"/>
      <c r="AIQ176" s="99"/>
      <c r="AIR176" s="99"/>
      <c r="AIS176" s="99"/>
      <c r="AIT176" s="99"/>
      <c r="AIU176" s="99"/>
      <c r="AIV176" s="99"/>
      <c r="AIW176" s="99"/>
      <c r="AIX176" s="99"/>
      <c r="AIY176" s="99"/>
      <c r="AIZ176" s="99"/>
      <c r="AJA176" s="99"/>
      <c r="AJB176" s="99"/>
      <c r="AJC176" s="99"/>
      <c r="AJD176" s="99"/>
      <c r="AJE176" s="99"/>
      <c r="AJF176" s="99"/>
      <c r="AJG176" s="99"/>
      <c r="AJH176" s="99"/>
      <c r="AJI176" s="99"/>
      <c r="AJJ176" s="99"/>
      <c r="AJK176" s="99"/>
      <c r="AJL176" s="99"/>
      <c r="AJM176" s="99"/>
      <c r="AJN176" s="99"/>
      <c r="AJO176" s="99"/>
      <c r="AJP176" s="99"/>
      <c r="AJQ176" s="99"/>
      <c r="AJR176" s="99"/>
      <c r="AJS176" s="99"/>
      <c r="AJT176" s="99"/>
      <c r="AJU176" s="99"/>
      <c r="AJV176" s="99"/>
      <c r="AJW176" s="99"/>
      <c r="AJX176" s="99"/>
      <c r="AJY176" s="99"/>
      <c r="AJZ176" s="99"/>
      <c r="AKA176" s="99"/>
      <c r="AKB176" s="99"/>
      <c r="AKC176" s="99"/>
      <c r="AKD176" s="99"/>
      <c r="AKE176" s="99"/>
      <c r="AKF176" s="99"/>
      <c r="AKG176" s="99"/>
      <c r="AKH176" s="99"/>
      <c r="AKI176" s="99"/>
      <c r="AKJ176" s="99"/>
      <c r="AKK176" s="99"/>
      <c r="AKL176" s="99"/>
      <c r="AKM176" s="99"/>
      <c r="AKN176" s="99"/>
      <c r="AKO176" s="99"/>
      <c r="AKP176" s="99"/>
      <c r="AKQ176" s="99"/>
      <c r="AKR176" s="99"/>
      <c r="AKS176" s="99"/>
      <c r="AKT176" s="99"/>
      <c r="AKU176" s="99"/>
      <c r="AKV176" s="99"/>
      <c r="AKW176" s="99"/>
      <c r="AKX176" s="99"/>
      <c r="AKY176" s="99"/>
      <c r="AKZ176" s="99"/>
      <c r="ALA176" s="99"/>
      <c r="ALB176" s="99"/>
      <c r="ALC176" s="99"/>
      <c r="ALD176" s="99"/>
      <c r="ALE176" s="99"/>
      <c r="ALF176" s="99"/>
      <c r="ALG176" s="99"/>
      <c r="ALH176" s="99"/>
      <c r="ALI176" s="99"/>
      <c r="ALJ176" s="99"/>
      <c r="ALK176" s="99"/>
      <c r="ALL176" s="99"/>
      <c r="ALM176" s="99"/>
      <c r="ALN176" s="99"/>
      <c r="ALO176" s="99"/>
      <c r="ALP176" s="99"/>
      <c r="ALQ176" s="99"/>
      <c r="ALR176" s="99"/>
      <c r="ALS176" s="99"/>
      <c r="ALT176" s="99"/>
      <c r="ALU176" s="99"/>
      <c r="ALV176" s="99"/>
      <c r="ALW176" s="99"/>
      <c r="ALX176" s="99"/>
      <c r="ALY176" s="99"/>
      <c r="ALZ176" s="99"/>
      <c r="AMA176" s="99"/>
      <c r="AMB176" s="99"/>
      <c r="AMC176" s="99"/>
      <c r="AMD176" s="99"/>
      <c r="AME176" s="99"/>
      <c r="AMF176" s="99"/>
      <c r="AMG176" s="99"/>
      <c r="AMH176" s="99"/>
      <c r="AMI176" s="99"/>
      <c r="AMJ176" s="99"/>
      <c r="AMK176" s="99"/>
      <c r="AML176" s="99"/>
      <c r="AMM176" s="99"/>
      <c r="AMN176" s="99"/>
      <c r="AMO176" s="99"/>
      <c r="AMP176" s="99"/>
      <c r="AMQ176" s="99"/>
      <c r="AMR176" s="99"/>
      <c r="AMS176" s="99"/>
      <c r="AMT176" s="99"/>
      <c r="AMU176" s="99"/>
      <c r="AMV176" s="99"/>
      <c r="AMW176" s="99"/>
      <c r="AMX176" s="99"/>
      <c r="AMY176" s="99"/>
      <c r="AMZ176" s="99"/>
      <c r="ANA176" s="99"/>
      <c r="ANB176" s="99"/>
      <c r="ANC176" s="99"/>
      <c r="AND176" s="99"/>
      <c r="ANE176" s="99"/>
      <c r="ANF176" s="99"/>
      <c r="ANG176" s="99"/>
      <c r="ANH176" s="99"/>
      <c r="ANI176" s="99"/>
      <c r="ANJ176" s="99"/>
      <c r="ANK176" s="99"/>
      <c r="ANL176" s="99"/>
      <c r="ANM176" s="99"/>
      <c r="ANN176" s="99"/>
      <c r="ANO176" s="99"/>
      <c r="ANP176" s="99"/>
      <c r="ANQ176" s="99"/>
      <c r="ANR176" s="99"/>
      <c r="ANS176" s="99"/>
      <c r="ANT176" s="99"/>
      <c r="ANU176" s="99"/>
      <c r="ANV176" s="99"/>
      <c r="ANW176" s="99"/>
      <c r="ANX176" s="99"/>
      <c r="ANY176" s="99"/>
      <c r="ANZ176" s="99"/>
      <c r="AOA176" s="99"/>
      <c r="AOB176" s="99"/>
      <c r="AOC176" s="99"/>
      <c r="AOD176" s="99"/>
      <c r="AOE176" s="99"/>
      <c r="AOF176" s="99"/>
      <c r="AOG176" s="99"/>
      <c r="AOH176" s="99"/>
      <c r="AOI176" s="99"/>
      <c r="AOJ176" s="99"/>
      <c r="AOK176" s="99"/>
      <c r="AOL176" s="99"/>
      <c r="AOM176" s="99"/>
      <c r="AON176" s="99"/>
      <c r="AOO176" s="99"/>
      <c r="AOP176" s="99"/>
      <c r="AOQ176" s="99"/>
      <c r="AOR176" s="99"/>
      <c r="AOS176" s="99"/>
      <c r="AOT176" s="99"/>
      <c r="AOU176" s="99"/>
      <c r="AOV176" s="99"/>
      <c r="AOW176" s="99"/>
      <c r="AOX176" s="99"/>
      <c r="AOY176" s="99"/>
      <c r="AOZ176" s="99"/>
      <c r="APA176" s="99"/>
      <c r="APB176" s="99"/>
      <c r="APC176" s="99"/>
      <c r="APD176" s="99"/>
      <c r="APE176" s="99"/>
      <c r="APF176" s="99"/>
      <c r="APG176" s="99"/>
      <c r="APH176" s="99"/>
      <c r="API176" s="99"/>
      <c r="APJ176" s="99"/>
      <c r="APK176" s="99"/>
      <c r="APL176" s="99"/>
      <c r="APM176" s="99"/>
      <c r="APN176" s="99"/>
      <c r="APO176" s="99"/>
      <c r="APP176" s="99"/>
      <c r="APQ176" s="99"/>
      <c r="APR176" s="99"/>
      <c r="APS176" s="99"/>
      <c r="APT176" s="99"/>
      <c r="APU176" s="99"/>
      <c r="APV176" s="99"/>
      <c r="APW176" s="99"/>
      <c r="APX176" s="99"/>
      <c r="APY176" s="99"/>
      <c r="APZ176" s="99"/>
      <c r="AQA176" s="99"/>
      <c r="AQB176" s="99"/>
      <c r="AQC176" s="99"/>
      <c r="AQD176" s="99"/>
      <c r="AQE176" s="99"/>
      <c r="AQF176" s="99"/>
      <c r="AQG176" s="99"/>
      <c r="AQH176" s="99"/>
      <c r="AQI176" s="99"/>
      <c r="AQJ176" s="99"/>
      <c r="AQK176" s="99"/>
      <c r="AQL176" s="99"/>
      <c r="AQM176" s="99"/>
      <c r="AQN176" s="99"/>
      <c r="AQO176" s="99"/>
      <c r="AQP176" s="99"/>
      <c r="AQQ176" s="99"/>
      <c r="AQR176" s="99"/>
      <c r="AQS176" s="99"/>
      <c r="AQT176" s="99"/>
      <c r="AQU176" s="99"/>
      <c r="AQV176" s="99"/>
      <c r="AQW176" s="99"/>
      <c r="AQX176" s="99"/>
      <c r="AQY176" s="99"/>
      <c r="AQZ176" s="99"/>
      <c r="ARA176" s="99"/>
      <c r="ARB176" s="99"/>
      <c r="ARC176" s="99"/>
      <c r="ARD176" s="99"/>
      <c r="ARE176" s="99"/>
      <c r="ARF176" s="99"/>
      <c r="ARG176" s="99"/>
      <c r="ARH176" s="99"/>
      <c r="ARI176" s="99"/>
      <c r="ARJ176" s="99"/>
      <c r="ARK176" s="99"/>
      <c r="ARL176" s="99"/>
      <c r="ARM176" s="99"/>
      <c r="ARN176" s="99"/>
      <c r="ARO176" s="99"/>
      <c r="ARP176" s="99"/>
      <c r="ARQ176" s="99"/>
      <c r="ARR176" s="99"/>
      <c r="ARS176" s="99"/>
      <c r="ART176" s="99"/>
      <c r="ARU176" s="99"/>
      <c r="ARV176" s="99"/>
      <c r="ARW176" s="99"/>
      <c r="ARX176" s="99"/>
      <c r="ARY176" s="99"/>
      <c r="ARZ176" s="99"/>
      <c r="ASA176" s="99"/>
      <c r="ASB176" s="99"/>
      <c r="ASC176" s="99"/>
      <c r="ASD176" s="99"/>
      <c r="ASE176" s="99"/>
      <c r="ASF176" s="99"/>
      <c r="ASG176" s="99"/>
      <c r="ASH176" s="99"/>
      <c r="ASI176" s="99"/>
      <c r="ASJ176" s="99"/>
      <c r="ASK176" s="99"/>
      <c r="ASL176" s="99"/>
      <c r="ASM176" s="99"/>
      <c r="ASN176" s="99"/>
      <c r="ASO176" s="99"/>
      <c r="ASP176" s="99"/>
      <c r="ASQ176" s="99"/>
      <c r="ASR176" s="99"/>
      <c r="ASS176" s="99"/>
      <c r="AST176" s="99"/>
      <c r="ASU176" s="99"/>
      <c r="ASV176" s="99"/>
      <c r="ASW176" s="99"/>
      <c r="ASX176" s="99"/>
      <c r="ASY176" s="99"/>
      <c r="ASZ176" s="99"/>
      <c r="ATA176" s="99"/>
      <c r="ATB176" s="99"/>
      <c r="ATC176" s="99"/>
      <c r="ATD176" s="99"/>
      <c r="ATE176" s="99"/>
      <c r="ATF176" s="99"/>
      <c r="ATG176" s="99"/>
      <c r="ATH176" s="99"/>
      <c r="ATI176" s="99"/>
      <c r="ATJ176" s="99"/>
      <c r="ATK176" s="99"/>
      <c r="ATL176" s="99"/>
      <c r="ATM176" s="99"/>
      <c r="ATN176" s="99"/>
      <c r="ATO176" s="99"/>
      <c r="ATP176" s="99"/>
      <c r="ATQ176" s="99"/>
      <c r="ATR176" s="99"/>
      <c r="ATS176" s="99"/>
      <c r="ATT176" s="99"/>
      <c r="ATU176" s="99"/>
      <c r="ATV176" s="99"/>
      <c r="ATW176" s="99"/>
      <c r="ATX176" s="99"/>
      <c r="ATY176" s="99"/>
      <c r="ATZ176" s="99"/>
      <c r="AUA176" s="99"/>
      <c r="AUB176" s="99"/>
      <c r="AUC176" s="99"/>
      <c r="AUD176" s="99"/>
      <c r="AUE176" s="99"/>
      <c r="AUF176" s="99"/>
      <c r="AUG176" s="99"/>
      <c r="AUH176" s="99"/>
      <c r="AUI176" s="99"/>
      <c r="AUJ176" s="99"/>
      <c r="AUK176" s="99"/>
      <c r="AUL176" s="99"/>
      <c r="AUM176" s="99"/>
      <c r="AUN176" s="99"/>
      <c r="AUO176" s="99"/>
      <c r="AUP176" s="99"/>
      <c r="AUQ176" s="99"/>
      <c r="AUR176" s="99"/>
      <c r="AUS176" s="99"/>
      <c r="AUT176" s="99"/>
      <c r="AUU176" s="99"/>
      <c r="AUV176" s="99"/>
      <c r="AUW176" s="99"/>
      <c r="AUX176" s="99"/>
      <c r="AUY176" s="99"/>
      <c r="AUZ176" s="99"/>
      <c r="AVA176" s="99"/>
      <c r="AVB176" s="99"/>
      <c r="AVC176" s="99"/>
      <c r="AVD176" s="99"/>
      <c r="AVE176" s="99"/>
      <c r="AVF176" s="99"/>
      <c r="AVG176" s="99"/>
      <c r="AVH176" s="99"/>
      <c r="AVI176" s="99"/>
      <c r="AVJ176" s="99"/>
      <c r="AVK176" s="99"/>
      <c r="AVL176" s="99"/>
      <c r="AVM176" s="99"/>
      <c r="AVN176" s="99"/>
      <c r="AVO176" s="99"/>
      <c r="AVP176" s="99"/>
      <c r="AVQ176" s="99"/>
      <c r="AVR176" s="99"/>
      <c r="AVS176" s="99"/>
      <c r="AVT176" s="99"/>
      <c r="AVU176" s="99"/>
      <c r="AVV176" s="99"/>
      <c r="AVW176" s="99"/>
      <c r="AVX176" s="99"/>
      <c r="AVY176" s="99"/>
      <c r="AVZ176" s="99"/>
      <c r="AWA176" s="99"/>
      <c r="AWB176" s="99"/>
      <c r="AWC176" s="99"/>
      <c r="AWD176" s="99"/>
      <c r="AWE176" s="99"/>
      <c r="AWF176" s="99"/>
      <c r="AWG176" s="99"/>
      <c r="AWH176" s="99"/>
      <c r="AWI176" s="99"/>
      <c r="AWJ176" s="99"/>
      <c r="AWK176" s="99"/>
      <c r="AWL176" s="99"/>
      <c r="AWM176" s="99"/>
      <c r="AWN176" s="99"/>
      <c r="AWO176" s="99"/>
      <c r="AWP176" s="99"/>
      <c r="AWQ176" s="99"/>
      <c r="AWR176" s="99"/>
      <c r="AWS176" s="99"/>
      <c r="AWT176" s="99"/>
      <c r="AWU176" s="99"/>
      <c r="AWV176" s="99"/>
      <c r="AWW176" s="99"/>
      <c r="AWX176" s="99"/>
      <c r="AWY176" s="99"/>
      <c r="AWZ176" s="99"/>
      <c r="AXA176" s="99"/>
      <c r="AXB176" s="99"/>
      <c r="AXC176" s="99"/>
      <c r="AXD176" s="99"/>
      <c r="AXE176" s="99"/>
      <c r="AXF176" s="99"/>
      <c r="AXG176" s="99"/>
      <c r="AXH176" s="99"/>
      <c r="AXI176" s="99"/>
      <c r="AXJ176" s="99"/>
      <c r="AXK176" s="99"/>
      <c r="AXL176" s="99"/>
      <c r="AXM176" s="99"/>
      <c r="AXN176" s="99"/>
      <c r="AXO176" s="99"/>
      <c r="AXP176" s="99"/>
      <c r="AXQ176" s="99"/>
      <c r="AXR176" s="99"/>
      <c r="AXS176" s="99"/>
      <c r="AXT176" s="99"/>
      <c r="AXU176" s="99"/>
      <c r="AXV176" s="99"/>
      <c r="AXW176" s="99"/>
      <c r="AXX176" s="99"/>
      <c r="AXY176" s="99"/>
      <c r="AXZ176" s="99"/>
      <c r="AYA176" s="99"/>
      <c r="AYB176" s="99"/>
      <c r="AYC176" s="99"/>
      <c r="AYD176" s="99"/>
      <c r="AYE176" s="99"/>
      <c r="AYF176" s="99"/>
      <c r="AYG176" s="99"/>
      <c r="AYH176" s="99"/>
      <c r="AYI176" s="99"/>
      <c r="AYJ176" s="99"/>
      <c r="AYK176" s="99"/>
      <c r="AYL176" s="99"/>
      <c r="AYM176" s="99"/>
      <c r="AYN176" s="99"/>
      <c r="AYO176" s="99"/>
      <c r="AYP176" s="99"/>
      <c r="AYQ176" s="99"/>
      <c r="AYR176" s="99"/>
      <c r="AYS176" s="99"/>
      <c r="AYT176" s="99"/>
      <c r="AYU176" s="99"/>
      <c r="AYV176" s="99"/>
      <c r="AYW176" s="99"/>
      <c r="AYX176" s="99"/>
      <c r="AYY176" s="99"/>
      <c r="AYZ176" s="99"/>
      <c r="AZA176" s="99"/>
      <c r="AZB176" s="99"/>
      <c r="AZC176" s="99"/>
      <c r="AZD176" s="99"/>
      <c r="AZE176" s="99"/>
      <c r="AZF176" s="99"/>
      <c r="AZG176" s="99"/>
      <c r="AZH176" s="99"/>
      <c r="AZI176" s="99"/>
      <c r="AZJ176" s="99"/>
      <c r="AZK176" s="99"/>
      <c r="AZL176" s="99"/>
      <c r="AZM176" s="99"/>
      <c r="AZN176" s="99"/>
      <c r="AZO176" s="99"/>
      <c r="AZP176" s="99"/>
      <c r="AZQ176" s="99"/>
      <c r="AZR176" s="99"/>
      <c r="AZS176" s="99"/>
      <c r="AZT176" s="99"/>
      <c r="AZU176" s="99"/>
      <c r="AZV176" s="99"/>
      <c r="AZW176" s="99"/>
      <c r="AZX176" s="99"/>
      <c r="AZY176" s="99"/>
      <c r="AZZ176" s="99"/>
      <c r="BAA176" s="99"/>
      <c r="BAB176" s="99"/>
      <c r="BAC176" s="99"/>
      <c r="BAD176" s="99"/>
      <c r="BAE176" s="99"/>
      <c r="BAF176" s="99"/>
      <c r="BAG176" s="99"/>
      <c r="BAH176" s="99"/>
      <c r="BAI176" s="99"/>
      <c r="BAJ176" s="99"/>
      <c r="BAK176" s="99"/>
      <c r="BAL176" s="99"/>
      <c r="BAM176" s="99"/>
      <c r="BAN176" s="99"/>
      <c r="BAO176" s="99"/>
      <c r="BAP176" s="99"/>
      <c r="BAQ176" s="99"/>
      <c r="BAR176" s="99"/>
      <c r="BAS176" s="99"/>
      <c r="BAT176" s="99"/>
      <c r="BAU176" s="99"/>
      <c r="BAV176" s="99"/>
      <c r="BAW176" s="99"/>
      <c r="BAX176" s="99"/>
      <c r="BAY176" s="99"/>
      <c r="BAZ176" s="99"/>
      <c r="BBA176" s="99"/>
      <c r="BBB176" s="99"/>
      <c r="BBC176" s="99"/>
      <c r="BBD176" s="99"/>
      <c r="BBE176" s="99"/>
      <c r="BBF176" s="99"/>
      <c r="BBG176" s="99"/>
      <c r="BBH176" s="99"/>
      <c r="BBI176" s="99"/>
      <c r="BBJ176" s="99"/>
      <c r="BBK176" s="99"/>
      <c r="BBL176" s="99"/>
      <c r="BBM176" s="99"/>
      <c r="BBN176" s="99"/>
      <c r="BBO176" s="99"/>
      <c r="BBP176" s="99"/>
      <c r="BBQ176" s="99"/>
      <c r="BBR176" s="99"/>
      <c r="BBS176" s="99"/>
      <c r="BBT176" s="99"/>
      <c r="BBU176" s="99"/>
      <c r="BBV176" s="99"/>
      <c r="BBW176" s="99"/>
      <c r="BBX176" s="99"/>
      <c r="BBY176" s="99"/>
      <c r="BBZ176" s="99"/>
      <c r="BCA176" s="99"/>
      <c r="BCB176" s="99"/>
      <c r="BCC176" s="99"/>
      <c r="BCD176" s="99"/>
      <c r="BCE176" s="99"/>
      <c r="BCF176" s="99"/>
      <c r="BCG176" s="99"/>
      <c r="BCH176" s="99"/>
      <c r="BCI176" s="99"/>
      <c r="BCJ176" s="99"/>
      <c r="BCK176" s="99"/>
      <c r="BCL176" s="99"/>
      <c r="BCM176" s="99"/>
      <c r="BCN176" s="99"/>
      <c r="BCO176" s="99"/>
      <c r="BCP176" s="99"/>
      <c r="BCQ176" s="99"/>
      <c r="BCR176" s="99"/>
      <c r="BCS176" s="99"/>
      <c r="BCT176" s="99"/>
      <c r="BCU176" s="99"/>
      <c r="BCV176" s="99"/>
      <c r="BCW176" s="99"/>
      <c r="BCX176" s="99"/>
      <c r="BCY176" s="99"/>
      <c r="BCZ176" s="99"/>
      <c r="BDA176" s="99"/>
      <c r="BDB176" s="99"/>
      <c r="BDC176" s="99"/>
      <c r="BDD176" s="99"/>
      <c r="BDE176" s="99"/>
      <c r="BDF176" s="99"/>
      <c r="BDG176" s="99"/>
      <c r="BDH176" s="99"/>
      <c r="BDI176" s="99"/>
      <c r="BDJ176" s="99"/>
      <c r="BDK176" s="99"/>
      <c r="BDL176" s="99"/>
      <c r="BDM176" s="99"/>
      <c r="BDN176" s="99"/>
      <c r="BDO176" s="99"/>
      <c r="BDP176" s="99"/>
      <c r="BDQ176" s="99"/>
      <c r="BDR176" s="99"/>
      <c r="BDS176" s="99"/>
      <c r="BDT176" s="99"/>
      <c r="BDU176" s="99"/>
      <c r="BDV176" s="99"/>
      <c r="BDW176" s="99"/>
      <c r="BDX176" s="99"/>
      <c r="BDY176" s="99"/>
      <c r="BDZ176" s="99"/>
      <c r="BEA176" s="99"/>
      <c r="BEB176" s="99"/>
      <c r="BEC176" s="99"/>
      <c r="BED176" s="99"/>
      <c r="BEE176" s="99"/>
      <c r="BEF176" s="99"/>
      <c r="BEG176" s="99"/>
      <c r="BEH176" s="99"/>
      <c r="BEI176" s="99"/>
      <c r="BEJ176" s="99"/>
      <c r="BEK176" s="99"/>
      <c r="BEL176" s="99"/>
      <c r="BEM176" s="99"/>
      <c r="BEN176" s="99"/>
      <c r="BEO176" s="99"/>
      <c r="BEP176" s="99"/>
      <c r="BEQ176" s="99"/>
      <c r="BER176" s="99"/>
      <c r="BES176" s="99"/>
      <c r="BET176" s="99"/>
      <c r="BEU176" s="99"/>
      <c r="BEV176" s="99"/>
      <c r="BEW176" s="99"/>
      <c r="BEX176" s="99"/>
      <c r="BEY176" s="99"/>
      <c r="BEZ176" s="99"/>
      <c r="BFA176" s="99"/>
      <c r="BFB176" s="99"/>
      <c r="BFC176" s="99"/>
      <c r="BFD176" s="99"/>
      <c r="BFE176" s="99"/>
      <c r="BFF176" s="99"/>
      <c r="BFG176" s="99"/>
      <c r="BFH176" s="99"/>
      <c r="BFI176" s="99"/>
      <c r="BFJ176" s="99"/>
      <c r="BFK176" s="99"/>
      <c r="BFL176" s="99"/>
      <c r="BFM176" s="99"/>
      <c r="BFN176" s="99"/>
      <c r="BFO176" s="99"/>
      <c r="BFP176" s="99"/>
      <c r="BFQ176" s="99"/>
      <c r="BFR176" s="99"/>
      <c r="BFS176" s="99"/>
      <c r="BFT176" s="99"/>
      <c r="BFU176" s="99"/>
      <c r="BFV176" s="99"/>
      <c r="BFW176" s="99"/>
      <c r="BFX176" s="99"/>
      <c r="BFY176" s="99"/>
      <c r="BFZ176" s="99"/>
      <c r="BGA176" s="99"/>
      <c r="BGB176" s="99"/>
      <c r="BGC176" s="99"/>
      <c r="BGD176" s="99"/>
      <c r="BGE176" s="99"/>
      <c r="BGF176" s="99"/>
      <c r="BGG176" s="99"/>
      <c r="BGH176" s="99"/>
      <c r="BGI176" s="99"/>
      <c r="BGJ176" s="99"/>
      <c r="BGK176" s="99"/>
      <c r="BGL176" s="99"/>
      <c r="BGM176" s="99"/>
      <c r="BGN176" s="99"/>
      <c r="BGO176" s="99"/>
      <c r="BGP176" s="99"/>
      <c r="BGQ176" s="99"/>
      <c r="BGR176" s="99"/>
      <c r="BGS176" s="99"/>
      <c r="BGT176" s="99"/>
      <c r="BGU176" s="99"/>
      <c r="BGV176" s="99"/>
      <c r="BGW176" s="99"/>
      <c r="BGX176" s="99"/>
      <c r="BGY176" s="99"/>
      <c r="BGZ176" s="99"/>
      <c r="BHA176" s="99"/>
      <c r="BHB176" s="99"/>
      <c r="BHC176" s="99"/>
      <c r="BHD176" s="99"/>
      <c r="BHE176" s="99"/>
      <c r="BHF176" s="99"/>
      <c r="BHG176" s="99"/>
      <c r="BHH176" s="99"/>
      <c r="BHI176" s="99"/>
      <c r="BHJ176" s="99"/>
      <c r="BHK176" s="99"/>
      <c r="BHL176" s="99"/>
      <c r="BHM176" s="99"/>
      <c r="BHN176" s="99"/>
      <c r="BHO176" s="99"/>
      <c r="BHP176" s="99"/>
      <c r="BHQ176" s="99"/>
      <c r="BHR176" s="99"/>
      <c r="BHS176" s="99"/>
      <c r="BHT176" s="99"/>
      <c r="BHU176" s="99"/>
      <c r="BHV176" s="99"/>
      <c r="BHW176" s="99"/>
      <c r="BHX176" s="99"/>
      <c r="BHY176" s="99"/>
      <c r="BHZ176" s="99"/>
      <c r="BIA176" s="99"/>
      <c r="BIB176" s="99"/>
      <c r="BIC176" s="99"/>
      <c r="BID176" s="99"/>
      <c r="BIE176" s="99"/>
      <c r="BIF176" s="99"/>
      <c r="BIG176" s="99"/>
      <c r="BIH176" s="99"/>
      <c r="BII176" s="99"/>
      <c r="BIJ176" s="99"/>
      <c r="BIK176" s="99"/>
      <c r="BIL176" s="99"/>
      <c r="BIM176" s="99"/>
      <c r="BIN176" s="99"/>
      <c r="BIO176" s="99"/>
      <c r="BIP176" s="99"/>
      <c r="BIQ176" s="99"/>
      <c r="BIR176" s="99"/>
      <c r="BIS176" s="99"/>
      <c r="BIT176" s="99"/>
      <c r="BIU176" s="99"/>
      <c r="BIV176" s="99"/>
      <c r="BIW176" s="99"/>
      <c r="BIX176" s="99"/>
      <c r="BIY176" s="99"/>
      <c r="BIZ176" s="99"/>
      <c r="BJA176" s="99"/>
      <c r="BJB176" s="99"/>
      <c r="BJC176" s="99"/>
      <c r="BJD176" s="99"/>
      <c r="BJE176" s="99"/>
      <c r="BJF176" s="99"/>
      <c r="BJG176" s="99"/>
      <c r="BJH176" s="99"/>
      <c r="BJI176" s="99"/>
      <c r="BJJ176" s="99"/>
      <c r="BJK176" s="99"/>
      <c r="BJL176" s="99"/>
      <c r="BJM176" s="99"/>
      <c r="BJN176" s="99"/>
      <c r="BJO176" s="99"/>
      <c r="BJP176" s="99"/>
      <c r="BJQ176" s="99"/>
      <c r="BJR176" s="99"/>
      <c r="BJS176" s="99"/>
      <c r="BJT176" s="99"/>
      <c r="BJU176" s="99"/>
      <c r="BJV176" s="99"/>
      <c r="BJW176" s="99"/>
      <c r="BJX176" s="99"/>
      <c r="BJY176" s="99"/>
      <c r="BJZ176" s="99"/>
      <c r="BKA176" s="99"/>
      <c r="BKB176" s="99"/>
      <c r="BKC176" s="99"/>
      <c r="BKD176" s="99"/>
      <c r="BKE176" s="99"/>
      <c r="BKF176" s="99"/>
      <c r="BKG176" s="99"/>
      <c r="BKH176" s="99"/>
      <c r="BKI176" s="99"/>
      <c r="BKJ176" s="99"/>
      <c r="BKK176" s="99"/>
      <c r="BKL176" s="99"/>
      <c r="BKM176" s="99"/>
      <c r="BKN176" s="99"/>
      <c r="BKO176" s="99"/>
      <c r="BKP176" s="99"/>
      <c r="BKQ176" s="99"/>
      <c r="BKR176" s="99"/>
      <c r="BKS176" s="99"/>
      <c r="BKT176" s="99"/>
      <c r="BKU176" s="99"/>
      <c r="BKV176" s="99"/>
      <c r="BKW176" s="99"/>
      <c r="BKX176" s="99"/>
      <c r="BKY176" s="99"/>
      <c r="BKZ176" s="99"/>
      <c r="BLA176" s="99"/>
      <c r="BLB176" s="99"/>
      <c r="BLC176" s="99"/>
      <c r="BLD176" s="99"/>
      <c r="BLE176" s="99"/>
      <c r="BLF176" s="99"/>
      <c r="BLG176" s="99"/>
      <c r="BLH176" s="99"/>
      <c r="BLI176" s="99"/>
      <c r="BLJ176" s="99"/>
      <c r="BLK176" s="99"/>
      <c r="BLL176" s="99"/>
      <c r="BLM176" s="99"/>
      <c r="BLN176" s="99"/>
      <c r="BLO176" s="99"/>
      <c r="BLP176" s="99"/>
      <c r="BLQ176" s="99"/>
      <c r="BLR176" s="99"/>
      <c r="BLS176" s="99"/>
      <c r="BLT176" s="99"/>
      <c r="BLU176" s="99"/>
      <c r="BLV176" s="99"/>
      <c r="BLW176" s="99"/>
      <c r="BLX176" s="99"/>
      <c r="BLY176" s="99"/>
      <c r="BLZ176" s="99"/>
      <c r="BMA176" s="99"/>
      <c r="BMB176" s="99"/>
      <c r="BMC176" s="99"/>
      <c r="BMD176" s="99"/>
      <c r="BME176" s="99"/>
      <c r="BMF176" s="99"/>
      <c r="BMG176" s="99"/>
      <c r="BMH176" s="99"/>
      <c r="BMI176" s="99"/>
      <c r="BMJ176" s="99"/>
      <c r="BMK176" s="99"/>
      <c r="BML176" s="99"/>
      <c r="BMM176" s="99"/>
      <c r="BMN176" s="99"/>
      <c r="BMO176" s="99"/>
      <c r="BMP176" s="99"/>
      <c r="BMQ176" s="99"/>
      <c r="BMR176" s="99"/>
      <c r="BMS176" s="99"/>
      <c r="BMT176" s="99"/>
      <c r="BMU176" s="99"/>
      <c r="BMV176" s="99"/>
      <c r="BMW176" s="99"/>
      <c r="BMX176" s="99"/>
      <c r="BMY176" s="99"/>
      <c r="BMZ176" s="99"/>
      <c r="BNA176" s="99"/>
      <c r="BNB176" s="99"/>
      <c r="BNC176" s="99"/>
      <c r="BND176" s="99"/>
      <c r="BNE176" s="99"/>
      <c r="BNF176" s="99"/>
      <c r="BNG176" s="99"/>
      <c r="BNH176" s="99"/>
      <c r="BNI176" s="99"/>
      <c r="BNJ176" s="99"/>
      <c r="BNK176" s="99"/>
      <c r="BNL176" s="99"/>
      <c r="BNM176" s="99"/>
      <c r="BNN176" s="99"/>
      <c r="BNO176" s="99"/>
      <c r="BNP176" s="99"/>
      <c r="BNQ176" s="99"/>
      <c r="BNR176" s="99"/>
      <c r="BNS176" s="99"/>
      <c r="BNT176" s="99"/>
      <c r="BNU176" s="99"/>
      <c r="BNV176" s="99"/>
      <c r="BNW176" s="99"/>
      <c r="BNX176" s="99"/>
      <c r="BNY176" s="99"/>
      <c r="BNZ176" s="99"/>
      <c r="BOA176" s="99"/>
      <c r="BOB176" s="99"/>
      <c r="BOC176" s="99"/>
      <c r="BOD176" s="99"/>
      <c r="BOE176" s="99"/>
      <c r="BOF176" s="99"/>
      <c r="BOG176" s="99"/>
      <c r="BOH176" s="99"/>
      <c r="BOI176" s="99"/>
      <c r="BOJ176" s="99"/>
      <c r="BOK176" s="99"/>
      <c r="BOL176" s="99"/>
      <c r="BOM176" s="99"/>
      <c r="BON176" s="99"/>
      <c r="BOO176" s="99"/>
      <c r="BOP176" s="99"/>
      <c r="BOQ176" s="99"/>
      <c r="BOR176" s="99"/>
      <c r="BOS176" s="99"/>
      <c r="BOT176" s="99"/>
      <c r="BOU176" s="99"/>
      <c r="BOV176" s="99"/>
      <c r="BOW176" s="99"/>
      <c r="BOX176" s="99"/>
      <c r="BOY176" s="99"/>
      <c r="BOZ176" s="99"/>
      <c r="BPA176" s="99"/>
      <c r="BPB176" s="99"/>
      <c r="BPC176" s="99"/>
      <c r="BPD176" s="99"/>
      <c r="BPE176" s="99"/>
      <c r="BPF176" s="99"/>
      <c r="BPG176" s="99"/>
      <c r="BPH176" s="99"/>
      <c r="BPI176" s="99"/>
      <c r="BPJ176" s="99"/>
      <c r="BPK176" s="99"/>
      <c r="BPL176" s="99"/>
      <c r="BPM176" s="99"/>
      <c r="BPN176" s="99"/>
      <c r="BPO176" s="99"/>
      <c r="BPP176" s="99"/>
      <c r="BPQ176" s="99"/>
      <c r="BPR176" s="99"/>
      <c r="BPS176" s="99"/>
      <c r="BPT176" s="99"/>
      <c r="BPU176" s="99"/>
      <c r="BPV176" s="99"/>
      <c r="BPW176" s="99"/>
      <c r="BPX176" s="99"/>
      <c r="BPY176" s="99"/>
      <c r="BPZ176" s="99"/>
      <c r="BQA176" s="99"/>
      <c r="BQB176" s="99"/>
      <c r="BQC176" s="99"/>
      <c r="BQD176" s="99"/>
      <c r="BQE176" s="99"/>
      <c r="BQF176" s="99"/>
      <c r="BQG176" s="99"/>
      <c r="BQH176" s="99"/>
      <c r="BQI176" s="99"/>
      <c r="BQJ176" s="99"/>
      <c r="BQK176" s="99"/>
      <c r="BQL176" s="99"/>
      <c r="BQM176" s="99"/>
      <c r="BQN176" s="99"/>
      <c r="BQO176" s="99"/>
      <c r="BQP176" s="99"/>
      <c r="BQQ176" s="99"/>
      <c r="BQR176" s="99"/>
      <c r="BQS176" s="99"/>
      <c r="BQT176" s="99"/>
      <c r="BQU176" s="99"/>
      <c r="BQV176" s="99"/>
      <c r="BQW176" s="99"/>
      <c r="BQX176" s="99"/>
      <c r="BQY176" s="99"/>
      <c r="BQZ176" s="99"/>
      <c r="BRA176" s="99"/>
      <c r="BRB176" s="99"/>
      <c r="BRC176" s="99"/>
      <c r="BRD176" s="99"/>
      <c r="BRE176" s="99"/>
      <c r="BRF176" s="99"/>
      <c r="BRG176" s="99"/>
      <c r="BRH176" s="99"/>
      <c r="BRI176" s="99"/>
      <c r="BRJ176" s="99"/>
      <c r="BRK176" s="99"/>
      <c r="BRL176" s="99"/>
      <c r="BRM176" s="99"/>
      <c r="BRN176" s="99"/>
      <c r="BRO176" s="99"/>
      <c r="BRP176" s="99"/>
      <c r="BRQ176" s="99"/>
      <c r="BRR176" s="99"/>
      <c r="BRS176" s="99"/>
      <c r="BRT176" s="99"/>
      <c r="BRU176" s="99"/>
      <c r="BRV176" s="99"/>
      <c r="BRW176" s="99"/>
      <c r="BRX176" s="99"/>
      <c r="BRY176" s="99"/>
      <c r="BRZ176" s="99"/>
      <c r="BSA176" s="99"/>
      <c r="BSB176" s="99"/>
      <c r="BSC176" s="99"/>
      <c r="BSD176" s="99"/>
      <c r="BSE176" s="99"/>
      <c r="BSF176" s="99"/>
      <c r="BSG176" s="99"/>
      <c r="BSH176" s="99"/>
      <c r="BSI176" s="99"/>
      <c r="BSJ176" s="99"/>
      <c r="BSK176" s="99"/>
      <c r="BSL176" s="99"/>
      <c r="BSM176" s="99"/>
      <c r="BSN176" s="99"/>
      <c r="BSO176" s="99"/>
      <c r="BSP176" s="99"/>
      <c r="BSQ176" s="99"/>
      <c r="BSR176" s="99"/>
      <c r="BSS176" s="99"/>
      <c r="BST176" s="99"/>
      <c r="BSU176" s="99"/>
      <c r="BSV176" s="99"/>
      <c r="BSW176" s="99"/>
      <c r="BSX176" s="99"/>
      <c r="BSY176" s="99"/>
      <c r="BSZ176" s="99"/>
      <c r="BTA176" s="99"/>
      <c r="BTB176" s="99"/>
      <c r="BTC176" s="99"/>
      <c r="BTD176" s="99"/>
      <c r="BTE176" s="99"/>
      <c r="BTF176" s="99"/>
      <c r="BTG176" s="99"/>
      <c r="BTH176" s="99"/>
      <c r="BTI176" s="99"/>
      <c r="BTJ176" s="99"/>
      <c r="BTK176" s="99"/>
      <c r="BTL176" s="99"/>
      <c r="BTM176" s="99"/>
      <c r="BTN176" s="99"/>
      <c r="BTO176" s="99"/>
      <c r="BTP176" s="99"/>
      <c r="BTQ176" s="99"/>
      <c r="BTR176" s="99"/>
      <c r="BTS176" s="99"/>
      <c r="BTT176" s="99"/>
      <c r="BTU176" s="99"/>
      <c r="BTV176" s="99"/>
      <c r="BTW176" s="99"/>
      <c r="BTX176" s="99"/>
      <c r="BTY176" s="99"/>
      <c r="BTZ176" s="99"/>
      <c r="BUA176" s="99"/>
      <c r="BUB176" s="99"/>
      <c r="BUC176" s="99"/>
      <c r="BUD176" s="99"/>
      <c r="BUE176" s="99"/>
      <c r="BUF176" s="99"/>
      <c r="BUG176" s="99"/>
      <c r="BUH176" s="99"/>
      <c r="BUI176" s="99"/>
      <c r="BUJ176" s="99"/>
      <c r="BUK176" s="99"/>
      <c r="BUL176" s="99"/>
      <c r="BUM176" s="99"/>
      <c r="BUN176" s="99"/>
      <c r="BUO176" s="99"/>
      <c r="BUP176" s="99"/>
      <c r="BUQ176" s="99"/>
      <c r="BUR176" s="99"/>
      <c r="BUS176" s="99"/>
      <c r="BUT176" s="99"/>
      <c r="BUU176" s="99"/>
      <c r="BUV176" s="99"/>
      <c r="BUW176" s="99"/>
      <c r="BUX176" s="99"/>
      <c r="BUY176" s="99"/>
      <c r="BUZ176" s="99"/>
      <c r="BVA176" s="99"/>
      <c r="BVB176" s="99"/>
      <c r="BVC176" s="99"/>
      <c r="BVD176" s="99"/>
      <c r="BVE176" s="99"/>
      <c r="BVF176" s="99"/>
      <c r="BVG176" s="99"/>
      <c r="BVH176" s="99"/>
      <c r="BVI176" s="99"/>
      <c r="BVJ176" s="99"/>
      <c r="BVK176" s="99"/>
      <c r="BVL176" s="99"/>
      <c r="BVM176" s="99"/>
      <c r="BVN176" s="99"/>
      <c r="BVO176" s="99"/>
      <c r="BVP176" s="99"/>
      <c r="BVQ176" s="99"/>
      <c r="BVR176" s="99"/>
      <c r="BVS176" s="99"/>
      <c r="BVT176" s="99"/>
      <c r="BVU176" s="99"/>
      <c r="BVV176" s="99"/>
      <c r="BVW176" s="99"/>
      <c r="BVX176" s="99"/>
      <c r="BVY176" s="99"/>
      <c r="BVZ176" s="99"/>
      <c r="BWA176" s="99"/>
      <c r="BWB176" s="99"/>
      <c r="BWC176" s="99"/>
      <c r="BWD176" s="99"/>
      <c r="BWE176" s="99"/>
      <c r="BWF176" s="99"/>
      <c r="BWG176" s="99"/>
      <c r="BWH176" s="99"/>
      <c r="BWI176" s="99"/>
      <c r="BWJ176" s="99"/>
      <c r="BWK176" s="99"/>
      <c r="BWL176" s="99"/>
      <c r="BWM176" s="99"/>
      <c r="BWN176" s="99"/>
      <c r="BWO176" s="99"/>
      <c r="BWP176" s="99"/>
      <c r="BWQ176" s="99"/>
      <c r="BWR176" s="99"/>
      <c r="BWS176" s="99"/>
      <c r="BWT176" s="99"/>
      <c r="BWU176" s="99"/>
      <c r="BWV176" s="99"/>
      <c r="BWW176" s="99"/>
      <c r="BWX176" s="99"/>
      <c r="BWY176" s="99"/>
      <c r="BWZ176" s="99"/>
      <c r="BXA176" s="99"/>
      <c r="BXB176" s="99"/>
      <c r="BXC176" s="99"/>
      <c r="BXD176" s="99"/>
      <c r="BXE176" s="99"/>
      <c r="BXF176" s="99"/>
      <c r="BXG176" s="99"/>
      <c r="BXH176" s="99"/>
      <c r="BXI176" s="99"/>
      <c r="BXJ176" s="99"/>
      <c r="BXK176" s="99"/>
      <c r="BXL176" s="99"/>
      <c r="BXM176" s="99"/>
      <c r="BXN176" s="99"/>
      <c r="BXO176" s="99"/>
      <c r="BXP176" s="99"/>
      <c r="BXQ176" s="99"/>
      <c r="BXR176" s="99"/>
      <c r="BXS176" s="99"/>
      <c r="BXT176" s="99"/>
      <c r="BXU176" s="99"/>
      <c r="BXV176" s="99"/>
      <c r="BXW176" s="99"/>
      <c r="BXX176" s="99"/>
      <c r="BXY176" s="99"/>
      <c r="BXZ176" s="99"/>
      <c r="BYA176" s="99"/>
      <c r="BYB176" s="99"/>
      <c r="BYC176" s="99"/>
      <c r="BYD176" s="99"/>
      <c r="BYE176" s="99"/>
      <c r="BYF176" s="99"/>
      <c r="BYG176" s="99"/>
      <c r="BYH176" s="99"/>
      <c r="BYI176" s="99"/>
      <c r="BYJ176" s="99"/>
      <c r="BYK176" s="99"/>
      <c r="BYL176" s="99"/>
      <c r="BYM176" s="99"/>
      <c r="BYN176" s="99"/>
      <c r="BYO176" s="99"/>
      <c r="BYP176" s="99"/>
      <c r="BYQ176" s="99"/>
      <c r="BYR176" s="99"/>
      <c r="BYS176" s="99"/>
      <c r="BYT176" s="99"/>
      <c r="BYU176" s="99"/>
      <c r="BYV176" s="99"/>
      <c r="BYW176" s="99"/>
      <c r="BYX176" s="99"/>
      <c r="BYY176" s="99"/>
      <c r="BYZ176" s="99"/>
      <c r="BZA176" s="99"/>
      <c r="BZB176" s="99"/>
      <c r="BZC176" s="99"/>
      <c r="BZD176" s="99"/>
      <c r="BZE176" s="99"/>
      <c r="BZF176" s="99"/>
      <c r="BZG176" s="99"/>
      <c r="BZH176" s="99"/>
      <c r="BZI176" s="99"/>
      <c r="BZJ176" s="99"/>
      <c r="BZK176" s="99"/>
      <c r="BZL176" s="99"/>
      <c r="BZM176" s="99"/>
      <c r="BZN176" s="99"/>
      <c r="BZO176" s="99"/>
      <c r="BZP176" s="99"/>
      <c r="BZQ176" s="99"/>
      <c r="BZR176" s="99"/>
      <c r="BZS176" s="99"/>
      <c r="BZT176" s="99"/>
      <c r="BZU176" s="99"/>
      <c r="BZV176" s="99"/>
      <c r="BZW176" s="99"/>
      <c r="BZX176" s="99"/>
      <c r="BZY176" s="99"/>
      <c r="BZZ176" s="99"/>
      <c r="CAA176" s="99"/>
      <c r="CAB176" s="99"/>
      <c r="CAC176" s="99"/>
      <c r="CAD176" s="99"/>
      <c r="CAE176" s="99"/>
      <c r="CAF176" s="99"/>
      <c r="CAG176" s="99"/>
      <c r="CAH176" s="99"/>
      <c r="CAI176" s="99"/>
      <c r="CAJ176" s="99"/>
      <c r="CAK176" s="99"/>
      <c r="CAL176" s="99"/>
      <c r="CAM176" s="99"/>
      <c r="CAN176" s="99"/>
      <c r="CAO176" s="99"/>
      <c r="CAP176" s="99"/>
      <c r="CAQ176" s="99"/>
      <c r="CAR176" s="99"/>
      <c r="CAS176" s="99"/>
      <c r="CAT176" s="99"/>
      <c r="CAU176" s="99"/>
      <c r="CAV176" s="99"/>
      <c r="CAW176" s="99"/>
      <c r="CAX176" s="99"/>
      <c r="CAY176" s="99"/>
      <c r="CAZ176" s="99"/>
      <c r="CBA176" s="99"/>
      <c r="CBB176" s="99"/>
      <c r="CBC176" s="99"/>
      <c r="CBD176" s="99"/>
      <c r="CBE176" s="99"/>
      <c r="CBF176" s="99"/>
      <c r="CBG176" s="99"/>
      <c r="CBH176" s="99"/>
      <c r="CBI176" s="99"/>
      <c r="CBJ176" s="99"/>
      <c r="CBK176" s="99"/>
      <c r="CBL176" s="99"/>
      <c r="CBM176" s="99"/>
      <c r="CBN176" s="99"/>
      <c r="CBO176" s="99"/>
      <c r="CBP176" s="99"/>
      <c r="CBQ176" s="99"/>
      <c r="CBR176" s="99"/>
      <c r="CBS176" s="99"/>
      <c r="CBT176" s="99"/>
      <c r="CBU176" s="99"/>
      <c r="CBV176" s="99"/>
      <c r="CBW176" s="99"/>
      <c r="CBX176" s="99"/>
      <c r="CBY176" s="99"/>
      <c r="CBZ176" s="99"/>
      <c r="CCA176" s="99"/>
      <c r="CCB176" s="99"/>
      <c r="CCC176" s="99"/>
      <c r="CCD176" s="99"/>
      <c r="CCE176" s="99"/>
      <c r="CCF176" s="99"/>
      <c r="CCG176" s="99"/>
      <c r="CCH176" s="99"/>
      <c r="CCI176" s="99"/>
      <c r="CCJ176" s="99"/>
      <c r="CCK176" s="99"/>
      <c r="CCL176" s="99"/>
      <c r="CCM176" s="99"/>
      <c r="CCN176" s="99"/>
      <c r="CCO176" s="99"/>
      <c r="CCP176" s="99"/>
      <c r="CCQ176" s="99"/>
      <c r="CCR176" s="99"/>
      <c r="CCS176" s="99"/>
      <c r="CCT176" s="99"/>
      <c r="CCU176" s="99"/>
      <c r="CCV176" s="99"/>
      <c r="CCW176" s="99"/>
      <c r="CCX176" s="99"/>
      <c r="CCY176" s="99"/>
      <c r="CCZ176" s="99"/>
      <c r="CDA176" s="99"/>
      <c r="CDB176" s="99"/>
      <c r="CDC176" s="99"/>
      <c r="CDD176" s="99"/>
      <c r="CDE176" s="99"/>
      <c r="CDF176" s="99"/>
      <c r="CDG176" s="99"/>
      <c r="CDH176" s="99"/>
      <c r="CDI176" s="99"/>
      <c r="CDJ176" s="99"/>
      <c r="CDK176" s="99"/>
      <c r="CDL176" s="99"/>
      <c r="CDM176" s="99"/>
      <c r="CDN176" s="99"/>
      <c r="CDO176" s="99"/>
      <c r="CDP176" s="99"/>
      <c r="CDQ176" s="99"/>
      <c r="CDR176" s="99"/>
      <c r="CDS176" s="99"/>
      <c r="CDT176" s="99"/>
      <c r="CDU176" s="99"/>
      <c r="CDV176" s="99"/>
      <c r="CDW176" s="99"/>
      <c r="CDX176" s="99"/>
      <c r="CDY176" s="99"/>
      <c r="CDZ176" s="99"/>
      <c r="CEA176" s="99"/>
      <c r="CEB176" s="99"/>
      <c r="CEC176" s="99"/>
      <c r="CED176" s="99"/>
      <c r="CEE176" s="99"/>
      <c r="CEF176" s="99"/>
      <c r="CEG176" s="99"/>
      <c r="CEH176" s="99"/>
      <c r="CEI176" s="99"/>
      <c r="CEJ176" s="99"/>
      <c r="CEK176" s="99"/>
      <c r="CEL176" s="99"/>
      <c r="CEM176" s="99"/>
      <c r="CEN176" s="99"/>
      <c r="CEO176" s="99"/>
      <c r="CEP176" s="99"/>
      <c r="CEQ176" s="99"/>
      <c r="CER176" s="99"/>
      <c r="CES176" s="99"/>
      <c r="CET176" s="99"/>
      <c r="CEU176" s="99"/>
      <c r="CEV176" s="99"/>
      <c r="CEW176" s="99"/>
      <c r="CEX176" s="99"/>
      <c r="CEY176" s="99"/>
      <c r="CEZ176" s="99"/>
      <c r="CFA176" s="99"/>
      <c r="CFB176" s="99"/>
      <c r="CFC176" s="99"/>
      <c r="CFD176" s="99"/>
      <c r="CFE176" s="99"/>
      <c r="CFF176" s="99"/>
      <c r="CFG176" s="99"/>
      <c r="CFH176" s="99"/>
      <c r="CFI176" s="99"/>
      <c r="CFJ176" s="99"/>
      <c r="CFK176" s="99"/>
      <c r="CFL176" s="99"/>
      <c r="CFM176" s="99"/>
      <c r="CFN176" s="99"/>
      <c r="CFO176" s="99"/>
      <c r="CFP176" s="99"/>
      <c r="CFQ176" s="99"/>
      <c r="CFR176" s="99"/>
      <c r="CFS176" s="99"/>
      <c r="CFT176" s="99"/>
      <c r="CFU176" s="99"/>
      <c r="CFV176" s="99"/>
      <c r="CFW176" s="99"/>
      <c r="CFX176" s="99"/>
      <c r="CFY176" s="99"/>
      <c r="CFZ176" s="99"/>
      <c r="CGA176" s="99"/>
      <c r="CGB176" s="99"/>
      <c r="CGC176" s="99"/>
      <c r="CGD176" s="99"/>
      <c r="CGE176" s="99"/>
      <c r="CGF176" s="99"/>
      <c r="CGG176" s="99"/>
      <c r="CGH176" s="99"/>
      <c r="CGI176" s="99"/>
      <c r="CGJ176" s="99"/>
      <c r="CGK176" s="99"/>
      <c r="CGL176" s="99"/>
      <c r="CGM176" s="99"/>
      <c r="CGN176" s="99"/>
      <c r="CGO176" s="99"/>
      <c r="CGP176" s="99"/>
      <c r="CGQ176" s="99"/>
      <c r="CGR176" s="99"/>
      <c r="CGS176" s="99"/>
      <c r="CGT176" s="99"/>
      <c r="CGU176" s="99"/>
      <c r="CGV176" s="99"/>
      <c r="CGW176" s="99"/>
      <c r="CGX176" s="99"/>
      <c r="CGY176" s="99"/>
      <c r="CGZ176" s="99"/>
      <c r="CHA176" s="99"/>
      <c r="CHB176" s="99"/>
      <c r="CHC176" s="99"/>
      <c r="CHD176" s="99"/>
      <c r="CHE176" s="99"/>
      <c r="CHF176" s="99"/>
      <c r="CHG176" s="99"/>
      <c r="CHH176" s="99"/>
      <c r="CHI176" s="99"/>
      <c r="CHJ176" s="99"/>
      <c r="CHK176" s="99"/>
      <c r="CHL176" s="99"/>
      <c r="CHM176" s="99"/>
      <c r="CHN176" s="99"/>
      <c r="CHO176" s="99"/>
      <c r="CHP176" s="99"/>
      <c r="CHQ176" s="99"/>
      <c r="CHR176" s="99"/>
      <c r="CHS176" s="99"/>
      <c r="CHT176" s="99"/>
      <c r="CHU176" s="99"/>
      <c r="CHV176" s="99"/>
      <c r="CHW176" s="99"/>
      <c r="CHX176" s="99"/>
      <c r="CHY176" s="99"/>
      <c r="CHZ176" s="99"/>
      <c r="CIA176" s="99"/>
      <c r="CIB176" s="99"/>
      <c r="CIC176" s="99"/>
      <c r="CID176" s="99"/>
      <c r="CIE176" s="99"/>
      <c r="CIF176" s="99"/>
      <c r="CIG176" s="99"/>
      <c r="CIH176" s="99"/>
      <c r="CII176" s="99"/>
      <c r="CIJ176" s="99"/>
      <c r="CIK176" s="99"/>
      <c r="CIL176" s="99"/>
      <c r="CIM176" s="99"/>
      <c r="CIN176" s="99"/>
      <c r="CIO176" s="99"/>
      <c r="CIP176" s="99"/>
      <c r="CIQ176" s="99"/>
      <c r="CIR176" s="99"/>
      <c r="CIS176" s="99"/>
      <c r="CIT176" s="99"/>
      <c r="CIU176" s="99"/>
      <c r="CIV176" s="99"/>
      <c r="CIW176" s="99"/>
      <c r="CIX176" s="99"/>
      <c r="CIY176" s="99"/>
      <c r="CIZ176" s="99"/>
      <c r="CJA176" s="99"/>
      <c r="CJB176" s="99"/>
      <c r="CJC176" s="99"/>
      <c r="CJD176" s="99"/>
      <c r="CJE176" s="99"/>
      <c r="CJF176" s="99"/>
      <c r="CJG176" s="99"/>
      <c r="CJH176" s="99"/>
      <c r="CJI176" s="99"/>
      <c r="CJJ176" s="99"/>
      <c r="CJK176" s="99"/>
      <c r="CJL176" s="99"/>
      <c r="CJM176" s="99"/>
      <c r="CJN176" s="99"/>
      <c r="CJO176" s="99"/>
      <c r="CJP176" s="99"/>
      <c r="CJQ176" s="99"/>
      <c r="CJR176" s="99"/>
      <c r="CJS176" s="99"/>
      <c r="CJT176" s="99"/>
      <c r="CJU176" s="99"/>
      <c r="CJV176" s="99"/>
      <c r="CJW176" s="99"/>
      <c r="CJX176" s="99"/>
      <c r="CJY176" s="99"/>
      <c r="CJZ176" s="99"/>
      <c r="CKA176" s="99"/>
      <c r="CKB176" s="99"/>
      <c r="CKC176" s="99"/>
      <c r="CKD176" s="99"/>
      <c r="CKE176" s="99"/>
      <c r="CKF176" s="99"/>
      <c r="CKG176" s="99"/>
      <c r="CKH176" s="99"/>
      <c r="CKI176" s="99"/>
      <c r="CKJ176" s="99"/>
      <c r="CKK176" s="99"/>
      <c r="CKL176" s="99"/>
      <c r="CKM176" s="99"/>
      <c r="CKN176" s="99"/>
      <c r="CKO176" s="99"/>
      <c r="CKP176" s="99"/>
      <c r="CKQ176" s="99"/>
      <c r="CKR176" s="99"/>
      <c r="CKS176" s="99"/>
      <c r="CKT176" s="99"/>
      <c r="CKU176" s="99"/>
      <c r="CKV176" s="99"/>
      <c r="CKW176" s="99"/>
      <c r="CKX176" s="99"/>
      <c r="CKY176" s="99"/>
      <c r="CKZ176" s="99"/>
      <c r="CLA176" s="99"/>
      <c r="CLB176" s="99"/>
      <c r="CLC176" s="99"/>
      <c r="CLD176" s="99"/>
      <c r="CLE176" s="99"/>
      <c r="CLF176" s="99"/>
      <c r="CLG176" s="99"/>
      <c r="CLH176" s="99"/>
      <c r="CLI176" s="99"/>
      <c r="CLJ176" s="99"/>
      <c r="CLK176" s="99"/>
      <c r="CLL176" s="99"/>
      <c r="CLM176" s="99"/>
      <c r="CLN176" s="99"/>
      <c r="CLO176" s="99"/>
      <c r="CLP176" s="99"/>
      <c r="CLQ176" s="99"/>
      <c r="CLR176" s="99"/>
      <c r="CLS176" s="99"/>
      <c r="CLT176" s="99"/>
      <c r="CLU176" s="99"/>
      <c r="CLV176" s="99"/>
      <c r="CLW176" s="99"/>
      <c r="CLX176" s="99"/>
      <c r="CLY176" s="99"/>
      <c r="CLZ176" s="99"/>
      <c r="CMA176" s="99"/>
      <c r="CMB176" s="99"/>
      <c r="CMC176" s="99"/>
      <c r="CMD176" s="99"/>
      <c r="CME176" s="99"/>
      <c r="CMF176" s="99"/>
      <c r="CMG176" s="99"/>
      <c r="CMH176" s="99"/>
      <c r="CMI176" s="99"/>
      <c r="CMJ176" s="99"/>
      <c r="CMK176" s="99"/>
      <c r="CML176" s="99"/>
      <c r="CMM176" s="99"/>
      <c r="CMN176" s="99"/>
      <c r="CMO176" s="99"/>
      <c r="CMP176" s="99"/>
      <c r="CMQ176" s="99"/>
      <c r="CMR176" s="99"/>
      <c r="CMS176" s="99"/>
      <c r="CMT176" s="99"/>
      <c r="CMU176" s="99"/>
      <c r="CMV176" s="99"/>
      <c r="CMW176" s="99"/>
      <c r="CMX176" s="99"/>
      <c r="CMY176" s="99"/>
      <c r="CMZ176" s="99"/>
      <c r="CNA176" s="99"/>
      <c r="CNB176" s="99"/>
      <c r="CNC176" s="99"/>
      <c r="CND176" s="99"/>
      <c r="CNE176" s="99"/>
      <c r="CNF176" s="99"/>
      <c r="CNG176" s="99"/>
      <c r="CNH176" s="99"/>
      <c r="CNI176" s="99"/>
      <c r="CNJ176" s="99"/>
      <c r="CNK176" s="99"/>
      <c r="CNL176" s="99"/>
      <c r="CNM176" s="99"/>
      <c r="CNN176" s="99"/>
      <c r="CNO176" s="99"/>
      <c r="CNP176" s="99"/>
      <c r="CNQ176" s="99"/>
      <c r="CNR176" s="99"/>
      <c r="CNS176" s="99"/>
      <c r="CNT176" s="99"/>
      <c r="CNU176" s="99"/>
      <c r="CNV176" s="99"/>
      <c r="CNW176" s="99"/>
      <c r="CNX176" s="99"/>
      <c r="CNY176" s="99"/>
      <c r="CNZ176" s="99"/>
      <c r="COA176" s="99"/>
      <c r="COB176" s="99"/>
      <c r="COC176" s="99"/>
      <c r="COD176" s="99"/>
      <c r="COE176" s="99"/>
      <c r="COF176" s="99"/>
      <c r="COG176" s="99"/>
      <c r="COH176" s="99"/>
      <c r="COI176" s="99"/>
      <c r="COJ176" s="99"/>
      <c r="COK176" s="99"/>
      <c r="COL176" s="99"/>
      <c r="COM176" s="99"/>
      <c r="CON176" s="99"/>
      <c r="COO176" s="99"/>
      <c r="COP176" s="99"/>
      <c r="COQ176" s="99"/>
      <c r="COR176" s="99"/>
      <c r="COS176" s="99"/>
      <c r="COT176" s="99"/>
      <c r="COU176" s="99"/>
      <c r="COV176" s="99"/>
      <c r="COW176" s="99"/>
      <c r="COX176" s="99"/>
      <c r="COY176" s="99"/>
      <c r="COZ176" s="99"/>
      <c r="CPA176" s="99"/>
      <c r="CPB176" s="99"/>
      <c r="CPC176" s="99"/>
      <c r="CPD176" s="99"/>
      <c r="CPE176" s="99"/>
      <c r="CPF176" s="99"/>
      <c r="CPG176" s="99"/>
      <c r="CPH176" s="99"/>
      <c r="CPI176" s="99"/>
      <c r="CPJ176" s="99"/>
      <c r="CPK176" s="99"/>
      <c r="CPL176" s="99"/>
      <c r="CPM176" s="99"/>
      <c r="CPN176" s="99"/>
      <c r="CPO176" s="99"/>
      <c r="CPP176" s="99"/>
      <c r="CPQ176" s="99"/>
      <c r="CPR176" s="99"/>
      <c r="CPS176" s="99"/>
      <c r="CPT176" s="99"/>
      <c r="CPU176" s="99"/>
      <c r="CPV176" s="99"/>
      <c r="CPW176" s="99"/>
      <c r="CPX176" s="99"/>
      <c r="CPY176" s="99"/>
      <c r="CPZ176" s="99"/>
      <c r="CQA176" s="99"/>
      <c r="CQB176" s="99"/>
      <c r="CQC176" s="99"/>
      <c r="CQD176" s="99"/>
      <c r="CQE176" s="99"/>
      <c r="CQF176" s="99"/>
      <c r="CQG176" s="99"/>
      <c r="CQH176" s="99"/>
      <c r="CQI176" s="99"/>
      <c r="CQJ176" s="99"/>
      <c r="CQK176" s="99"/>
      <c r="CQL176" s="99"/>
      <c r="CQM176" s="99"/>
      <c r="CQN176" s="99"/>
      <c r="CQO176" s="99"/>
      <c r="CQP176" s="99"/>
      <c r="CQQ176" s="99"/>
      <c r="CQR176" s="99"/>
      <c r="CQS176" s="99"/>
      <c r="CQT176" s="99"/>
      <c r="CQU176" s="99"/>
      <c r="CQV176" s="99"/>
      <c r="CQW176" s="99"/>
      <c r="CQX176" s="99"/>
      <c r="CQY176" s="99"/>
      <c r="CQZ176" s="99"/>
      <c r="CRA176" s="99"/>
      <c r="CRB176" s="99"/>
      <c r="CRC176" s="99"/>
      <c r="CRD176" s="99"/>
      <c r="CRE176" s="99"/>
      <c r="CRF176" s="99"/>
      <c r="CRG176" s="99"/>
      <c r="CRH176" s="99"/>
      <c r="CRI176" s="99"/>
      <c r="CRJ176" s="99"/>
      <c r="CRK176" s="99"/>
      <c r="CRL176" s="99"/>
      <c r="CRM176" s="99"/>
      <c r="CRN176" s="99"/>
      <c r="CRO176" s="99"/>
      <c r="CRP176" s="99"/>
      <c r="CRQ176" s="99"/>
      <c r="CRR176" s="99"/>
      <c r="CRS176" s="99"/>
      <c r="CRT176" s="99"/>
      <c r="CRU176" s="99"/>
      <c r="CRV176" s="99"/>
      <c r="CRW176" s="99"/>
      <c r="CRX176" s="99"/>
      <c r="CRY176" s="99"/>
      <c r="CRZ176" s="99"/>
      <c r="CSA176" s="99"/>
      <c r="CSB176" s="99"/>
      <c r="CSC176" s="99"/>
      <c r="CSD176" s="99"/>
      <c r="CSE176" s="99"/>
      <c r="CSF176" s="99"/>
      <c r="CSG176" s="99"/>
      <c r="CSH176" s="99"/>
      <c r="CSI176" s="99"/>
      <c r="CSJ176" s="99"/>
      <c r="CSK176" s="99"/>
      <c r="CSL176" s="99"/>
      <c r="CSM176" s="99"/>
      <c r="CSN176" s="99"/>
      <c r="CSO176" s="99"/>
      <c r="CSP176" s="99"/>
      <c r="CSQ176" s="99"/>
      <c r="CSR176" s="99"/>
      <c r="CSS176" s="99"/>
      <c r="CST176" s="99"/>
      <c r="CSU176" s="99"/>
      <c r="CSV176" s="99"/>
      <c r="CSW176" s="99"/>
      <c r="CSX176" s="99"/>
      <c r="CSY176" s="99"/>
      <c r="CSZ176" s="99"/>
      <c r="CTA176" s="99"/>
      <c r="CTB176" s="99"/>
      <c r="CTC176" s="99"/>
      <c r="CTD176" s="99"/>
      <c r="CTE176" s="99"/>
      <c r="CTF176" s="99"/>
      <c r="CTG176" s="99"/>
      <c r="CTH176" s="99"/>
      <c r="CTI176" s="99"/>
      <c r="CTJ176" s="99"/>
      <c r="CTK176" s="99"/>
      <c r="CTL176" s="99"/>
      <c r="CTM176" s="99"/>
      <c r="CTN176" s="99"/>
      <c r="CTO176" s="99"/>
      <c r="CTP176" s="99"/>
      <c r="CTQ176" s="99"/>
      <c r="CTR176" s="99"/>
      <c r="CTS176" s="99"/>
      <c r="CTT176" s="99"/>
      <c r="CTU176" s="99"/>
      <c r="CTV176" s="99"/>
      <c r="CTW176" s="99"/>
      <c r="CTX176" s="99"/>
      <c r="CTY176" s="99"/>
      <c r="CTZ176" s="99"/>
      <c r="CUA176" s="99"/>
      <c r="CUB176" s="99"/>
      <c r="CUC176" s="99"/>
      <c r="CUD176" s="99"/>
      <c r="CUE176" s="99"/>
      <c r="CUF176" s="99"/>
      <c r="CUG176" s="99"/>
      <c r="CUH176" s="99"/>
      <c r="CUI176" s="99"/>
      <c r="CUJ176" s="99"/>
      <c r="CUK176" s="99"/>
      <c r="CUL176" s="99"/>
      <c r="CUM176" s="99"/>
      <c r="CUN176" s="99"/>
      <c r="CUO176" s="99"/>
      <c r="CUP176" s="99"/>
      <c r="CUQ176" s="99"/>
      <c r="CUR176" s="99"/>
      <c r="CUS176" s="99"/>
      <c r="CUT176" s="99"/>
      <c r="CUU176" s="99"/>
      <c r="CUV176" s="99"/>
      <c r="CUW176" s="99"/>
      <c r="CUX176" s="99"/>
      <c r="CUY176" s="99"/>
      <c r="CUZ176" s="99"/>
      <c r="CVA176" s="99"/>
      <c r="CVB176" s="99"/>
      <c r="CVC176" s="99"/>
      <c r="CVD176" s="99"/>
      <c r="CVE176" s="99"/>
      <c r="CVF176" s="99"/>
      <c r="CVG176" s="99"/>
      <c r="CVH176" s="99"/>
      <c r="CVI176" s="99"/>
      <c r="CVJ176" s="99"/>
      <c r="CVK176" s="99"/>
      <c r="CVL176" s="99"/>
      <c r="CVM176" s="99"/>
      <c r="CVN176" s="99"/>
      <c r="CVO176" s="99"/>
      <c r="CVP176" s="99"/>
      <c r="CVQ176" s="99"/>
      <c r="CVR176" s="99"/>
      <c r="CVS176" s="99"/>
      <c r="CVT176" s="99"/>
      <c r="CVU176" s="99"/>
      <c r="CVV176" s="99"/>
      <c r="CVW176" s="99"/>
      <c r="CVX176" s="99"/>
      <c r="CVY176" s="99"/>
      <c r="CVZ176" s="99"/>
      <c r="CWA176" s="99"/>
      <c r="CWB176" s="99"/>
      <c r="CWC176" s="99"/>
      <c r="CWD176" s="99"/>
      <c r="CWE176" s="99"/>
      <c r="CWF176" s="99"/>
      <c r="CWG176" s="99"/>
      <c r="CWH176" s="99"/>
      <c r="CWI176" s="99"/>
      <c r="CWJ176" s="99"/>
      <c r="CWK176" s="99"/>
      <c r="CWL176" s="99"/>
      <c r="CWM176" s="99"/>
      <c r="CWN176" s="99"/>
      <c r="CWO176" s="99"/>
      <c r="CWP176" s="99"/>
      <c r="CWQ176" s="99"/>
      <c r="CWR176" s="99"/>
      <c r="CWS176" s="99"/>
      <c r="CWT176" s="99"/>
      <c r="CWU176" s="99"/>
      <c r="CWV176" s="99"/>
      <c r="CWW176" s="99"/>
      <c r="CWX176" s="99"/>
      <c r="CWY176" s="99"/>
      <c r="CWZ176" s="99"/>
      <c r="CXA176" s="99"/>
      <c r="CXB176" s="99"/>
      <c r="CXC176" s="99"/>
      <c r="CXD176" s="99"/>
      <c r="CXE176" s="99"/>
      <c r="CXF176" s="99"/>
      <c r="CXG176" s="99"/>
      <c r="CXH176" s="99"/>
      <c r="CXI176" s="99"/>
      <c r="CXJ176" s="99"/>
      <c r="CXK176" s="99"/>
      <c r="CXL176" s="99"/>
      <c r="CXM176" s="99"/>
      <c r="CXN176" s="99"/>
      <c r="CXO176" s="99"/>
      <c r="CXP176" s="99"/>
      <c r="CXQ176" s="99"/>
      <c r="CXR176" s="99"/>
      <c r="CXS176" s="99"/>
      <c r="CXT176" s="99"/>
      <c r="CXU176" s="99"/>
      <c r="CXV176" s="99"/>
      <c r="CXW176" s="99"/>
      <c r="CXX176" s="99"/>
      <c r="CXY176" s="99"/>
      <c r="CXZ176" s="99"/>
      <c r="CYA176" s="99"/>
      <c r="CYB176" s="99"/>
      <c r="CYC176" s="99"/>
      <c r="CYD176" s="99"/>
      <c r="CYE176" s="99"/>
      <c r="CYF176" s="99"/>
      <c r="CYG176" s="99"/>
      <c r="CYH176" s="99"/>
      <c r="CYI176" s="99"/>
      <c r="CYJ176" s="99"/>
      <c r="CYK176" s="99"/>
      <c r="CYL176" s="99"/>
      <c r="CYM176" s="99"/>
      <c r="CYN176" s="99"/>
      <c r="CYO176" s="99"/>
      <c r="CYP176" s="99"/>
      <c r="CYQ176" s="99"/>
      <c r="CYR176" s="99"/>
      <c r="CYS176" s="99"/>
      <c r="CYT176" s="99"/>
      <c r="CYU176" s="99"/>
      <c r="CYV176" s="99"/>
      <c r="CYW176" s="99"/>
      <c r="CYX176" s="99"/>
      <c r="CYY176" s="99"/>
      <c r="CYZ176" s="99"/>
      <c r="CZA176" s="99"/>
      <c r="CZB176" s="99"/>
      <c r="CZC176" s="99"/>
      <c r="CZD176" s="99"/>
      <c r="CZE176" s="99"/>
      <c r="CZF176" s="99"/>
      <c r="CZG176" s="99"/>
      <c r="CZH176" s="99"/>
      <c r="CZI176" s="99"/>
      <c r="CZJ176" s="99"/>
      <c r="CZK176" s="99"/>
      <c r="CZL176" s="99"/>
      <c r="CZM176" s="99"/>
      <c r="CZN176" s="99"/>
      <c r="CZO176" s="99"/>
      <c r="CZP176" s="99"/>
      <c r="CZQ176" s="99"/>
      <c r="CZR176" s="99"/>
      <c r="CZS176" s="99"/>
      <c r="CZT176" s="99"/>
      <c r="CZU176" s="99"/>
      <c r="CZV176" s="99"/>
      <c r="CZW176" s="99"/>
      <c r="CZX176" s="99"/>
      <c r="CZY176" s="99"/>
      <c r="CZZ176" s="99"/>
      <c r="DAA176" s="99"/>
      <c r="DAB176" s="99"/>
      <c r="DAC176" s="99"/>
      <c r="DAD176" s="99"/>
      <c r="DAE176" s="99"/>
      <c r="DAF176" s="99"/>
      <c r="DAG176" s="99"/>
      <c r="DAH176" s="99"/>
      <c r="DAI176" s="99"/>
      <c r="DAJ176" s="99"/>
      <c r="DAK176" s="99"/>
      <c r="DAL176" s="99"/>
      <c r="DAM176" s="99"/>
      <c r="DAN176" s="99"/>
      <c r="DAO176" s="99"/>
      <c r="DAP176" s="99"/>
      <c r="DAQ176" s="99"/>
      <c r="DAR176" s="99"/>
      <c r="DAS176" s="99"/>
      <c r="DAT176" s="99"/>
      <c r="DAU176" s="99"/>
      <c r="DAV176" s="99"/>
      <c r="DAW176" s="99"/>
      <c r="DAX176" s="99"/>
      <c r="DAY176" s="99"/>
      <c r="DAZ176" s="99"/>
      <c r="DBA176" s="99"/>
      <c r="DBB176" s="99"/>
      <c r="DBC176" s="99"/>
      <c r="DBD176" s="99"/>
      <c r="DBE176" s="99"/>
      <c r="DBF176" s="99"/>
      <c r="DBG176" s="99"/>
      <c r="DBH176" s="99"/>
      <c r="DBI176" s="99"/>
      <c r="DBJ176" s="99"/>
      <c r="DBK176" s="99"/>
      <c r="DBL176" s="99"/>
      <c r="DBM176" s="99"/>
      <c r="DBN176" s="99"/>
      <c r="DBO176" s="99"/>
      <c r="DBP176" s="99"/>
      <c r="DBQ176" s="99"/>
      <c r="DBR176" s="99"/>
      <c r="DBS176" s="99"/>
      <c r="DBT176" s="99"/>
      <c r="DBU176" s="99"/>
      <c r="DBV176" s="99"/>
      <c r="DBW176" s="99"/>
      <c r="DBX176" s="99"/>
      <c r="DBY176" s="99"/>
      <c r="DBZ176" s="99"/>
      <c r="DCA176" s="99"/>
      <c r="DCB176" s="99"/>
      <c r="DCC176" s="99"/>
      <c r="DCD176" s="99"/>
      <c r="DCE176" s="99"/>
      <c r="DCF176" s="99"/>
      <c r="DCG176" s="99"/>
      <c r="DCH176" s="99"/>
      <c r="DCI176" s="99"/>
      <c r="DCJ176" s="99"/>
      <c r="DCK176" s="99"/>
      <c r="DCL176" s="99"/>
      <c r="DCM176" s="99"/>
      <c r="DCN176" s="99"/>
      <c r="DCO176" s="99"/>
      <c r="DCP176" s="99"/>
      <c r="DCQ176" s="99"/>
      <c r="DCR176" s="99"/>
      <c r="DCS176" s="99"/>
      <c r="DCT176" s="99"/>
      <c r="DCU176" s="99"/>
      <c r="DCV176" s="99"/>
      <c r="DCW176" s="99"/>
      <c r="DCX176" s="99"/>
      <c r="DCY176" s="99"/>
      <c r="DCZ176" s="99"/>
      <c r="DDA176" s="99"/>
      <c r="DDB176" s="99"/>
      <c r="DDC176" s="99"/>
      <c r="DDD176" s="99"/>
      <c r="DDE176" s="99"/>
      <c r="DDF176" s="99"/>
      <c r="DDG176" s="99"/>
      <c r="DDH176" s="99"/>
      <c r="DDI176" s="99"/>
      <c r="DDJ176" s="99"/>
      <c r="DDK176" s="99"/>
      <c r="DDL176" s="99"/>
      <c r="DDM176" s="99"/>
      <c r="DDN176" s="99"/>
      <c r="DDO176" s="99"/>
      <c r="DDP176" s="99"/>
      <c r="DDQ176" s="99"/>
      <c r="DDR176" s="99"/>
      <c r="DDS176" s="99"/>
      <c r="DDT176" s="99"/>
      <c r="DDU176" s="99"/>
      <c r="DDV176" s="99"/>
      <c r="DDW176" s="99"/>
      <c r="DDX176" s="99"/>
      <c r="DDY176" s="99"/>
      <c r="DDZ176" s="99"/>
      <c r="DEA176" s="99"/>
      <c r="DEB176" s="99"/>
      <c r="DEC176" s="99"/>
      <c r="DED176" s="99"/>
      <c r="DEE176" s="99"/>
      <c r="DEF176" s="99"/>
      <c r="DEG176" s="99"/>
      <c r="DEH176" s="99"/>
      <c r="DEI176" s="99"/>
      <c r="DEJ176" s="99"/>
      <c r="DEK176" s="99"/>
      <c r="DEL176" s="99"/>
      <c r="DEM176" s="99"/>
      <c r="DEN176" s="99"/>
      <c r="DEO176" s="99"/>
      <c r="DEP176" s="99"/>
      <c r="DEQ176" s="99"/>
      <c r="DER176" s="99"/>
      <c r="DES176" s="99"/>
      <c r="DET176" s="99"/>
      <c r="DEU176" s="99"/>
      <c r="DEV176" s="99"/>
      <c r="DEW176" s="99"/>
      <c r="DEX176" s="99"/>
      <c r="DEY176" s="99"/>
      <c r="DEZ176" s="99"/>
      <c r="DFA176" s="99"/>
      <c r="DFB176" s="99"/>
      <c r="DFC176" s="99"/>
      <c r="DFD176" s="99"/>
      <c r="DFE176" s="99"/>
      <c r="DFF176" s="99"/>
      <c r="DFG176" s="99"/>
      <c r="DFH176" s="99"/>
      <c r="DFI176" s="99"/>
      <c r="DFJ176" s="99"/>
      <c r="DFK176" s="99"/>
      <c r="DFL176" s="99"/>
      <c r="DFM176" s="99"/>
      <c r="DFN176" s="99"/>
      <c r="DFO176" s="99"/>
      <c r="DFP176" s="99"/>
      <c r="DFQ176" s="99"/>
      <c r="DFR176" s="99"/>
      <c r="DFS176" s="99"/>
      <c r="DFT176" s="99"/>
      <c r="DFU176" s="99"/>
      <c r="DFV176" s="99"/>
      <c r="DFW176" s="99"/>
      <c r="DFX176" s="99"/>
      <c r="DFY176" s="99"/>
      <c r="DFZ176" s="99"/>
      <c r="DGA176" s="99"/>
      <c r="DGB176" s="99"/>
      <c r="DGC176" s="99"/>
      <c r="DGD176" s="99"/>
      <c r="DGE176" s="99"/>
      <c r="DGF176" s="99"/>
      <c r="DGG176" s="99"/>
      <c r="DGH176" s="99"/>
      <c r="DGI176" s="99"/>
      <c r="DGJ176" s="99"/>
      <c r="DGK176" s="99"/>
      <c r="DGL176" s="99"/>
      <c r="DGM176" s="99"/>
      <c r="DGN176" s="99"/>
      <c r="DGO176" s="99"/>
      <c r="DGP176" s="99"/>
      <c r="DGQ176" s="99"/>
      <c r="DGR176" s="99"/>
      <c r="DGS176" s="99"/>
      <c r="DGT176" s="99"/>
      <c r="DGU176" s="99"/>
      <c r="DGV176" s="99"/>
      <c r="DGW176" s="99"/>
      <c r="DGX176" s="99"/>
      <c r="DGY176" s="99"/>
      <c r="DGZ176" s="99"/>
      <c r="DHA176" s="99"/>
      <c r="DHB176" s="99"/>
      <c r="DHC176" s="99"/>
      <c r="DHD176" s="99"/>
      <c r="DHE176" s="99"/>
      <c r="DHF176" s="99"/>
      <c r="DHG176" s="99"/>
      <c r="DHH176" s="99"/>
      <c r="DHI176" s="99"/>
      <c r="DHJ176" s="99"/>
      <c r="DHK176" s="99"/>
      <c r="DHL176" s="99"/>
      <c r="DHM176" s="99"/>
      <c r="DHN176" s="99"/>
      <c r="DHO176" s="99"/>
      <c r="DHP176" s="99"/>
      <c r="DHQ176" s="99"/>
      <c r="DHR176" s="99"/>
      <c r="DHS176" s="99"/>
      <c r="DHT176" s="99"/>
      <c r="DHU176" s="99"/>
      <c r="DHV176" s="99"/>
      <c r="DHW176" s="99"/>
      <c r="DHX176" s="99"/>
      <c r="DHY176" s="99"/>
      <c r="DHZ176" s="99"/>
      <c r="DIA176" s="99"/>
      <c r="DIB176" s="99"/>
      <c r="DIC176" s="99"/>
      <c r="DID176" s="99"/>
      <c r="DIE176" s="99"/>
      <c r="DIF176" s="99"/>
      <c r="DIG176" s="99"/>
      <c r="DIH176" s="99"/>
      <c r="DII176" s="99"/>
      <c r="DIJ176" s="99"/>
      <c r="DIK176" s="99"/>
      <c r="DIL176" s="99"/>
      <c r="DIM176" s="99"/>
      <c r="DIN176" s="99"/>
      <c r="DIO176" s="99"/>
      <c r="DIP176" s="99"/>
      <c r="DIQ176" s="99"/>
      <c r="DIR176" s="99"/>
      <c r="DIS176" s="99"/>
      <c r="DIT176" s="99"/>
      <c r="DIU176" s="99"/>
      <c r="DIV176" s="99"/>
      <c r="DIW176" s="99"/>
      <c r="DIX176" s="99"/>
      <c r="DIY176" s="99"/>
      <c r="DIZ176" s="99"/>
      <c r="DJA176" s="99"/>
      <c r="DJB176" s="99"/>
      <c r="DJC176" s="99"/>
      <c r="DJD176" s="99"/>
      <c r="DJE176" s="99"/>
      <c r="DJF176" s="99"/>
      <c r="DJG176" s="99"/>
      <c r="DJH176" s="99"/>
      <c r="DJI176" s="99"/>
      <c r="DJJ176" s="99"/>
      <c r="DJK176" s="99"/>
      <c r="DJL176" s="99"/>
      <c r="DJM176" s="99"/>
      <c r="DJN176" s="99"/>
      <c r="DJO176" s="99"/>
      <c r="DJP176" s="99"/>
      <c r="DJQ176" s="99"/>
      <c r="DJR176" s="99"/>
      <c r="DJS176" s="99"/>
      <c r="DJT176" s="99"/>
      <c r="DJU176" s="99"/>
      <c r="DJV176" s="99"/>
      <c r="DJW176" s="99"/>
      <c r="DJX176" s="99"/>
      <c r="DJY176" s="99"/>
      <c r="DJZ176" s="99"/>
      <c r="DKA176" s="99"/>
      <c r="DKB176" s="99"/>
      <c r="DKC176" s="99"/>
      <c r="DKD176" s="99"/>
      <c r="DKE176" s="99"/>
      <c r="DKF176" s="99"/>
      <c r="DKG176" s="99"/>
      <c r="DKH176" s="99"/>
      <c r="DKI176" s="99"/>
      <c r="DKJ176" s="99"/>
      <c r="DKK176" s="99"/>
      <c r="DKL176" s="99"/>
      <c r="DKM176" s="99"/>
      <c r="DKN176" s="99"/>
      <c r="DKO176" s="99"/>
      <c r="DKP176" s="99"/>
      <c r="DKQ176" s="99"/>
      <c r="DKR176" s="99"/>
      <c r="DKS176" s="99"/>
      <c r="DKT176" s="99"/>
      <c r="DKU176" s="99"/>
      <c r="DKV176" s="99"/>
      <c r="DKW176" s="99"/>
      <c r="DKX176" s="99"/>
      <c r="DKY176" s="99"/>
      <c r="DKZ176" s="99"/>
      <c r="DLA176" s="99"/>
      <c r="DLB176" s="99"/>
      <c r="DLC176" s="99"/>
      <c r="DLD176" s="99"/>
      <c r="DLE176" s="99"/>
      <c r="DLF176" s="99"/>
      <c r="DLG176" s="99"/>
      <c r="DLH176" s="99"/>
      <c r="DLI176" s="99"/>
      <c r="DLJ176" s="99"/>
      <c r="DLK176" s="99"/>
      <c r="DLL176" s="99"/>
      <c r="DLM176" s="99"/>
      <c r="DLN176" s="99"/>
      <c r="DLO176" s="99"/>
      <c r="DLP176" s="99"/>
      <c r="DLQ176" s="99"/>
      <c r="DLR176" s="99"/>
      <c r="DLS176" s="99"/>
      <c r="DLT176" s="99"/>
      <c r="DLU176" s="99"/>
      <c r="DLV176" s="99"/>
      <c r="DLW176" s="99"/>
      <c r="DLX176" s="99"/>
      <c r="DLY176" s="99"/>
      <c r="DLZ176" s="99"/>
      <c r="DMA176" s="99"/>
      <c r="DMB176" s="99"/>
      <c r="DMC176" s="99"/>
      <c r="DMD176" s="99"/>
      <c r="DME176" s="99"/>
      <c r="DMF176" s="99"/>
      <c r="DMG176" s="99"/>
      <c r="DMH176" s="99"/>
      <c r="DMI176" s="99"/>
      <c r="DMJ176" s="99"/>
      <c r="DMK176" s="99"/>
      <c r="DML176" s="99"/>
      <c r="DMM176" s="99"/>
      <c r="DMN176" s="99"/>
      <c r="DMO176" s="99"/>
      <c r="DMP176" s="99"/>
      <c r="DMQ176" s="99"/>
      <c r="DMR176" s="99"/>
      <c r="DMS176" s="99"/>
      <c r="DMT176" s="99"/>
      <c r="DMU176" s="99"/>
      <c r="DMV176" s="99"/>
      <c r="DMW176" s="99"/>
      <c r="DMX176" s="99"/>
      <c r="DMY176" s="99"/>
      <c r="DMZ176" s="99"/>
      <c r="DNA176" s="99"/>
      <c r="DNB176" s="99"/>
      <c r="DNC176" s="99"/>
      <c r="DND176" s="99"/>
      <c r="DNE176" s="99"/>
      <c r="DNF176" s="99"/>
      <c r="DNG176" s="99"/>
      <c r="DNH176" s="99"/>
      <c r="DNI176" s="99"/>
      <c r="DNJ176" s="99"/>
      <c r="DNK176" s="99"/>
      <c r="DNL176" s="99"/>
      <c r="DNM176" s="99"/>
      <c r="DNN176" s="99"/>
      <c r="DNO176" s="99"/>
      <c r="DNP176" s="99"/>
      <c r="DNQ176" s="99"/>
      <c r="DNR176" s="99"/>
      <c r="DNS176" s="99"/>
      <c r="DNT176" s="99"/>
      <c r="DNU176" s="99"/>
      <c r="DNV176" s="99"/>
      <c r="DNW176" s="99"/>
      <c r="DNX176" s="99"/>
      <c r="DNY176" s="99"/>
      <c r="DNZ176" s="99"/>
      <c r="DOA176" s="99"/>
      <c r="DOB176" s="99"/>
      <c r="DOC176" s="99"/>
      <c r="DOD176" s="99"/>
      <c r="DOE176" s="99"/>
      <c r="DOF176" s="99"/>
      <c r="DOG176" s="99"/>
      <c r="DOH176" s="99"/>
      <c r="DOI176" s="99"/>
      <c r="DOJ176" s="99"/>
      <c r="DOK176" s="99"/>
      <c r="DOL176" s="99"/>
      <c r="DOM176" s="99"/>
      <c r="DON176" s="99"/>
      <c r="DOO176" s="99"/>
      <c r="DOP176" s="99"/>
      <c r="DOQ176" s="99"/>
      <c r="DOR176" s="99"/>
      <c r="DOS176" s="99"/>
      <c r="DOT176" s="99"/>
      <c r="DOU176" s="99"/>
      <c r="DOV176" s="99"/>
      <c r="DOW176" s="99"/>
      <c r="DOX176" s="99"/>
      <c r="DOY176" s="99"/>
      <c r="DOZ176" s="99"/>
      <c r="DPA176" s="99"/>
      <c r="DPB176" s="99"/>
      <c r="DPC176" s="99"/>
      <c r="DPD176" s="99"/>
      <c r="DPE176" s="99"/>
      <c r="DPF176" s="99"/>
      <c r="DPG176" s="99"/>
      <c r="DPH176" s="99"/>
      <c r="DPI176" s="99"/>
      <c r="DPJ176" s="99"/>
      <c r="DPK176" s="99"/>
      <c r="DPL176" s="99"/>
      <c r="DPM176" s="99"/>
      <c r="DPN176" s="99"/>
      <c r="DPO176" s="99"/>
      <c r="DPP176" s="99"/>
      <c r="DPQ176" s="99"/>
      <c r="DPR176" s="99"/>
      <c r="DPS176" s="99"/>
      <c r="DPT176" s="99"/>
      <c r="DPU176" s="99"/>
      <c r="DPV176" s="99"/>
      <c r="DPW176" s="99"/>
      <c r="DPX176" s="99"/>
      <c r="DPY176" s="99"/>
      <c r="DPZ176" s="99"/>
      <c r="DQA176" s="99"/>
      <c r="DQB176" s="99"/>
      <c r="DQC176" s="99"/>
      <c r="DQD176" s="99"/>
      <c r="DQE176" s="99"/>
      <c r="DQF176" s="99"/>
      <c r="DQG176" s="99"/>
      <c r="DQH176" s="99"/>
      <c r="DQI176" s="99"/>
      <c r="DQJ176" s="99"/>
      <c r="DQK176" s="99"/>
      <c r="DQL176" s="99"/>
      <c r="DQM176" s="99"/>
      <c r="DQN176" s="99"/>
      <c r="DQO176" s="99"/>
      <c r="DQP176" s="99"/>
      <c r="DQQ176" s="99"/>
      <c r="DQR176" s="99"/>
      <c r="DQS176" s="99"/>
      <c r="DQT176" s="99"/>
      <c r="DQU176" s="99"/>
      <c r="DQV176" s="99"/>
      <c r="DQW176" s="99"/>
      <c r="DQX176" s="99"/>
      <c r="DQY176" s="99"/>
      <c r="DQZ176" s="99"/>
      <c r="DRA176" s="99"/>
      <c r="DRB176" s="99"/>
      <c r="DRC176" s="99"/>
      <c r="DRD176" s="99"/>
      <c r="DRE176" s="99"/>
      <c r="DRF176" s="99"/>
      <c r="DRG176" s="99"/>
      <c r="DRH176" s="99"/>
      <c r="DRI176" s="99"/>
      <c r="DRJ176" s="99"/>
      <c r="DRK176" s="99"/>
      <c r="DRL176" s="99"/>
      <c r="DRM176" s="99"/>
      <c r="DRN176" s="99"/>
      <c r="DRO176" s="99"/>
      <c r="DRP176" s="99"/>
      <c r="DRQ176" s="99"/>
      <c r="DRR176" s="99"/>
      <c r="DRS176" s="99"/>
      <c r="DRT176" s="99"/>
      <c r="DRU176" s="99"/>
      <c r="DRV176" s="99"/>
      <c r="DRW176" s="99"/>
      <c r="DRX176" s="99"/>
      <c r="DRY176" s="99"/>
      <c r="DRZ176" s="99"/>
      <c r="DSA176" s="99"/>
      <c r="DSB176" s="99"/>
      <c r="DSC176" s="99"/>
      <c r="DSD176" s="99"/>
      <c r="DSE176" s="99"/>
      <c r="DSF176" s="99"/>
      <c r="DSG176" s="99"/>
      <c r="DSH176" s="99"/>
      <c r="DSI176" s="99"/>
      <c r="DSJ176" s="99"/>
      <c r="DSK176" s="99"/>
      <c r="DSL176" s="99"/>
      <c r="DSM176" s="99"/>
      <c r="DSN176" s="99"/>
      <c r="DSO176" s="99"/>
      <c r="DSP176" s="99"/>
      <c r="DSQ176" s="99"/>
      <c r="DSR176" s="99"/>
      <c r="DSS176" s="99"/>
      <c r="DST176" s="99"/>
      <c r="DSU176" s="99"/>
      <c r="DSV176" s="99"/>
      <c r="DSW176" s="99"/>
      <c r="DSX176" s="99"/>
      <c r="DSY176" s="99"/>
      <c r="DSZ176" s="99"/>
      <c r="DTA176" s="99"/>
      <c r="DTB176" s="99"/>
      <c r="DTC176" s="99"/>
      <c r="DTD176" s="99"/>
      <c r="DTE176" s="99"/>
      <c r="DTF176" s="99"/>
      <c r="DTG176" s="99"/>
      <c r="DTH176" s="99"/>
      <c r="DTI176" s="99"/>
      <c r="DTJ176" s="99"/>
      <c r="DTK176" s="99"/>
      <c r="DTL176" s="99"/>
      <c r="DTM176" s="99"/>
      <c r="DTN176" s="99"/>
      <c r="DTO176" s="99"/>
      <c r="DTP176" s="99"/>
      <c r="DTQ176" s="99"/>
      <c r="DTR176" s="99"/>
      <c r="DTS176" s="99"/>
      <c r="DTT176" s="99"/>
      <c r="DTU176" s="99"/>
      <c r="DTV176" s="99"/>
      <c r="DTW176" s="99"/>
      <c r="DTX176" s="99"/>
      <c r="DTY176" s="99"/>
      <c r="DTZ176" s="99"/>
      <c r="DUA176" s="99"/>
      <c r="DUB176" s="99"/>
      <c r="DUC176" s="99"/>
      <c r="DUD176" s="99"/>
      <c r="DUE176" s="99"/>
      <c r="DUF176" s="99"/>
      <c r="DUG176" s="99"/>
      <c r="DUH176" s="99"/>
      <c r="DUI176" s="99"/>
      <c r="DUJ176" s="99"/>
      <c r="DUK176" s="99"/>
      <c r="DUL176" s="99"/>
      <c r="DUM176" s="99"/>
      <c r="DUN176" s="99"/>
      <c r="DUO176" s="99"/>
      <c r="DUP176" s="99"/>
      <c r="DUQ176" s="99"/>
      <c r="DUR176" s="99"/>
      <c r="DUS176" s="99"/>
      <c r="DUT176" s="99"/>
      <c r="DUU176" s="99"/>
      <c r="DUV176" s="99"/>
      <c r="DUW176" s="99"/>
      <c r="DUX176" s="99"/>
      <c r="DUY176" s="99"/>
      <c r="DUZ176" s="99"/>
      <c r="DVA176" s="99"/>
      <c r="DVB176" s="99"/>
      <c r="DVC176" s="99"/>
      <c r="DVD176" s="99"/>
      <c r="DVE176" s="99"/>
      <c r="DVF176" s="99"/>
      <c r="DVG176" s="99"/>
      <c r="DVH176" s="99"/>
      <c r="DVI176" s="99"/>
      <c r="DVJ176" s="99"/>
      <c r="DVK176" s="99"/>
      <c r="DVL176" s="99"/>
      <c r="DVM176" s="99"/>
      <c r="DVN176" s="99"/>
      <c r="DVO176" s="99"/>
      <c r="DVP176" s="99"/>
      <c r="DVQ176" s="99"/>
      <c r="DVR176" s="99"/>
      <c r="DVS176" s="99"/>
      <c r="DVT176" s="99"/>
      <c r="DVU176" s="99"/>
      <c r="DVV176" s="99"/>
      <c r="DVW176" s="99"/>
      <c r="DVX176" s="99"/>
      <c r="DVY176" s="99"/>
      <c r="DVZ176" s="99"/>
      <c r="DWA176" s="99"/>
      <c r="DWB176" s="99"/>
      <c r="DWC176" s="99"/>
      <c r="DWD176" s="99"/>
      <c r="DWE176" s="99"/>
      <c r="DWF176" s="99"/>
      <c r="DWG176" s="99"/>
      <c r="DWH176" s="99"/>
      <c r="DWI176" s="99"/>
      <c r="DWJ176" s="99"/>
      <c r="DWK176" s="99"/>
      <c r="DWL176" s="99"/>
      <c r="DWM176" s="99"/>
      <c r="DWN176" s="99"/>
      <c r="DWO176" s="99"/>
      <c r="DWP176" s="99"/>
      <c r="DWQ176" s="99"/>
      <c r="DWR176" s="99"/>
      <c r="DWS176" s="99"/>
      <c r="DWT176" s="99"/>
      <c r="DWU176" s="99"/>
      <c r="DWV176" s="99"/>
      <c r="DWW176" s="99"/>
      <c r="DWX176" s="99"/>
      <c r="DWY176" s="99"/>
      <c r="DWZ176" s="99"/>
      <c r="DXA176" s="99"/>
      <c r="DXB176" s="99"/>
      <c r="DXC176" s="99"/>
      <c r="DXD176" s="99"/>
      <c r="DXE176" s="99"/>
      <c r="DXF176" s="99"/>
      <c r="DXG176" s="99"/>
      <c r="DXH176" s="99"/>
      <c r="DXI176" s="99"/>
      <c r="DXJ176" s="99"/>
      <c r="DXK176" s="99"/>
      <c r="DXL176" s="99"/>
      <c r="DXM176" s="99"/>
      <c r="DXN176" s="99"/>
      <c r="DXO176" s="99"/>
      <c r="DXP176" s="99"/>
      <c r="DXQ176" s="99"/>
      <c r="DXR176" s="99"/>
      <c r="DXS176" s="99"/>
      <c r="DXT176" s="99"/>
      <c r="DXU176" s="99"/>
      <c r="DXV176" s="99"/>
      <c r="DXW176" s="99"/>
      <c r="DXX176" s="99"/>
      <c r="DXY176" s="99"/>
      <c r="DXZ176" s="99"/>
      <c r="DYA176" s="99"/>
      <c r="DYB176" s="99"/>
      <c r="DYC176" s="99"/>
      <c r="DYD176" s="99"/>
      <c r="DYE176" s="99"/>
      <c r="DYF176" s="99"/>
      <c r="DYG176" s="99"/>
      <c r="DYH176" s="99"/>
      <c r="DYI176" s="99"/>
      <c r="DYJ176" s="99"/>
      <c r="DYK176" s="99"/>
      <c r="DYL176" s="99"/>
      <c r="DYM176" s="99"/>
      <c r="DYN176" s="99"/>
      <c r="DYO176" s="99"/>
      <c r="DYP176" s="99"/>
      <c r="DYQ176" s="99"/>
      <c r="DYR176" s="99"/>
      <c r="DYS176" s="99"/>
      <c r="DYT176" s="99"/>
      <c r="DYU176" s="99"/>
      <c r="DYV176" s="99"/>
      <c r="DYW176" s="99"/>
      <c r="DYX176" s="99"/>
      <c r="DYY176" s="99"/>
      <c r="DYZ176" s="99"/>
      <c r="DZA176" s="99"/>
      <c r="DZB176" s="99"/>
      <c r="DZC176" s="99"/>
      <c r="DZD176" s="99"/>
      <c r="DZE176" s="99"/>
      <c r="DZF176" s="99"/>
      <c r="DZG176" s="99"/>
      <c r="DZH176" s="99"/>
      <c r="DZI176" s="99"/>
      <c r="DZJ176" s="99"/>
      <c r="DZK176" s="99"/>
      <c r="DZL176" s="99"/>
      <c r="DZM176" s="99"/>
      <c r="DZN176" s="99"/>
      <c r="DZO176" s="99"/>
      <c r="DZP176" s="99"/>
      <c r="DZQ176" s="99"/>
      <c r="DZR176" s="99"/>
      <c r="DZS176" s="99"/>
      <c r="DZT176" s="99"/>
      <c r="DZU176" s="99"/>
      <c r="DZV176" s="99"/>
      <c r="DZW176" s="99"/>
      <c r="DZX176" s="99"/>
      <c r="DZY176" s="99"/>
      <c r="DZZ176" s="99"/>
      <c r="EAA176" s="99"/>
      <c r="EAB176" s="99"/>
      <c r="EAC176" s="99"/>
      <c r="EAD176" s="99"/>
      <c r="EAE176" s="99"/>
      <c r="EAF176" s="99"/>
      <c r="EAG176" s="99"/>
      <c r="EAH176" s="99"/>
      <c r="EAI176" s="99"/>
      <c r="EAJ176" s="99"/>
      <c r="EAK176" s="99"/>
      <c r="EAL176" s="99"/>
      <c r="EAM176" s="99"/>
      <c r="EAN176" s="99"/>
      <c r="EAO176" s="99"/>
      <c r="EAP176" s="99"/>
      <c r="EAQ176" s="99"/>
      <c r="EAR176" s="99"/>
      <c r="EAS176" s="99"/>
      <c r="EAT176" s="99"/>
      <c r="EAU176" s="99"/>
      <c r="EAV176" s="99"/>
      <c r="EAW176" s="99"/>
      <c r="EAX176" s="99"/>
      <c r="EAY176" s="99"/>
      <c r="EAZ176" s="99"/>
      <c r="EBA176" s="99"/>
      <c r="EBB176" s="99"/>
      <c r="EBC176" s="99"/>
      <c r="EBD176" s="99"/>
      <c r="EBE176" s="99"/>
      <c r="EBF176" s="99"/>
      <c r="EBG176" s="99"/>
      <c r="EBH176" s="99"/>
      <c r="EBI176" s="99"/>
      <c r="EBJ176" s="99"/>
      <c r="EBK176" s="99"/>
      <c r="EBL176" s="99"/>
      <c r="EBM176" s="99"/>
      <c r="EBN176" s="99"/>
      <c r="EBO176" s="99"/>
      <c r="EBP176" s="99"/>
      <c r="EBQ176" s="99"/>
      <c r="EBR176" s="99"/>
      <c r="EBS176" s="99"/>
      <c r="EBT176" s="99"/>
      <c r="EBU176" s="99"/>
      <c r="EBV176" s="99"/>
      <c r="EBW176" s="99"/>
      <c r="EBX176" s="99"/>
      <c r="EBY176" s="99"/>
      <c r="EBZ176" s="99"/>
      <c r="ECA176" s="99"/>
      <c r="ECB176" s="99"/>
      <c r="ECC176" s="99"/>
      <c r="ECD176" s="99"/>
      <c r="ECE176" s="99"/>
      <c r="ECF176" s="99"/>
      <c r="ECG176" s="99"/>
      <c r="ECH176" s="99"/>
      <c r="ECI176" s="99"/>
      <c r="ECJ176" s="99"/>
      <c r="ECK176" s="99"/>
      <c r="ECL176" s="99"/>
      <c r="ECM176" s="99"/>
      <c r="ECN176" s="99"/>
      <c r="ECO176" s="99"/>
      <c r="ECP176" s="99"/>
      <c r="ECQ176" s="99"/>
      <c r="ECR176" s="99"/>
      <c r="ECS176" s="99"/>
      <c r="ECT176" s="99"/>
      <c r="ECU176" s="99"/>
      <c r="ECV176" s="99"/>
      <c r="ECW176" s="99"/>
      <c r="ECX176" s="99"/>
      <c r="ECY176" s="99"/>
      <c r="ECZ176" s="99"/>
      <c r="EDA176" s="99"/>
      <c r="EDB176" s="99"/>
      <c r="EDC176" s="99"/>
      <c r="EDD176" s="99"/>
      <c r="EDE176" s="99"/>
      <c r="EDF176" s="99"/>
      <c r="EDG176" s="99"/>
      <c r="EDH176" s="99"/>
      <c r="EDI176" s="99"/>
      <c r="EDJ176" s="99"/>
      <c r="EDK176" s="99"/>
      <c r="EDL176" s="99"/>
      <c r="EDM176" s="99"/>
      <c r="EDN176" s="99"/>
      <c r="EDO176" s="99"/>
      <c r="EDP176" s="99"/>
      <c r="EDQ176" s="99"/>
      <c r="EDR176" s="99"/>
      <c r="EDS176" s="99"/>
      <c r="EDT176" s="99"/>
      <c r="EDU176" s="99"/>
      <c r="EDV176" s="99"/>
      <c r="EDW176" s="99"/>
      <c r="EDX176" s="99"/>
      <c r="EDY176" s="99"/>
      <c r="EDZ176" s="99"/>
      <c r="EEA176" s="99"/>
      <c r="EEB176" s="99"/>
      <c r="EEC176" s="99"/>
      <c r="EED176" s="99"/>
      <c r="EEE176" s="99"/>
      <c r="EEF176" s="99"/>
      <c r="EEG176" s="99"/>
      <c r="EEH176" s="99"/>
      <c r="EEI176" s="99"/>
      <c r="EEJ176" s="99"/>
      <c r="EEK176" s="99"/>
      <c r="EEL176" s="99"/>
      <c r="EEM176" s="99"/>
      <c r="EEN176" s="99"/>
      <c r="EEO176" s="99"/>
      <c r="EEP176" s="99"/>
      <c r="EEQ176" s="99"/>
      <c r="EER176" s="99"/>
      <c r="EES176" s="99"/>
      <c r="EET176" s="99"/>
      <c r="EEU176" s="99"/>
      <c r="EEV176" s="99"/>
      <c r="EEW176" s="99"/>
      <c r="EEX176" s="99"/>
      <c r="EEY176" s="99"/>
      <c r="EEZ176" s="99"/>
      <c r="EFA176" s="99"/>
      <c r="EFB176" s="99"/>
      <c r="EFC176" s="99"/>
      <c r="EFD176" s="99"/>
      <c r="EFE176" s="99"/>
      <c r="EFF176" s="99"/>
      <c r="EFG176" s="99"/>
      <c r="EFH176" s="99"/>
      <c r="EFI176" s="99"/>
      <c r="EFJ176" s="99"/>
      <c r="EFK176" s="99"/>
      <c r="EFL176" s="99"/>
      <c r="EFM176" s="99"/>
      <c r="EFN176" s="99"/>
      <c r="EFO176" s="99"/>
      <c r="EFP176" s="99"/>
      <c r="EFQ176" s="99"/>
      <c r="EFR176" s="99"/>
      <c r="EFS176" s="99"/>
      <c r="EFT176" s="99"/>
      <c r="EFU176" s="99"/>
      <c r="EFV176" s="99"/>
      <c r="EFW176" s="99"/>
      <c r="EFX176" s="99"/>
      <c r="EFY176" s="99"/>
      <c r="EFZ176" s="99"/>
      <c r="EGA176" s="99"/>
      <c r="EGB176" s="99"/>
      <c r="EGC176" s="99"/>
      <c r="EGD176" s="99"/>
      <c r="EGE176" s="99"/>
      <c r="EGF176" s="99"/>
      <c r="EGG176" s="99"/>
      <c r="EGH176" s="99"/>
      <c r="EGI176" s="99"/>
      <c r="EGJ176" s="99"/>
      <c r="EGK176" s="99"/>
      <c r="EGL176" s="99"/>
      <c r="EGM176" s="99"/>
      <c r="EGN176" s="99"/>
      <c r="EGO176" s="99"/>
      <c r="EGP176" s="99"/>
      <c r="EGQ176" s="99"/>
      <c r="EGR176" s="99"/>
      <c r="EGS176" s="99"/>
      <c r="EGT176" s="99"/>
      <c r="EGU176" s="99"/>
      <c r="EGV176" s="99"/>
      <c r="EGW176" s="99"/>
      <c r="EGX176" s="99"/>
      <c r="EGY176" s="99"/>
      <c r="EGZ176" s="99"/>
      <c r="EHA176" s="99"/>
      <c r="EHB176" s="99"/>
      <c r="EHC176" s="99"/>
      <c r="EHD176" s="99"/>
      <c r="EHE176" s="99"/>
      <c r="EHF176" s="99"/>
      <c r="EHG176" s="99"/>
      <c r="EHH176" s="99"/>
      <c r="EHI176" s="99"/>
      <c r="EHJ176" s="99"/>
      <c r="EHK176" s="99"/>
      <c r="EHL176" s="99"/>
      <c r="EHM176" s="99"/>
      <c r="EHN176" s="99"/>
      <c r="EHO176" s="99"/>
      <c r="EHP176" s="99"/>
      <c r="EHQ176" s="99"/>
      <c r="EHR176" s="99"/>
      <c r="EHS176" s="99"/>
      <c r="EHT176" s="99"/>
      <c r="EHU176" s="99"/>
      <c r="EHV176" s="99"/>
      <c r="EHW176" s="99"/>
      <c r="EHX176" s="99"/>
      <c r="EHY176" s="99"/>
      <c r="EHZ176" s="99"/>
      <c r="EIA176" s="99"/>
      <c r="EIB176" s="99"/>
      <c r="EIC176" s="99"/>
      <c r="EID176" s="99"/>
      <c r="EIE176" s="99"/>
      <c r="EIF176" s="99"/>
      <c r="EIG176" s="99"/>
      <c r="EIH176" s="99"/>
      <c r="EII176" s="99"/>
      <c r="EIJ176" s="99"/>
      <c r="EIK176" s="99"/>
      <c r="EIL176" s="99"/>
      <c r="EIM176" s="99"/>
      <c r="EIN176" s="99"/>
      <c r="EIO176" s="99"/>
      <c r="EIP176" s="99"/>
      <c r="EIQ176" s="99"/>
      <c r="EIR176" s="99"/>
      <c r="EIS176" s="99"/>
      <c r="EIT176" s="99"/>
      <c r="EIU176" s="99"/>
      <c r="EIV176" s="99"/>
      <c r="EIW176" s="99"/>
      <c r="EIX176" s="99"/>
      <c r="EIY176" s="99"/>
      <c r="EIZ176" s="99"/>
      <c r="EJA176" s="99"/>
      <c r="EJB176" s="99"/>
      <c r="EJC176" s="99"/>
      <c r="EJD176" s="99"/>
      <c r="EJE176" s="99"/>
      <c r="EJF176" s="99"/>
      <c r="EJG176" s="99"/>
      <c r="EJH176" s="99"/>
      <c r="EJI176" s="99"/>
      <c r="EJJ176" s="99"/>
      <c r="EJK176" s="99"/>
      <c r="EJL176" s="99"/>
      <c r="EJM176" s="99"/>
      <c r="EJN176" s="99"/>
      <c r="EJO176" s="99"/>
      <c r="EJP176" s="99"/>
      <c r="EJQ176" s="99"/>
      <c r="EJR176" s="99"/>
      <c r="EJS176" s="99"/>
      <c r="EJT176" s="99"/>
      <c r="EJU176" s="99"/>
      <c r="EJV176" s="99"/>
      <c r="EJW176" s="99"/>
      <c r="EJX176" s="99"/>
      <c r="EJY176" s="99"/>
      <c r="EJZ176" s="99"/>
      <c r="EKA176" s="99"/>
      <c r="EKB176" s="99"/>
      <c r="EKC176" s="99"/>
      <c r="EKD176" s="99"/>
      <c r="EKE176" s="99"/>
      <c r="EKF176" s="99"/>
      <c r="EKG176" s="99"/>
      <c r="EKH176" s="99"/>
      <c r="EKI176" s="99"/>
      <c r="EKJ176" s="99"/>
      <c r="EKK176" s="99"/>
      <c r="EKL176" s="99"/>
      <c r="EKM176" s="99"/>
      <c r="EKN176" s="99"/>
      <c r="EKO176" s="99"/>
      <c r="EKP176" s="99"/>
      <c r="EKQ176" s="99"/>
      <c r="EKR176" s="99"/>
      <c r="EKS176" s="99"/>
      <c r="EKT176" s="99"/>
      <c r="EKU176" s="99"/>
      <c r="EKV176" s="99"/>
      <c r="EKW176" s="99"/>
      <c r="EKX176" s="99"/>
      <c r="EKY176" s="99"/>
      <c r="EKZ176" s="99"/>
      <c r="ELA176" s="99"/>
      <c r="ELB176" s="99"/>
      <c r="ELC176" s="99"/>
      <c r="ELD176" s="99"/>
      <c r="ELE176" s="99"/>
      <c r="ELF176" s="99"/>
      <c r="ELG176" s="99"/>
      <c r="ELH176" s="99"/>
      <c r="ELI176" s="99"/>
      <c r="ELJ176" s="99"/>
      <c r="ELK176" s="99"/>
      <c r="ELL176" s="99"/>
      <c r="ELM176" s="99"/>
      <c r="ELN176" s="99"/>
      <c r="ELO176" s="99"/>
      <c r="ELP176" s="99"/>
      <c r="ELQ176" s="99"/>
      <c r="ELR176" s="99"/>
      <c r="ELS176" s="99"/>
      <c r="ELT176" s="99"/>
      <c r="ELU176" s="99"/>
      <c r="ELV176" s="99"/>
      <c r="ELW176" s="99"/>
      <c r="ELX176" s="99"/>
      <c r="ELY176" s="99"/>
      <c r="ELZ176" s="99"/>
      <c r="EMA176" s="99"/>
      <c r="EMB176" s="99"/>
      <c r="EMC176" s="99"/>
      <c r="EMD176" s="99"/>
      <c r="EME176" s="99"/>
      <c r="EMF176" s="99"/>
      <c r="EMG176" s="99"/>
      <c r="EMH176" s="99"/>
      <c r="EMI176" s="99"/>
      <c r="EMJ176" s="99"/>
      <c r="EMK176" s="99"/>
      <c r="EML176" s="99"/>
      <c r="EMM176" s="99"/>
      <c r="EMN176" s="99"/>
      <c r="EMO176" s="99"/>
      <c r="EMP176" s="99"/>
      <c r="EMQ176" s="99"/>
      <c r="EMR176" s="99"/>
      <c r="EMS176" s="99"/>
      <c r="EMT176" s="99"/>
      <c r="EMU176" s="99"/>
      <c r="EMV176" s="99"/>
      <c r="EMW176" s="99"/>
      <c r="EMX176" s="99"/>
      <c r="EMY176" s="99"/>
      <c r="EMZ176" s="99"/>
      <c r="ENA176" s="99"/>
      <c r="ENB176" s="99"/>
      <c r="ENC176" s="99"/>
      <c r="END176" s="99"/>
      <c r="ENE176" s="99"/>
      <c r="ENF176" s="99"/>
      <c r="ENG176" s="99"/>
      <c r="ENH176" s="99"/>
      <c r="ENI176" s="99"/>
      <c r="ENJ176" s="99"/>
      <c r="ENK176" s="99"/>
      <c r="ENL176" s="99"/>
      <c r="ENM176" s="99"/>
      <c r="ENN176" s="99"/>
      <c r="ENO176" s="99"/>
      <c r="ENP176" s="99"/>
      <c r="ENQ176" s="99"/>
      <c r="ENR176" s="99"/>
      <c r="ENS176" s="99"/>
      <c r="ENT176" s="99"/>
      <c r="ENU176" s="99"/>
      <c r="ENV176" s="99"/>
      <c r="ENW176" s="99"/>
      <c r="ENX176" s="99"/>
      <c r="ENY176" s="99"/>
      <c r="ENZ176" s="99"/>
      <c r="EOA176" s="99"/>
      <c r="EOB176" s="99"/>
      <c r="EOC176" s="99"/>
      <c r="EOD176" s="99"/>
      <c r="EOE176" s="99"/>
      <c r="EOF176" s="99"/>
      <c r="EOG176" s="99"/>
      <c r="EOH176" s="99"/>
      <c r="EOI176" s="99"/>
      <c r="EOJ176" s="99"/>
      <c r="EOK176" s="99"/>
      <c r="EOL176" s="99"/>
      <c r="EOM176" s="99"/>
      <c r="EON176" s="99"/>
      <c r="EOO176" s="99"/>
      <c r="EOP176" s="99"/>
      <c r="EOQ176" s="99"/>
      <c r="EOR176" s="99"/>
      <c r="EOS176" s="99"/>
      <c r="EOT176" s="99"/>
      <c r="EOU176" s="99"/>
      <c r="EOV176" s="99"/>
      <c r="EOW176" s="99"/>
      <c r="EOX176" s="99"/>
      <c r="EOY176" s="99"/>
      <c r="EOZ176" s="99"/>
      <c r="EPA176" s="99"/>
      <c r="EPB176" s="99"/>
      <c r="EPC176" s="99"/>
      <c r="EPD176" s="99"/>
      <c r="EPE176" s="99"/>
      <c r="EPF176" s="99"/>
      <c r="EPG176" s="99"/>
      <c r="EPH176" s="99"/>
      <c r="EPI176" s="99"/>
      <c r="EPJ176" s="99"/>
      <c r="EPK176" s="99"/>
      <c r="EPL176" s="99"/>
      <c r="EPM176" s="99"/>
      <c r="EPN176" s="99"/>
      <c r="EPO176" s="99"/>
      <c r="EPP176" s="99"/>
      <c r="EPQ176" s="99"/>
      <c r="EPR176" s="99"/>
      <c r="EPS176" s="99"/>
      <c r="EPT176" s="99"/>
      <c r="EPU176" s="99"/>
      <c r="EPV176" s="99"/>
      <c r="EPW176" s="99"/>
      <c r="EPX176" s="99"/>
      <c r="EPY176" s="99"/>
      <c r="EPZ176" s="99"/>
      <c r="EQA176" s="99"/>
      <c r="EQB176" s="99"/>
      <c r="EQC176" s="99"/>
      <c r="EQD176" s="99"/>
      <c r="EQE176" s="99"/>
      <c r="EQF176" s="99"/>
      <c r="EQG176" s="99"/>
      <c r="EQH176" s="99"/>
      <c r="EQI176" s="99"/>
      <c r="EQJ176" s="99"/>
      <c r="EQK176" s="99"/>
      <c r="EQL176" s="99"/>
      <c r="EQM176" s="99"/>
      <c r="EQN176" s="99"/>
      <c r="EQO176" s="99"/>
      <c r="EQP176" s="99"/>
      <c r="EQQ176" s="99"/>
      <c r="EQR176" s="99"/>
      <c r="EQS176" s="99"/>
      <c r="EQT176" s="99"/>
      <c r="EQU176" s="99"/>
      <c r="EQV176" s="99"/>
      <c r="EQW176" s="99"/>
      <c r="EQX176" s="99"/>
      <c r="EQY176" s="99"/>
      <c r="EQZ176" s="99"/>
      <c r="ERA176" s="99"/>
      <c r="ERB176" s="99"/>
      <c r="ERC176" s="99"/>
      <c r="ERD176" s="99"/>
      <c r="ERE176" s="99"/>
      <c r="ERF176" s="99"/>
      <c r="ERG176" s="99"/>
      <c r="ERH176" s="99"/>
      <c r="ERI176" s="99"/>
      <c r="ERJ176" s="99"/>
      <c r="ERK176" s="99"/>
      <c r="ERL176" s="99"/>
      <c r="ERM176" s="99"/>
      <c r="ERN176" s="99"/>
      <c r="ERO176" s="99"/>
      <c r="ERP176" s="99"/>
      <c r="ERQ176" s="99"/>
      <c r="ERR176" s="99"/>
      <c r="ERS176" s="99"/>
      <c r="ERT176" s="99"/>
      <c r="ERU176" s="99"/>
      <c r="ERV176" s="99"/>
      <c r="ERW176" s="99"/>
      <c r="ERX176" s="99"/>
      <c r="ERY176" s="99"/>
      <c r="ERZ176" s="99"/>
      <c r="ESA176" s="99"/>
      <c r="ESB176" s="99"/>
      <c r="ESC176" s="99"/>
      <c r="ESD176" s="99"/>
      <c r="ESE176" s="99"/>
      <c r="ESF176" s="99"/>
      <c r="ESG176" s="99"/>
      <c r="ESH176" s="99"/>
      <c r="ESI176" s="99"/>
      <c r="ESJ176" s="99"/>
      <c r="ESK176" s="99"/>
      <c r="ESL176" s="99"/>
      <c r="ESM176" s="99"/>
      <c r="ESN176" s="99"/>
      <c r="ESO176" s="99"/>
      <c r="ESP176" s="99"/>
      <c r="ESQ176" s="99"/>
      <c r="ESR176" s="99"/>
      <c r="ESS176" s="99"/>
      <c r="EST176" s="99"/>
      <c r="ESU176" s="99"/>
      <c r="ESV176" s="99"/>
      <c r="ESW176" s="99"/>
      <c r="ESX176" s="99"/>
      <c r="ESY176" s="99"/>
      <c r="ESZ176" s="99"/>
      <c r="ETA176" s="99"/>
      <c r="ETB176" s="99"/>
      <c r="ETC176" s="99"/>
      <c r="ETD176" s="99"/>
      <c r="ETE176" s="99"/>
      <c r="ETF176" s="99"/>
      <c r="ETG176" s="99"/>
      <c r="ETH176" s="99"/>
      <c r="ETI176" s="99"/>
      <c r="ETJ176" s="99"/>
      <c r="ETK176" s="99"/>
      <c r="ETL176" s="99"/>
      <c r="ETM176" s="99"/>
      <c r="ETN176" s="99"/>
      <c r="ETO176" s="99"/>
      <c r="ETP176" s="99"/>
      <c r="ETQ176" s="99"/>
      <c r="ETR176" s="99"/>
      <c r="ETS176" s="99"/>
      <c r="ETT176" s="99"/>
      <c r="ETU176" s="99"/>
      <c r="ETV176" s="99"/>
      <c r="ETW176" s="99"/>
      <c r="ETX176" s="99"/>
      <c r="ETY176" s="99"/>
      <c r="ETZ176" s="99"/>
      <c r="EUA176" s="99"/>
      <c r="EUB176" s="99"/>
      <c r="EUC176" s="99"/>
      <c r="EUD176" s="99"/>
      <c r="EUE176" s="99"/>
      <c r="EUF176" s="99"/>
      <c r="EUG176" s="99"/>
      <c r="EUH176" s="99"/>
      <c r="EUI176" s="99"/>
      <c r="EUJ176" s="99"/>
      <c r="EUK176" s="99"/>
      <c r="EUL176" s="99"/>
      <c r="EUM176" s="99"/>
      <c r="EUN176" s="99"/>
      <c r="EUO176" s="99"/>
      <c r="EUP176" s="99"/>
      <c r="EUQ176" s="99"/>
      <c r="EUR176" s="99"/>
      <c r="EUS176" s="99"/>
      <c r="EUT176" s="99"/>
      <c r="EUU176" s="99"/>
      <c r="EUV176" s="99"/>
      <c r="EUW176" s="99"/>
      <c r="EUX176" s="99"/>
      <c r="EUY176" s="99"/>
      <c r="EUZ176" s="99"/>
      <c r="EVA176" s="99"/>
      <c r="EVB176" s="99"/>
      <c r="EVC176" s="99"/>
      <c r="EVD176" s="99"/>
      <c r="EVE176" s="99"/>
      <c r="EVF176" s="99"/>
      <c r="EVG176" s="99"/>
      <c r="EVH176" s="99"/>
      <c r="EVI176" s="99"/>
      <c r="EVJ176" s="99"/>
      <c r="EVK176" s="99"/>
      <c r="EVL176" s="99"/>
      <c r="EVM176" s="99"/>
      <c r="EVN176" s="99"/>
      <c r="EVO176" s="99"/>
      <c r="EVP176" s="99"/>
      <c r="EVQ176" s="99"/>
      <c r="EVR176" s="99"/>
      <c r="EVS176" s="99"/>
      <c r="EVT176" s="99"/>
      <c r="EVU176" s="99"/>
      <c r="EVV176" s="99"/>
      <c r="EVW176" s="99"/>
      <c r="EVX176" s="99"/>
      <c r="EVY176" s="99"/>
      <c r="EVZ176" s="99"/>
      <c r="EWA176" s="99"/>
      <c r="EWB176" s="99"/>
      <c r="EWC176" s="99"/>
      <c r="EWD176" s="99"/>
      <c r="EWE176" s="99"/>
      <c r="EWF176" s="99"/>
      <c r="EWG176" s="99"/>
      <c r="EWH176" s="99"/>
      <c r="EWI176" s="99"/>
      <c r="EWJ176" s="99"/>
      <c r="EWK176" s="99"/>
      <c r="EWL176" s="99"/>
      <c r="EWM176" s="99"/>
      <c r="EWN176" s="99"/>
      <c r="EWO176" s="99"/>
      <c r="EWP176" s="99"/>
      <c r="EWQ176" s="99"/>
      <c r="EWR176" s="99"/>
      <c r="EWS176" s="99"/>
      <c r="EWT176" s="99"/>
      <c r="EWU176" s="99"/>
      <c r="EWV176" s="99"/>
      <c r="EWW176" s="99"/>
      <c r="EWX176" s="99"/>
      <c r="EWY176" s="99"/>
      <c r="EWZ176" s="99"/>
      <c r="EXA176" s="99"/>
      <c r="EXB176" s="99"/>
      <c r="EXC176" s="99"/>
      <c r="EXD176" s="99"/>
      <c r="EXE176" s="99"/>
      <c r="EXF176" s="99"/>
      <c r="EXG176" s="99"/>
      <c r="EXH176" s="99"/>
      <c r="EXI176" s="99"/>
      <c r="EXJ176" s="99"/>
      <c r="EXK176" s="99"/>
      <c r="EXL176" s="99"/>
      <c r="EXM176" s="99"/>
      <c r="EXN176" s="99"/>
      <c r="EXO176" s="99"/>
      <c r="EXP176" s="99"/>
      <c r="EXQ176" s="99"/>
      <c r="EXR176" s="99"/>
      <c r="EXS176" s="99"/>
      <c r="EXT176" s="99"/>
      <c r="EXU176" s="99"/>
      <c r="EXV176" s="99"/>
      <c r="EXW176" s="99"/>
      <c r="EXX176" s="99"/>
      <c r="EXY176" s="99"/>
      <c r="EXZ176" s="99"/>
      <c r="EYA176" s="99"/>
      <c r="EYB176" s="99"/>
      <c r="EYC176" s="99"/>
      <c r="EYD176" s="99"/>
      <c r="EYE176" s="99"/>
      <c r="EYF176" s="99"/>
      <c r="EYG176" s="99"/>
      <c r="EYH176" s="99"/>
      <c r="EYI176" s="99"/>
      <c r="EYJ176" s="99"/>
      <c r="EYK176" s="99"/>
      <c r="EYL176" s="99"/>
      <c r="EYM176" s="99"/>
      <c r="EYN176" s="99"/>
      <c r="EYO176" s="99"/>
      <c r="EYP176" s="99"/>
      <c r="EYQ176" s="99"/>
      <c r="EYR176" s="99"/>
      <c r="EYS176" s="99"/>
      <c r="EYT176" s="99"/>
      <c r="EYU176" s="99"/>
      <c r="EYV176" s="99"/>
      <c r="EYW176" s="99"/>
      <c r="EYX176" s="99"/>
      <c r="EYY176" s="99"/>
      <c r="EYZ176" s="99"/>
      <c r="EZA176" s="99"/>
      <c r="EZB176" s="99"/>
      <c r="EZC176" s="99"/>
      <c r="EZD176" s="99"/>
      <c r="EZE176" s="99"/>
      <c r="EZF176" s="99"/>
      <c r="EZG176" s="99"/>
      <c r="EZH176" s="99"/>
      <c r="EZI176" s="99"/>
      <c r="EZJ176" s="99"/>
      <c r="EZK176" s="99"/>
      <c r="EZL176" s="99"/>
      <c r="EZM176" s="99"/>
      <c r="EZN176" s="99"/>
      <c r="EZO176" s="99"/>
      <c r="EZP176" s="99"/>
      <c r="EZQ176" s="99"/>
      <c r="EZR176" s="99"/>
      <c r="EZS176" s="99"/>
      <c r="EZT176" s="99"/>
      <c r="EZU176" s="99"/>
      <c r="EZV176" s="99"/>
      <c r="EZW176" s="99"/>
      <c r="EZX176" s="99"/>
      <c r="EZY176" s="99"/>
      <c r="EZZ176" s="99"/>
      <c r="FAA176" s="99"/>
      <c r="FAB176" s="99"/>
      <c r="FAC176" s="99"/>
      <c r="FAD176" s="99"/>
      <c r="FAE176" s="99"/>
      <c r="FAF176" s="99"/>
      <c r="FAG176" s="99"/>
      <c r="FAH176" s="99"/>
      <c r="FAI176" s="99"/>
      <c r="FAJ176" s="99"/>
      <c r="FAK176" s="99"/>
      <c r="FAL176" s="99"/>
      <c r="FAM176" s="99"/>
      <c r="FAN176" s="99"/>
      <c r="FAO176" s="99"/>
      <c r="FAP176" s="99"/>
      <c r="FAQ176" s="99"/>
      <c r="FAR176" s="99"/>
      <c r="FAS176" s="99"/>
      <c r="FAT176" s="99"/>
      <c r="FAU176" s="99"/>
      <c r="FAV176" s="99"/>
      <c r="FAW176" s="99"/>
      <c r="FAX176" s="99"/>
      <c r="FAY176" s="99"/>
      <c r="FAZ176" s="99"/>
      <c r="FBA176" s="99"/>
      <c r="FBB176" s="99"/>
      <c r="FBC176" s="99"/>
      <c r="FBD176" s="99"/>
      <c r="FBE176" s="99"/>
      <c r="FBF176" s="99"/>
      <c r="FBG176" s="99"/>
      <c r="FBH176" s="99"/>
      <c r="FBI176" s="99"/>
      <c r="FBJ176" s="99"/>
      <c r="FBK176" s="99"/>
      <c r="FBL176" s="99"/>
      <c r="FBM176" s="99"/>
      <c r="FBN176" s="99"/>
      <c r="FBO176" s="99"/>
      <c r="FBP176" s="99"/>
      <c r="FBQ176" s="99"/>
      <c r="FBR176" s="99"/>
      <c r="FBS176" s="99"/>
      <c r="FBT176" s="99"/>
      <c r="FBU176" s="99"/>
      <c r="FBV176" s="99"/>
      <c r="FBW176" s="99"/>
      <c r="FBX176" s="99"/>
      <c r="FBY176" s="99"/>
      <c r="FBZ176" s="99"/>
      <c r="FCA176" s="99"/>
      <c r="FCB176" s="99"/>
      <c r="FCC176" s="99"/>
      <c r="FCD176" s="99"/>
      <c r="FCE176" s="99"/>
      <c r="FCF176" s="99"/>
      <c r="FCG176" s="99"/>
      <c r="FCH176" s="99"/>
      <c r="FCI176" s="99"/>
      <c r="FCJ176" s="99"/>
      <c r="FCK176" s="99"/>
      <c r="FCL176" s="99"/>
      <c r="FCM176" s="99"/>
      <c r="FCN176" s="99"/>
      <c r="FCO176" s="99"/>
      <c r="FCP176" s="99"/>
      <c r="FCQ176" s="99"/>
      <c r="FCR176" s="99"/>
      <c r="FCS176" s="99"/>
      <c r="FCT176" s="99"/>
      <c r="FCU176" s="99"/>
      <c r="FCV176" s="99"/>
      <c r="FCW176" s="99"/>
      <c r="FCX176" s="99"/>
      <c r="FCY176" s="99"/>
      <c r="FCZ176" s="99"/>
      <c r="FDA176" s="99"/>
      <c r="FDB176" s="99"/>
      <c r="FDC176" s="99"/>
      <c r="FDD176" s="99"/>
      <c r="FDE176" s="99"/>
      <c r="FDF176" s="99"/>
      <c r="FDG176" s="99"/>
      <c r="FDH176" s="99"/>
      <c r="FDI176" s="99"/>
      <c r="FDJ176" s="99"/>
      <c r="FDK176" s="99"/>
      <c r="FDL176" s="99"/>
      <c r="FDM176" s="99"/>
      <c r="FDN176" s="99"/>
      <c r="FDO176" s="99"/>
      <c r="FDP176" s="99"/>
      <c r="FDQ176" s="99"/>
      <c r="FDR176" s="99"/>
      <c r="FDS176" s="99"/>
      <c r="FDT176" s="99"/>
      <c r="FDU176" s="99"/>
      <c r="FDV176" s="99"/>
      <c r="FDW176" s="99"/>
      <c r="FDX176" s="99"/>
      <c r="FDY176" s="99"/>
      <c r="FDZ176" s="99"/>
      <c r="FEA176" s="99"/>
      <c r="FEB176" s="99"/>
      <c r="FEC176" s="99"/>
      <c r="FED176" s="99"/>
      <c r="FEE176" s="99"/>
      <c r="FEF176" s="99"/>
      <c r="FEG176" s="99"/>
      <c r="FEH176" s="99"/>
      <c r="FEI176" s="99"/>
      <c r="FEJ176" s="99"/>
      <c r="FEK176" s="99"/>
      <c r="FEL176" s="99"/>
      <c r="FEM176" s="99"/>
      <c r="FEN176" s="99"/>
      <c r="FEO176" s="99"/>
      <c r="FEP176" s="99"/>
      <c r="FEQ176" s="99"/>
      <c r="FER176" s="99"/>
      <c r="FES176" s="99"/>
      <c r="FET176" s="99"/>
      <c r="FEU176" s="99"/>
      <c r="FEV176" s="99"/>
      <c r="FEW176" s="99"/>
      <c r="FEX176" s="99"/>
      <c r="FEY176" s="99"/>
      <c r="FEZ176" s="99"/>
      <c r="FFA176" s="99"/>
      <c r="FFB176" s="99"/>
      <c r="FFC176" s="99"/>
      <c r="FFD176" s="99"/>
      <c r="FFE176" s="99"/>
      <c r="FFF176" s="99"/>
      <c r="FFG176" s="99"/>
      <c r="FFH176" s="99"/>
      <c r="FFI176" s="99"/>
      <c r="FFJ176" s="99"/>
      <c r="FFK176" s="99"/>
      <c r="FFL176" s="99"/>
      <c r="FFM176" s="99"/>
      <c r="FFN176" s="99"/>
      <c r="FFO176" s="99"/>
      <c r="FFP176" s="99"/>
      <c r="FFQ176" s="99"/>
      <c r="FFR176" s="99"/>
      <c r="FFS176" s="99"/>
      <c r="FFT176" s="99"/>
      <c r="FFU176" s="99"/>
      <c r="FFV176" s="99"/>
      <c r="FFW176" s="99"/>
      <c r="FFX176" s="99"/>
      <c r="FFY176" s="99"/>
      <c r="FFZ176" s="99"/>
      <c r="FGA176" s="99"/>
      <c r="FGB176" s="99"/>
      <c r="FGC176" s="99"/>
      <c r="FGD176" s="99"/>
      <c r="FGE176" s="99"/>
      <c r="FGF176" s="99"/>
      <c r="FGG176" s="99"/>
      <c r="FGH176" s="99"/>
      <c r="FGI176" s="99"/>
      <c r="FGJ176" s="99"/>
      <c r="FGK176" s="99"/>
      <c r="FGL176" s="99"/>
      <c r="FGM176" s="99"/>
      <c r="FGN176" s="99"/>
      <c r="FGO176" s="99"/>
      <c r="FGP176" s="99"/>
      <c r="FGQ176" s="99"/>
      <c r="FGR176" s="99"/>
      <c r="FGS176" s="99"/>
      <c r="FGT176" s="99"/>
      <c r="FGU176" s="99"/>
      <c r="FGV176" s="99"/>
      <c r="FGW176" s="99"/>
      <c r="FGX176" s="99"/>
      <c r="FGY176" s="99"/>
      <c r="FGZ176" s="99"/>
      <c r="FHA176" s="99"/>
      <c r="FHB176" s="99"/>
      <c r="FHC176" s="99"/>
      <c r="FHD176" s="99"/>
      <c r="FHE176" s="99"/>
      <c r="FHF176" s="99"/>
      <c r="FHG176" s="99"/>
      <c r="FHH176" s="99"/>
      <c r="FHI176" s="99"/>
      <c r="FHJ176" s="99"/>
      <c r="FHK176" s="99"/>
      <c r="FHL176" s="99"/>
      <c r="FHM176" s="99"/>
      <c r="FHN176" s="99"/>
      <c r="FHO176" s="99"/>
      <c r="FHP176" s="99"/>
      <c r="FHQ176" s="99"/>
      <c r="FHR176" s="99"/>
      <c r="FHS176" s="99"/>
      <c r="FHT176" s="99"/>
      <c r="FHU176" s="99"/>
      <c r="FHV176" s="99"/>
      <c r="FHW176" s="99"/>
      <c r="FHX176" s="99"/>
      <c r="FHY176" s="99"/>
      <c r="FHZ176" s="99"/>
      <c r="FIA176" s="99"/>
      <c r="FIB176" s="99"/>
      <c r="FIC176" s="99"/>
      <c r="FID176" s="99"/>
      <c r="FIE176" s="99"/>
      <c r="FIF176" s="99"/>
      <c r="FIG176" s="99"/>
      <c r="FIH176" s="99"/>
      <c r="FII176" s="99"/>
      <c r="FIJ176" s="99"/>
      <c r="FIK176" s="99"/>
      <c r="FIL176" s="99"/>
      <c r="FIM176" s="99"/>
      <c r="FIN176" s="99"/>
      <c r="FIO176" s="99"/>
      <c r="FIP176" s="99"/>
      <c r="FIQ176" s="99"/>
      <c r="FIR176" s="99"/>
      <c r="FIS176" s="99"/>
      <c r="FIT176" s="99"/>
      <c r="FIU176" s="99"/>
      <c r="FIV176" s="99"/>
      <c r="FIW176" s="99"/>
      <c r="FIX176" s="99"/>
      <c r="FIY176" s="99"/>
      <c r="FIZ176" s="99"/>
      <c r="FJA176" s="99"/>
      <c r="FJB176" s="99"/>
      <c r="FJC176" s="99"/>
      <c r="FJD176" s="99"/>
      <c r="FJE176" s="99"/>
      <c r="FJF176" s="99"/>
      <c r="FJG176" s="99"/>
      <c r="FJH176" s="99"/>
      <c r="FJI176" s="99"/>
      <c r="FJJ176" s="99"/>
      <c r="FJK176" s="99"/>
      <c r="FJL176" s="99"/>
      <c r="FJM176" s="99"/>
      <c r="FJN176" s="99"/>
      <c r="FJO176" s="99"/>
      <c r="FJP176" s="99"/>
      <c r="FJQ176" s="99"/>
      <c r="FJR176" s="99"/>
      <c r="FJS176" s="99"/>
      <c r="FJT176" s="99"/>
      <c r="FJU176" s="99"/>
      <c r="FJV176" s="99"/>
      <c r="FJW176" s="99"/>
      <c r="FJX176" s="99"/>
      <c r="FJY176" s="99"/>
      <c r="FJZ176" s="99"/>
      <c r="FKA176" s="99"/>
      <c r="FKB176" s="99"/>
      <c r="FKC176" s="99"/>
      <c r="FKD176" s="99"/>
      <c r="FKE176" s="99"/>
      <c r="FKF176" s="99"/>
      <c r="FKG176" s="99"/>
      <c r="FKH176" s="99"/>
      <c r="FKI176" s="99"/>
      <c r="FKJ176" s="99"/>
      <c r="FKK176" s="99"/>
      <c r="FKL176" s="99"/>
      <c r="FKM176" s="99"/>
      <c r="FKN176" s="99"/>
      <c r="FKO176" s="99"/>
      <c r="FKP176" s="99"/>
      <c r="FKQ176" s="99"/>
      <c r="FKR176" s="99"/>
      <c r="FKS176" s="99"/>
      <c r="FKT176" s="99"/>
      <c r="FKU176" s="99"/>
      <c r="FKV176" s="99"/>
      <c r="FKW176" s="99"/>
      <c r="FKX176" s="99"/>
      <c r="FKY176" s="99"/>
      <c r="FKZ176" s="99"/>
      <c r="FLA176" s="99"/>
      <c r="FLB176" s="99"/>
      <c r="FLC176" s="99"/>
      <c r="FLD176" s="99"/>
      <c r="FLE176" s="99"/>
      <c r="FLF176" s="99"/>
      <c r="FLG176" s="99"/>
      <c r="FLH176" s="99"/>
      <c r="FLI176" s="99"/>
      <c r="FLJ176" s="99"/>
      <c r="FLK176" s="99"/>
      <c r="FLL176" s="99"/>
      <c r="FLM176" s="99"/>
      <c r="FLN176" s="99"/>
      <c r="FLO176" s="99"/>
      <c r="FLP176" s="99"/>
      <c r="FLQ176" s="99"/>
      <c r="FLR176" s="99"/>
      <c r="FLS176" s="99"/>
      <c r="FLT176" s="99"/>
      <c r="FLU176" s="99"/>
      <c r="FLV176" s="99"/>
      <c r="FLW176" s="99"/>
      <c r="FLX176" s="99"/>
      <c r="FLY176" s="99"/>
      <c r="FLZ176" s="99"/>
      <c r="FMA176" s="99"/>
      <c r="FMB176" s="99"/>
      <c r="FMC176" s="99"/>
      <c r="FMD176" s="99"/>
      <c r="FME176" s="99"/>
      <c r="FMF176" s="99"/>
      <c r="FMG176" s="99"/>
      <c r="FMH176" s="99"/>
      <c r="FMI176" s="99"/>
      <c r="FMJ176" s="99"/>
      <c r="FMK176" s="99"/>
      <c r="FML176" s="99"/>
      <c r="FMM176" s="99"/>
      <c r="FMN176" s="99"/>
      <c r="FMO176" s="99"/>
      <c r="FMP176" s="99"/>
      <c r="FMQ176" s="99"/>
      <c r="FMR176" s="99"/>
      <c r="FMS176" s="99"/>
      <c r="FMT176" s="99"/>
      <c r="FMU176" s="99"/>
      <c r="FMV176" s="99"/>
      <c r="FMW176" s="99"/>
      <c r="FMX176" s="99"/>
      <c r="FMY176" s="99"/>
      <c r="FMZ176" s="99"/>
      <c r="FNA176" s="99"/>
      <c r="FNB176" s="99"/>
      <c r="FNC176" s="99"/>
      <c r="FND176" s="99"/>
      <c r="FNE176" s="99"/>
      <c r="FNF176" s="99"/>
      <c r="FNG176" s="99"/>
      <c r="FNH176" s="99"/>
      <c r="FNI176" s="99"/>
      <c r="FNJ176" s="99"/>
      <c r="FNK176" s="99"/>
      <c r="FNL176" s="99"/>
      <c r="FNM176" s="99"/>
      <c r="FNN176" s="99"/>
      <c r="FNO176" s="99"/>
      <c r="FNP176" s="99"/>
      <c r="FNQ176" s="99"/>
      <c r="FNR176" s="99"/>
      <c r="FNS176" s="99"/>
      <c r="FNT176" s="99"/>
      <c r="FNU176" s="99"/>
      <c r="FNV176" s="99"/>
      <c r="FNW176" s="99"/>
      <c r="FNX176" s="99"/>
      <c r="FNY176" s="99"/>
      <c r="FNZ176" s="99"/>
      <c r="FOA176" s="99"/>
      <c r="FOB176" s="99"/>
      <c r="FOC176" s="99"/>
      <c r="FOD176" s="99"/>
      <c r="FOE176" s="99"/>
      <c r="FOF176" s="99"/>
      <c r="FOG176" s="99"/>
      <c r="FOH176" s="99"/>
      <c r="FOI176" s="99"/>
      <c r="FOJ176" s="99"/>
      <c r="FOK176" s="99"/>
      <c r="FOL176" s="99"/>
      <c r="FOM176" s="99"/>
      <c r="FON176" s="99"/>
      <c r="FOO176" s="99"/>
      <c r="FOP176" s="99"/>
      <c r="FOQ176" s="99"/>
      <c r="FOR176" s="99"/>
      <c r="FOS176" s="99"/>
      <c r="FOT176" s="99"/>
      <c r="FOU176" s="99"/>
      <c r="FOV176" s="99"/>
      <c r="FOW176" s="99"/>
      <c r="FOX176" s="99"/>
      <c r="FOY176" s="99"/>
      <c r="FOZ176" s="99"/>
      <c r="FPA176" s="99"/>
      <c r="FPB176" s="99"/>
      <c r="FPC176" s="99"/>
      <c r="FPD176" s="99"/>
      <c r="FPE176" s="99"/>
      <c r="FPF176" s="99"/>
      <c r="FPG176" s="99"/>
      <c r="FPH176" s="99"/>
      <c r="FPI176" s="99"/>
      <c r="FPJ176" s="99"/>
      <c r="FPK176" s="99"/>
      <c r="FPL176" s="99"/>
      <c r="FPM176" s="99"/>
      <c r="FPN176" s="99"/>
      <c r="FPO176" s="99"/>
      <c r="FPP176" s="99"/>
      <c r="FPQ176" s="99"/>
      <c r="FPR176" s="99"/>
      <c r="FPS176" s="99"/>
      <c r="FPT176" s="99"/>
      <c r="FPU176" s="99"/>
      <c r="FPV176" s="99"/>
      <c r="FPW176" s="99"/>
      <c r="FPX176" s="99"/>
      <c r="FPY176" s="99"/>
      <c r="FPZ176" s="99"/>
      <c r="FQA176" s="99"/>
      <c r="FQB176" s="99"/>
      <c r="FQC176" s="99"/>
      <c r="FQD176" s="99"/>
      <c r="FQE176" s="99"/>
      <c r="FQF176" s="99"/>
      <c r="FQG176" s="99"/>
      <c r="FQH176" s="99"/>
      <c r="FQI176" s="99"/>
      <c r="FQJ176" s="99"/>
      <c r="FQK176" s="99"/>
      <c r="FQL176" s="99"/>
      <c r="FQM176" s="99"/>
      <c r="FQN176" s="99"/>
      <c r="FQO176" s="99"/>
      <c r="FQP176" s="99"/>
      <c r="FQQ176" s="99"/>
      <c r="FQR176" s="99"/>
      <c r="FQS176" s="99"/>
      <c r="FQT176" s="99"/>
      <c r="FQU176" s="99"/>
      <c r="FQV176" s="99"/>
      <c r="FQW176" s="99"/>
      <c r="FQX176" s="99"/>
      <c r="FQY176" s="99"/>
      <c r="FQZ176" s="99"/>
      <c r="FRA176" s="99"/>
      <c r="FRB176" s="99"/>
      <c r="FRC176" s="99"/>
      <c r="FRD176" s="99"/>
      <c r="FRE176" s="99"/>
      <c r="FRF176" s="99"/>
      <c r="FRG176" s="99"/>
      <c r="FRH176" s="99"/>
      <c r="FRI176" s="99"/>
      <c r="FRJ176" s="99"/>
      <c r="FRK176" s="99"/>
      <c r="FRL176" s="99"/>
      <c r="FRM176" s="99"/>
      <c r="FRN176" s="99"/>
      <c r="FRO176" s="99"/>
      <c r="FRP176" s="99"/>
      <c r="FRQ176" s="99"/>
      <c r="FRR176" s="99"/>
      <c r="FRS176" s="99"/>
      <c r="FRT176" s="99"/>
      <c r="FRU176" s="99"/>
      <c r="FRV176" s="99"/>
      <c r="FRW176" s="99"/>
      <c r="FRX176" s="99"/>
      <c r="FRY176" s="99"/>
      <c r="FRZ176" s="99"/>
      <c r="FSA176" s="99"/>
      <c r="FSB176" s="99"/>
      <c r="FSC176" s="99"/>
      <c r="FSD176" s="99"/>
      <c r="FSE176" s="99"/>
      <c r="FSF176" s="99"/>
      <c r="FSG176" s="99"/>
      <c r="FSH176" s="99"/>
      <c r="FSI176" s="99"/>
      <c r="FSJ176" s="99"/>
      <c r="FSK176" s="99"/>
      <c r="FSL176" s="99"/>
      <c r="FSM176" s="99"/>
      <c r="FSN176" s="99"/>
      <c r="FSO176" s="99"/>
      <c r="FSP176" s="99"/>
      <c r="FSQ176" s="99"/>
      <c r="FSR176" s="99"/>
      <c r="FSS176" s="99"/>
      <c r="FST176" s="99"/>
      <c r="FSU176" s="99"/>
      <c r="FSV176" s="99"/>
      <c r="FSW176" s="99"/>
      <c r="FSX176" s="99"/>
      <c r="FSY176" s="99"/>
      <c r="FSZ176" s="99"/>
      <c r="FTA176" s="99"/>
      <c r="FTB176" s="99"/>
      <c r="FTC176" s="99"/>
      <c r="FTD176" s="99"/>
      <c r="FTE176" s="99"/>
      <c r="FTF176" s="99"/>
      <c r="FTG176" s="99"/>
      <c r="FTH176" s="99"/>
      <c r="FTI176" s="99"/>
      <c r="FTJ176" s="99"/>
      <c r="FTK176" s="99"/>
      <c r="FTL176" s="99"/>
      <c r="FTM176" s="99"/>
      <c r="FTN176" s="99"/>
      <c r="FTO176" s="99"/>
      <c r="FTP176" s="99"/>
      <c r="FTQ176" s="99"/>
      <c r="FTR176" s="99"/>
      <c r="FTS176" s="99"/>
      <c r="FTT176" s="99"/>
      <c r="FTU176" s="99"/>
      <c r="FTV176" s="99"/>
      <c r="FTW176" s="99"/>
      <c r="FTX176" s="99"/>
      <c r="FTY176" s="99"/>
      <c r="FTZ176" s="99"/>
      <c r="FUA176" s="99"/>
      <c r="FUB176" s="99"/>
      <c r="FUC176" s="99"/>
      <c r="FUD176" s="99"/>
      <c r="FUE176" s="99"/>
      <c r="FUF176" s="99"/>
      <c r="FUG176" s="99"/>
      <c r="FUH176" s="99"/>
      <c r="FUI176" s="99"/>
      <c r="FUJ176" s="99"/>
      <c r="FUK176" s="99"/>
      <c r="FUL176" s="99"/>
      <c r="FUM176" s="99"/>
      <c r="FUN176" s="99"/>
      <c r="FUO176" s="99"/>
      <c r="FUP176" s="99"/>
      <c r="FUQ176" s="99"/>
      <c r="FUR176" s="99"/>
      <c r="FUS176" s="99"/>
      <c r="FUT176" s="99"/>
      <c r="FUU176" s="99"/>
      <c r="FUV176" s="99"/>
      <c r="FUW176" s="99"/>
      <c r="FUX176" s="99"/>
      <c r="FUY176" s="99"/>
      <c r="FUZ176" s="99"/>
      <c r="FVA176" s="99"/>
      <c r="FVB176" s="99"/>
      <c r="FVC176" s="99"/>
      <c r="FVD176" s="99"/>
      <c r="FVE176" s="99"/>
      <c r="FVF176" s="99"/>
      <c r="FVG176" s="99"/>
      <c r="FVH176" s="99"/>
      <c r="FVI176" s="99"/>
      <c r="FVJ176" s="99"/>
      <c r="FVK176" s="99"/>
      <c r="FVL176" s="99"/>
      <c r="FVM176" s="99"/>
      <c r="FVN176" s="99"/>
      <c r="FVO176" s="99"/>
      <c r="FVP176" s="99"/>
      <c r="FVQ176" s="99"/>
      <c r="FVR176" s="99"/>
      <c r="FVS176" s="99"/>
      <c r="FVT176" s="99"/>
      <c r="FVU176" s="99"/>
      <c r="FVV176" s="99"/>
      <c r="FVW176" s="99"/>
      <c r="FVX176" s="99"/>
      <c r="FVY176" s="99"/>
      <c r="FVZ176" s="99"/>
      <c r="FWA176" s="99"/>
      <c r="FWB176" s="99"/>
      <c r="FWC176" s="99"/>
      <c r="FWD176" s="99"/>
      <c r="FWE176" s="99"/>
      <c r="FWF176" s="99"/>
      <c r="FWG176" s="99"/>
      <c r="FWH176" s="99"/>
      <c r="FWI176" s="99"/>
      <c r="FWJ176" s="99"/>
      <c r="FWK176" s="99"/>
      <c r="FWL176" s="99"/>
      <c r="FWM176" s="99"/>
      <c r="FWN176" s="99"/>
      <c r="FWO176" s="99"/>
      <c r="FWP176" s="99"/>
      <c r="FWQ176" s="99"/>
      <c r="FWR176" s="99"/>
      <c r="FWS176" s="99"/>
      <c r="FWT176" s="99"/>
      <c r="FWU176" s="99"/>
      <c r="FWV176" s="99"/>
      <c r="FWW176" s="99"/>
      <c r="FWX176" s="99"/>
      <c r="FWY176" s="99"/>
      <c r="FWZ176" s="99"/>
      <c r="FXA176" s="99"/>
      <c r="FXB176" s="99"/>
      <c r="FXC176" s="99"/>
      <c r="FXD176" s="99"/>
      <c r="FXE176" s="99"/>
      <c r="FXF176" s="99"/>
      <c r="FXG176" s="99"/>
      <c r="FXH176" s="99"/>
      <c r="FXI176" s="99"/>
      <c r="FXJ176" s="99"/>
      <c r="FXK176" s="99"/>
      <c r="FXL176" s="99"/>
      <c r="FXM176" s="99"/>
      <c r="FXN176" s="99"/>
      <c r="FXO176" s="99"/>
      <c r="FXP176" s="99"/>
      <c r="FXQ176" s="99"/>
      <c r="FXR176" s="99"/>
      <c r="FXS176" s="99"/>
      <c r="FXT176" s="99"/>
      <c r="FXU176" s="99"/>
      <c r="FXV176" s="99"/>
      <c r="FXW176" s="99"/>
      <c r="FXX176" s="99"/>
      <c r="FXY176" s="99"/>
      <c r="FXZ176" s="99"/>
      <c r="FYA176" s="99"/>
      <c r="FYB176" s="99"/>
      <c r="FYC176" s="99"/>
      <c r="FYD176" s="99"/>
      <c r="FYE176" s="99"/>
      <c r="FYF176" s="99"/>
      <c r="FYG176" s="99"/>
      <c r="FYH176" s="99"/>
      <c r="FYI176" s="99"/>
      <c r="FYJ176" s="99"/>
      <c r="FYK176" s="99"/>
      <c r="FYL176" s="99"/>
      <c r="FYM176" s="99"/>
      <c r="FYN176" s="99"/>
      <c r="FYO176" s="99"/>
      <c r="FYP176" s="99"/>
      <c r="FYQ176" s="99"/>
      <c r="FYR176" s="99"/>
      <c r="FYS176" s="99"/>
      <c r="FYT176" s="99"/>
      <c r="FYU176" s="99"/>
      <c r="FYV176" s="99"/>
      <c r="FYW176" s="99"/>
      <c r="FYX176" s="99"/>
      <c r="FYY176" s="99"/>
      <c r="FYZ176" s="99"/>
      <c r="FZA176" s="99"/>
      <c r="FZB176" s="99"/>
      <c r="FZC176" s="99"/>
      <c r="FZD176" s="99"/>
      <c r="FZE176" s="99"/>
      <c r="FZF176" s="99"/>
      <c r="FZG176" s="99"/>
      <c r="FZH176" s="99"/>
      <c r="FZI176" s="99"/>
      <c r="FZJ176" s="99"/>
      <c r="FZK176" s="99"/>
      <c r="FZL176" s="99"/>
      <c r="FZM176" s="99"/>
      <c r="FZN176" s="99"/>
      <c r="FZO176" s="99"/>
      <c r="FZP176" s="99"/>
      <c r="FZQ176" s="99"/>
      <c r="FZR176" s="99"/>
      <c r="FZS176" s="99"/>
      <c r="FZT176" s="99"/>
      <c r="FZU176" s="99"/>
      <c r="FZV176" s="99"/>
      <c r="FZW176" s="99"/>
      <c r="FZX176" s="99"/>
      <c r="FZY176" s="99"/>
      <c r="FZZ176" s="99"/>
      <c r="GAA176" s="99"/>
      <c r="GAB176" s="99"/>
      <c r="GAC176" s="99"/>
      <c r="GAD176" s="99"/>
      <c r="GAE176" s="99"/>
      <c r="GAF176" s="99"/>
      <c r="GAG176" s="99"/>
      <c r="GAH176" s="99"/>
      <c r="GAI176" s="99"/>
      <c r="GAJ176" s="99"/>
      <c r="GAK176" s="99"/>
      <c r="GAL176" s="99"/>
      <c r="GAM176" s="99"/>
      <c r="GAN176" s="99"/>
      <c r="GAO176" s="99"/>
      <c r="GAP176" s="99"/>
      <c r="GAQ176" s="99"/>
      <c r="GAR176" s="99"/>
      <c r="GAS176" s="99"/>
      <c r="GAT176" s="99"/>
      <c r="GAU176" s="99"/>
      <c r="GAV176" s="99"/>
      <c r="GAW176" s="99"/>
      <c r="GAX176" s="99"/>
      <c r="GAY176" s="99"/>
      <c r="GAZ176" s="99"/>
      <c r="GBA176" s="99"/>
      <c r="GBB176" s="99"/>
      <c r="GBC176" s="99"/>
      <c r="GBD176" s="99"/>
      <c r="GBE176" s="99"/>
      <c r="GBF176" s="99"/>
      <c r="GBG176" s="99"/>
      <c r="GBH176" s="99"/>
      <c r="GBI176" s="99"/>
      <c r="GBJ176" s="99"/>
      <c r="GBK176" s="99"/>
      <c r="GBL176" s="99"/>
      <c r="GBM176" s="99"/>
      <c r="GBN176" s="99"/>
      <c r="GBO176" s="99"/>
      <c r="GBP176" s="99"/>
      <c r="GBQ176" s="99"/>
      <c r="GBR176" s="99"/>
      <c r="GBS176" s="99"/>
      <c r="GBT176" s="99"/>
      <c r="GBU176" s="99"/>
      <c r="GBV176" s="99"/>
      <c r="GBW176" s="99"/>
      <c r="GBX176" s="99"/>
      <c r="GBY176" s="99"/>
      <c r="GBZ176" s="99"/>
      <c r="GCA176" s="99"/>
      <c r="GCB176" s="99"/>
      <c r="GCC176" s="99"/>
      <c r="GCD176" s="99"/>
      <c r="GCE176" s="99"/>
      <c r="GCF176" s="99"/>
      <c r="GCG176" s="99"/>
      <c r="GCH176" s="99"/>
      <c r="GCI176" s="99"/>
      <c r="GCJ176" s="99"/>
      <c r="GCK176" s="99"/>
      <c r="GCL176" s="99"/>
      <c r="GCM176" s="99"/>
      <c r="GCN176" s="99"/>
      <c r="GCO176" s="99"/>
      <c r="GCP176" s="99"/>
      <c r="GCQ176" s="99"/>
      <c r="GCR176" s="99"/>
      <c r="GCS176" s="99"/>
      <c r="GCT176" s="99"/>
      <c r="GCU176" s="99"/>
      <c r="GCV176" s="99"/>
      <c r="GCW176" s="99"/>
      <c r="GCX176" s="99"/>
      <c r="GCY176" s="99"/>
      <c r="GCZ176" s="99"/>
      <c r="GDA176" s="99"/>
      <c r="GDB176" s="99"/>
      <c r="GDC176" s="99"/>
      <c r="GDD176" s="99"/>
      <c r="GDE176" s="99"/>
      <c r="GDF176" s="99"/>
      <c r="GDG176" s="99"/>
      <c r="GDH176" s="99"/>
      <c r="GDI176" s="99"/>
      <c r="GDJ176" s="99"/>
      <c r="GDK176" s="99"/>
      <c r="GDL176" s="99"/>
      <c r="GDM176" s="99"/>
      <c r="GDN176" s="99"/>
      <c r="GDO176" s="99"/>
      <c r="GDP176" s="99"/>
      <c r="GDQ176" s="99"/>
      <c r="GDR176" s="99"/>
      <c r="GDS176" s="99"/>
      <c r="GDT176" s="99"/>
      <c r="GDU176" s="99"/>
      <c r="GDV176" s="99"/>
      <c r="GDW176" s="99"/>
      <c r="GDX176" s="99"/>
      <c r="GDY176" s="99"/>
      <c r="GDZ176" s="99"/>
      <c r="GEA176" s="99"/>
      <c r="GEB176" s="99"/>
      <c r="GEC176" s="99"/>
      <c r="GED176" s="99"/>
      <c r="GEE176" s="99"/>
      <c r="GEF176" s="99"/>
      <c r="GEG176" s="99"/>
      <c r="GEH176" s="99"/>
      <c r="GEI176" s="99"/>
      <c r="GEJ176" s="99"/>
      <c r="GEK176" s="99"/>
      <c r="GEL176" s="99"/>
      <c r="GEM176" s="99"/>
      <c r="GEN176" s="99"/>
      <c r="GEO176" s="99"/>
      <c r="GEP176" s="99"/>
      <c r="GEQ176" s="99"/>
      <c r="GER176" s="99"/>
      <c r="GES176" s="99"/>
      <c r="GET176" s="99"/>
      <c r="GEU176" s="99"/>
      <c r="GEV176" s="99"/>
      <c r="GEW176" s="99"/>
      <c r="GEX176" s="99"/>
      <c r="GEY176" s="99"/>
      <c r="GEZ176" s="99"/>
      <c r="GFA176" s="99"/>
      <c r="GFB176" s="99"/>
      <c r="GFC176" s="99"/>
      <c r="GFD176" s="99"/>
      <c r="GFE176" s="99"/>
      <c r="GFF176" s="99"/>
      <c r="GFG176" s="99"/>
      <c r="GFH176" s="99"/>
      <c r="GFI176" s="99"/>
      <c r="GFJ176" s="99"/>
      <c r="GFK176" s="99"/>
      <c r="GFL176" s="99"/>
      <c r="GFM176" s="99"/>
      <c r="GFN176" s="99"/>
      <c r="GFO176" s="99"/>
      <c r="GFP176" s="99"/>
      <c r="GFQ176" s="99"/>
      <c r="GFR176" s="99"/>
      <c r="GFS176" s="99"/>
      <c r="GFT176" s="99"/>
      <c r="GFU176" s="99"/>
      <c r="GFV176" s="99"/>
      <c r="GFW176" s="99"/>
      <c r="GFX176" s="99"/>
      <c r="GFY176" s="99"/>
      <c r="GFZ176" s="99"/>
      <c r="GGA176" s="99"/>
      <c r="GGB176" s="99"/>
      <c r="GGC176" s="99"/>
      <c r="GGD176" s="99"/>
      <c r="GGE176" s="99"/>
      <c r="GGF176" s="99"/>
      <c r="GGG176" s="99"/>
      <c r="GGH176" s="99"/>
      <c r="GGI176" s="99"/>
      <c r="GGJ176" s="99"/>
      <c r="GGK176" s="99"/>
      <c r="GGL176" s="99"/>
      <c r="GGM176" s="99"/>
      <c r="GGN176" s="99"/>
      <c r="GGO176" s="99"/>
      <c r="GGP176" s="99"/>
      <c r="GGQ176" s="99"/>
      <c r="GGR176" s="99"/>
      <c r="GGS176" s="99"/>
      <c r="GGT176" s="99"/>
      <c r="GGU176" s="99"/>
      <c r="GGV176" s="99"/>
      <c r="GGW176" s="99"/>
      <c r="GGX176" s="99"/>
      <c r="GGY176" s="99"/>
      <c r="GGZ176" s="99"/>
      <c r="GHA176" s="99"/>
      <c r="GHB176" s="99"/>
      <c r="GHC176" s="99"/>
      <c r="GHD176" s="99"/>
      <c r="GHE176" s="99"/>
      <c r="GHF176" s="99"/>
      <c r="GHG176" s="99"/>
      <c r="GHH176" s="99"/>
      <c r="GHI176" s="99"/>
      <c r="GHJ176" s="99"/>
      <c r="GHK176" s="99"/>
      <c r="GHL176" s="99"/>
      <c r="GHM176" s="99"/>
      <c r="GHN176" s="99"/>
      <c r="GHO176" s="99"/>
      <c r="GHP176" s="99"/>
      <c r="GHQ176" s="99"/>
      <c r="GHR176" s="99"/>
      <c r="GHS176" s="99"/>
      <c r="GHT176" s="99"/>
      <c r="GHU176" s="99"/>
      <c r="GHV176" s="99"/>
      <c r="GHW176" s="99"/>
      <c r="GHX176" s="99"/>
      <c r="GHY176" s="99"/>
      <c r="GHZ176" s="99"/>
      <c r="GIA176" s="99"/>
      <c r="GIB176" s="99"/>
      <c r="GIC176" s="99"/>
      <c r="GID176" s="99"/>
      <c r="GIE176" s="99"/>
      <c r="GIF176" s="99"/>
      <c r="GIG176" s="99"/>
      <c r="GIH176" s="99"/>
      <c r="GII176" s="99"/>
      <c r="GIJ176" s="99"/>
      <c r="GIK176" s="99"/>
      <c r="GIL176" s="99"/>
      <c r="GIM176" s="99"/>
      <c r="GIN176" s="99"/>
      <c r="GIO176" s="99"/>
      <c r="GIP176" s="99"/>
      <c r="GIQ176" s="99"/>
      <c r="GIR176" s="99"/>
      <c r="GIS176" s="99"/>
      <c r="GIT176" s="99"/>
      <c r="GIU176" s="99"/>
      <c r="GIV176" s="99"/>
      <c r="GIW176" s="99"/>
      <c r="GIX176" s="99"/>
      <c r="GIY176" s="99"/>
      <c r="GIZ176" s="99"/>
      <c r="GJA176" s="99"/>
      <c r="GJB176" s="99"/>
      <c r="GJC176" s="99"/>
      <c r="GJD176" s="99"/>
      <c r="GJE176" s="99"/>
      <c r="GJF176" s="99"/>
      <c r="GJG176" s="99"/>
      <c r="GJH176" s="99"/>
      <c r="GJI176" s="99"/>
      <c r="GJJ176" s="99"/>
      <c r="GJK176" s="99"/>
      <c r="GJL176" s="99"/>
      <c r="GJM176" s="99"/>
      <c r="GJN176" s="99"/>
      <c r="GJO176" s="99"/>
      <c r="GJP176" s="99"/>
      <c r="GJQ176" s="99"/>
      <c r="GJR176" s="99"/>
      <c r="GJS176" s="99"/>
      <c r="GJT176" s="99"/>
      <c r="GJU176" s="99"/>
      <c r="GJV176" s="99"/>
      <c r="GJW176" s="99"/>
      <c r="GJX176" s="99"/>
      <c r="GJY176" s="99"/>
      <c r="GJZ176" s="99"/>
      <c r="GKA176" s="99"/>
      <c r="GKB176" s="99"/>
      <c r="GKC176" s="99"/>
      <c r="GKD176" s="99"/>
      <c r="GKE176" s="99"/>
      <c r="GKF176" s="99"/>
      <c r="GKG176" s="99"/>
      <c r="GKH176" s="99"/>
      <c r="GKI176" s="99"/>
      <c r="GKJ176" s="99"/>
      <c r="GKK176" s="99"/>
      <c r="GKL176" s="99"/>
      <c r="GKM176" s="99"/>
      <c r="GKN176" s="99"/>
      <c r="GKO176" s="99"/>
      <c r="GKP176" s="99"/>
      <c r="GKQ176" s="99"/>
      <c r="GKR176" s="99"/>
      <c r="GKS176" s="99"/>
      <c r="GKT176" s="99"/>
      <c r="GKU176" s="99"/>
      <c r="GKV176" s="99"/>
      <c r="GKW176" s="99"/>
      <c r="GKX176" s="99"/>
      <c r="GKY176" s="99"/>
      <c r="GKZ176" s="99"/>
      <c r="GLA176" s="99"/>
      <c r="GLB176" s="99"/>
      <c r="GLC176" s="99"/>
      <c r="GLD176" s="99"/>
      <c r="GLE176" s="99"/>
      <c r="GLF176" s="99"/>
      <c r="GLG176" s="99"/>
      <c r="GLH176" s="99"/>
      <c r="GLI176" s="99"/>
      <c r="GLJ176" s="99"/>
      <c r="GLK176" s="99"/>
      <c r="GLL176" s="99"/>
      <c r="GLM176" s="99"/>
      <c r="GLN176" s="99"/>
      <c r="GLO176" s="99"/>
      <c r="GLP176" s="99"/>
      <c r="GLQ176" s="99"/>
      <c r="GLR176" s="99"/>
      <c r="GLS176" s="99"/>
      <c r="GLT176" s="99"/>
      <c r="GLU176" s="99"/>
      <c r="GLV176" s="99"/>
      <c r="GLW176" s="99"/>
      <c r="GLX176" s="99"/>
      <c r="GLY176" s="99"/>
      <c r="GLZ176" s="99"/>
      <c r="GMA176" s="99"/>
      <c r="GMB176" s="99"/>
      <c r="GMC176" s="99"/>
      <c r="GMD176" s="99"/>
      <c r="GME176" s="99"/>
      <c r="GMF176" s="99"/>
      <c r="GMG176" s="99"/>
      <c r="GMH176" s="99"/>
      <c r="GMI176" s="99"/>
      <c r="GMJ176" s="99"/>
      <c r="GMK176" s="99"/>
      <c r="GML176" s="99"/>
      <c r="GMM176" s="99"/>
      <c r="GMN176" s="99"/>
      <c r="GMO176" s="99"/>
      <c r="GMP176" s="99"/>
      <c r="GMQ176" s="99"/>
      <c r="GMR176" s="99"/>
      <c r="GMS176" s="99"/>
      <c r="GMT176" s="99"/>
      <c r="GMU176" s="99"/>
      <c r="GMV176" s="99"/>
      <c r="GMW176" s="99"/>
      <c r="GMX176" s="99"/>
      <c r="GMY176" s="99"/>
      <c r="GMZ176" s="99"/>
      <c r="GNA176" s="99"/>
      <c r="GNB176" s="99"/>
      <c r="GNC176" s="99"/>
      <c r="GND176" s="99"/>
      <c r="GNE176" s="99"/>
      <c r="GNF176" s="99"/>
      <c r="GNG176" s="99"/>
      <c r="GNH176" s="99"/>
      <c r="GNI176" s="99"/>
      <c r="GNJ176" s="99"/>
      <c r="GNK176" s="99"/>
      <c r="GNL176" s="99"/>
      <c r="GNM176" s="99"/>
      <c r="GNN176" s="99"/>
      <c r="GNO176" s="99"/>
      <c r="GNP176" s="99"/>
      <c r="GNQ176" s="99"/>
      <c r="GNR176" s="99"/>
      <c r="GNS176" s="99"/>
      <c r="GNT176" s="99"/>
      <c r="GNU176" s="99"/>
      <c r="GNV176" s="99"/>
      <c r="GNW176" s="99"/>
      <c r="GNX176" s="99"/>
      <c r="GNY176" s="99"/>
      <c r="GNZ176" s="99"/>
      <c r="GOA176" s="99"/>
      <c r="GOB176" s="99"/>
      <c r="GOC176" s="99"/>
      <c r="GOD176" s="99"/>
      <c r="GOE176" s="99"/>
      <c r="GOF176" s="99"/>
      <c r="GOG176" s="99"/>
      <c r="GOH176" s="99"/>
      <c r="GOI176" s="99"/>
      <c r="GOJ176" s="99"/>
      <c r="GOK176" s="99"/>
      <c r="GOL176" s="99"/>
      <c r="GOM176" s="99"/>
      <c r="GON176" s="99"/>
      <c r="GOO176" s="99"/>
      <c r="GOP176" s="99"/>
      <c r="GOQ176" s="99"/>
      <c r="GOR176" s="99"/>
      <c r="GOS176" s="99"/>
      <c r="GOT176" s="99"/>
      <c r="GOU176" s="99"/>
      <c r="GOV176" s="99"/>
      <c r="GOW176" s="99"/>
      <c r="GOX176" s="99"/>
      <c r="GOY176" s="99"/>
      <c r="GOZ176" s="99"/>
      <c r="GPA176" s="99"/>
      <c r="GPB176" s="99"/>
      <c r="GPC176" s="99"/>
      <c r="GPD176" s="99"/>
      <c r="GPE176" s="99"/>
      <c r="GPF176" s="99"/>
      <c r="GPG176" s="99"/>
      <c r="GPH176" s="99"/>
      <c r="GPI176" s="99"/>
      <c r="GPJ176" s="99"/>
      <c r="GPK176" s="99"/>
      <c r="GPL176" s="99"/>
      <c r="GPM176" s="99"/>
      <c r="GPN176" s="99"/>
      <c r="GPO176" s="99"/>
      <c r="GPP176" s="99"/>
      <c r="GPQ176" s="99"/>
      <c r="GPR176" s="99"/>
      <c r="GPS176" s="99"/>
      <c r="GPT176" s="99"/>
      <c r="GPU176" s="99"/>
      <c r="GPV176" s="99"/>
      <c r="GPW176" s="99"/>
      <c r="GPX176" s="99"/>
      <c r="GPY176" s="99"/>
      <c r="GPZ176" s="99"/>
      <c r="GQA176" s="99"/>
      <c r="GQB176" s="99"/>
      <c r="GQC176" s="99"/>
      <c r="GQD176" s="99"/>
      <c r="GQE176" s="99"/>
      <c r="GQF176" s="99"/>
      <c r="GQG176" s="99"/>
      <c r="GQH176" s="99"/>
      <c r="GQI176" s="99"/>
      <c r="GQJ176" s="99"/>
      <c r="GQK176" s="99"/>
      <c r="GQL176" s="99"/>
      <c r="GQM176" s="99"/>
      <c r="GQN176" s="99"/>
      <c r="GQO176" s="99"/>
      <c r="GQP176" s="99"/>
      <c r="GQQ176" s="99"/>
      <c r="GQR176" s="99"/>
      <c r="GQS176" s="99"/>
      <c r="GQT176" s="99"/>
      <c r="GQU176" s="99"/>
      <c r="GQV176" s="99"/>
      <c r="GQW176" s="99"/>
      <c r="GQX176" s="99"/>
      <c r="GQY176" s="99"/>
      <c r="GQZ176" s="99"/>
      <c r="GRA176" s="99"/>
      <c r="GRB176" s="99"/>
      <c r="GRC176" s="99"/>
      <c r="GRD176" s="99"/>
      <c r="GRE176" s="99"/>
      <c r="GRF176" s="99"/>
      <c r="GRG176" s="99"/>
      <c r="GRH176" s="99"/>
      <c r="GRI176" s="99"/>
      <c r="GRJ176" s="99"/>
      <c r="GRK176" s="99"/>
      <c r="GRL176" s="99"/>
      <c r="GRM176" s="99"/>
      <c r="GRN176" s="99"/>
      <c r="GRO176" s="99"/>
      <c r="GRP176" s="99"/>
      <c r="GRQ176" s="99"/>
      <c r="GRR176" s="99"/>
      <c r="GRS176" s="99"/>
      <c r="GRT176" s="99"/>
      <c r="GRU176" s="99"/>
      <c r="GRV176" s="99"/>
      <c r="GRW176" s="99"/>
      <c r="GRX176" s="99"/>
      <c r="GRY176" s="99"/>
      <c r="GRZ176" s="99"/>
      <c r="GSA176" s="99"/>
      <c r="GSB176" s="99"/>
      <c r="GSC176" s="99"/>
      <c r="GSD176" s="99"/>
      <c r="GSE176" s="99"/>
      <c r="GSF176" s="99"/>
      <c r="GSG176" s="99"/>
      <c r="GSH176" s="99"/>
      <c r="GSI176" s="99"/>
      <c r="GSJ176" s="99"/>
      <c r="GSK176" s="99"/>
      <c r="GSL176" s="99"/>
      <c r="GSM176" s="99"/>
      <c r="GSN176" s="99"/>
      <c r="GSO176" s="99"/>
      <c r="GSP176" s="99"/>
      <c r="GSQ176" s="99"/>
      <c r="GSR176" s="99"/>
      <c r="GSS176" s="99"/>
      <c r="GST176" s="99"/>
      <c r="GSU176" s="99"/>
      <c r="GSV176" s="99"/>
      <c r="GSW176" s="99"/>
      <c r="GSX176" s="99"/>
      <c r="GSY176" s="99"/>
      <c r="GSZ176" s="99"/>
      <c r="GTA176" s="99"/>
      <c r="GTB176" s="99"/>
      <c r="GTC176" s="99"/>
      <c r="GTD176" s="99"/>
      <c r="GTE176" s="99"/>
      <c r="GTF176" s="99"/>
      <c r="GTG176" s="99"/>
      <c r="GTH176" s="99"/>
      <c r="GTI176" s="99"/>
      <c r="GTJ176" s="99"/>
      <c r="GTK176" s="99"/>
      <c r="GTL176" s="99"/>
      <c r="GTM176" s="99"/>
      <c r="GTN176" s="99"/>
      <c r="GTO176" s="99"/>
      <c r="GTP176" s="99"/>
      <c r="GTQ176" s="99"/>
      <c r="GTR176" s="99"/>
      <c r="GTS176" s="99"/>
      <c r="GTT176" s="99"/>
      <c r="GTU176" s="99"/>
      <c r="GTV176" s="99"/>
      <c r="GTW176" s="99"/>
      <c r="GTX176" s="99"/>
      <c r="GTY176" s="99"/>
      <c r="GTZ176" s="99"/>
      <c r="GUA176" s="99"/>
      <c r="GUB176" s="99"/>
      <c r="GUC176" s="99"/>
      <c r="GUD176" s="99"/>
      <c r="GUE176" s="99"/>
      <c r="GUF176" s="99"/>
      <c r="GUG176" s="99"/>
      <c r="GUH176" s="99"/>
      <c r="GUI176" s="99"/>
      <c r="GUJ176" s="99"/>
      <c r="GUK176" s="99"/>
      <c r="GUL176" s="99"/>
      <c r="GUM176" s="99"/>
      <c r="GUN176" s="99"/>
      <c r="GUO176" s="99"/>
      <c r="GUP176" s="99"/>
      <c r="GUQ176" s="99"/>
      <c r="GUR176" s="99"/>
      <c r="GUS176" s="99"/>
      <c r="GUT176" s="99"/>
      <c r="GUU176" s="99"/>
      <c r="GUV176" s="99"/>
      <c r="GUW176" s="99"/>
      <c r="GUX176" s="99"/>
      <c r="GUY176" s="99"/>
      <c r="GUZ176" s="99"/>
      <c r="GVA176" s="99"/>
      <c r="GVB176" s="99"/>
      <c r="GVC176" s="99"/>
      <c r="GVD176" s="99"/>
      <c r="GVE176" s="99"/>
      <c r="GVF176" s="99"/>
      <c r="GVG176" s="99"/>
      <c r="GVH176" s="99"/>
      <c r="GVI176" s="99"/>
      <c r="GVJ176" s="99"/>
      <c r="GVK176" s="99"/>
      <c r="GVL176" s="99"/>
      <c r="GVM176" s="99"/>
      <c r="GVN176" s="99"/>
      <c r="GVO176" s="99"/>
      <c r="GVP176" s="99"/>
      <c r="GVQ176" s="99"/>
      <c r="GVR176" s="99"/>
      <c r="GVS176" s="99"/>
      <c r="GVT176" s="99"/>
      <c r="GVU176" s="99"/>
      <c r="GVV176" s="99"/>
      <c r="GVW176" s="99"/>
      <c r="GVX176" s="99"/>
      <c r="GVY176" s="99"/>
      <c r="GVZ176" s="99"/>
      <c r="GWA176" s="99"/>
      <c r="GWB176" s="99"/>
      <c r="GWC176" s="99"/>
      <c r="GWD176" s="99"/>
      <c r="GWE176" s="99"/>
      <c r="GWF176" s="99"/>
      <c r="GWG176" s="99"/>
      <c r="GWH176" s="99"/>
      <c r="GWI176" s="99"/>
      <c r="GWJ176" s="99"/>
      <c r="GWK176" s="99"/>
      <c r="GWL176" s="99"/>
      <c r="GWM176" s="99"/>
      <c r="GWN176" s="99"/>
      <c r="GWO176" s="99"/>
      <c r="GWP176" s="99"/>
      <c r="GWQ176" s="99"/>
      <c r="GWR176" s="99"/>
      <c r="GWS176" s="99"/>
      <c r="GWT176" s="99"/>
      <c r="GWU176" s="99"/>
      <c r="GWV176" s="99"/>
      <c r="GWW176" s="99"/>
      <c r="GWX176" s="99"/>
      <c r="GWY176" s="99"/>
      <c r="GWZ176" s="99"/>
      <c r="GXA176" s="99"/>
      <c r="GXB176" s="99"/>
      <c r="GXC176" s="99"/>
      <c r="GXD176" s="99"/>
      <c r="GXE176" s="99"/>
      <c r="GXF176" s="99"/>
      <c r="GXG176" s="99"/>
      <c r="GXH176" s="99"/>
      <c r="GXI176" s="99"/>
      <c r="GXJ176" s="99"/>
      <c r="GXK176" s="99"/>
      <c r="GXL176" s="99"/>
      <c r="GXM176" s="99"/>
      <c r="GXN176" s="99"/>
      <c r="GXO176" s="99"/>
      <c r="GXP176" s="99"/>
      <c r="GXQ176" s="99"/>
      <c r="GXR176" s="99"/>
      <c r="GXS176" s="99"/>
      <c r="GXT176" s="99"/>
      <c r="GXU176" s="99"/>
      <c r="GXV176" s="99"/>
      <c r="GXW176" s="99"/>
      <c r="GXX176" s="99"/>
      <c r="GXY176" s="99"/>
      <c r="GXZ176" s="99"/>
      <c r="GYA176" s="99"/>
      <c r="GYB176" s="99"/>
      <c r="GYC176" s="99"/>
      <c r="GYD176" s="99"/>
      <c r="GYE176" s="99"/>
      <c r="GYF176" s="99"/>
      <c r="GYG176" s="99"/>
      <c r="GYH176" s="99"/>
      <c r="GYI176" s="99"/>
      <c r="GYJ176" s="99"/>
      <c r="GYK176" s="99"/>
      <c r="GYL176" s="99"/>
      <c r="GYM176" s="99"/>
      <c r="GYN176" s="99"/>
      <c r="GYO176" s="99"/>
      <c r="GYP176" s="99"/>
      <c r="GYQ176" s="99"/>
      <c r="GYR176" s="99"/>
      <c r="GYS176" s="99"/>
      <c r="GYT176" s="99"/>
      <c r="GYU176" s="99"/>
      <c r="GYV176" s="99"/>
      <c r="GYW176" s="99"/>
      <c r="GYX176" s="99"/>
      <c r="GYY176" s="99"/>
      <c r="GYZ176" s="99"/>
      <c r="GZA176" s="99"/>
      <c r="GZB176" s="99"/>
      <c r="GZC176" s="99"/>
      <c r="GZD176" s="99"/>
      <c r="GZE176" s="99"/>
      <c r="GZF176" s="99"/>
      <c r="GZG176" s="99"/>
      <c r="GZH176" s="99"/>
      <c r="GZI176" s="99"/>
      <c r="GZJ176" s="99"/>
      <c r="GZK176" s="99"/>
      <c r="GZL176" s="99"/>
      <c r="GZM176" s="99"/>
      <c r="GZN176" s="99"/>
      <c r="GZO176" s="99"/>
      <c r="GZP176" s="99"/>
      <c r="GZQ176" s="99"/>
      <c r="GZR176" s="99"/>
      <c r="GZS176" s="99"/>
      <c r="GZT176" s="99"/>
      <c r="GZU176" s="99"/>
      <c r="GZV176" s="99"/>
      <c r="GZW176" s="99"/>
      <c r="GZX176" s="99"/>
      <c r="GZY176" s="99"/>
      <c r="GZZ176" s="99"/>
      <c r="HAA176" s="99"/>
      <c r="HAB176" s="99"/>
      <c r="HAC176" s="99"/>
      <c r="HAD176" s="99"/>
      <c r="HAE176" s="99"/>
      <c r="HAF176" s="99"/>
      <c r="HAG176" s="99"/>
      <c r="HAH176" s="99"/>
      <c r="HAI176" s="99"/>
      <c r="HAJ176" s="99"/>
      <c r="HAK176" s="99"/>
      <c r="HAL176" s="99"/>
      <c r="HAM176" s="99"/>
      <c r="HAN176" s="99"/>
      <c r="HAO176" s="99"/>
      <c r="HAP176" s="99"/>
      <c r="HAQ176" s="99"/>
      <c r="HAR176" s="99"/>
      <c r="HAS176" s="99"/>
      <c r="HAT176" s="99"/>
      <c r="HAU176" s="99"/>
      <c r="HAV176" s="99"/>
      <c r="HAW176" s="99"/>
      <c r="HAX176" s="99"/>
      <c r="HAY176" s="99"/>
      <c r="HAZ176" s="99"/>
      <c r="HBA176" s="99"/>
      <c r="HBB176" s="99"/>
      <c r="HBC176" s="99"/>
      <c r="HBD176" s="99"/>
      <c r="HBE176" s="99"/>
      <c r="HBF176" s="99"/>
      <c r="HBG176" s="99"/>
      <c r="HBH176" s="99"/>
      <c r="HBI176" s="99"/>
      <c r="HBJ176" s="99"/>
      <c r="HBK176" s="99"/>
      <c r="HBL176" s="99"/>
      <c r="HBM176" s="99"/>
      <c r="HBN176" s="99"/>
      <c r="HBO176" s="99"/>
      <c r="HBP176" s="99"/>
      <c r="HBQ176" s="99"/>
      <c r="HBR176" s="99"/>
      <c r="HBS176" s="99"/>
      <c r="HBT176" s="99"/>
      <c r="HBU176" s="99"/>
      <c r="HBV176" s="99"/>
      <c r="HBW176" s="99"/>
      <c r="HBX176" s="99"/>
      <c r="HBY176" s="99"/>
      <c r="HBZ176" s="99"/>
      <c r="HCA176" s="99"/>
      <c r="HCB176" s="99"/>
      <c r="HCC176" s="99"/>
      <c r="HCD176" s="99"/>
      <c r="HCE176" s="99"/>
      <c r="HCF176" s="99"/>
      <c r="HCG176" s="99"/>
      <c r="HCH176" s="99"/>
      <c r="HCI176" s="99"/>
      <c r="HCJ176" s="99"/>
      <c r="HCK176" s="99"/>
      <c r="HCL176" s="99"/>
      <c r="HCM176" s="99"/>
      <c r="HCN176" s="99"/>
      <c r="HCO176" s="99"/>
      <c r="HCP176" s="99"/>
      <c r="HCQ176" s="99"/>
      <c r="HCR176" s="99"/>
      <c r="HCS176" s="99"/>
      <c r="HCT176" s="99"/>
      <c r="HCU176" s="99"/>
      <c r="HCV176" s="99"/>
      <c r="HCW176" s="99"/>
      <c r="HCX176" s="99"/>
      <c r="HCY176" s="99"/>
      <c r="HCZ176" s="99"/>
      <c r="HDA176" s="99"/>
      <c r="HDB176" s="99"/>
      <c r="HDC176" s="99"/>
      <c r="HDD176" s="99"/>
      <c r="HDE176" s="99"/>
      <c r="HDF176" s="99"/>
      <c r="HDG176" s="99"/>
      <c r="HDH176" s="99"/>
      <c r="HDI176" s="99"/>
      <c r="HDJ176" s="99"/>
      <c r="HDK176" s="99"/>
      <c r="HDL176" s="99"/>
      <c r="HDM176" s="99"/>
      <c r="HDN176" s="99"/>
      <c r="HDO176" s="99"/>
      <c r="HDP176" s="99"/>
      <c r="HDQ176" s="99"/>
      <c r="HDR176" s="99"/>
      <c r="HDS176" s="99"/>
      <c r="HDT176" s="99"/>
      <c r="HDU176" s="99"/>
      <c r="HDV176" s="99"/>
      <c r="HDW176" s="99"/>
      <c r="HDX176" s="99"/>
      <c r="HDY176" s="99"/>
      <c r="HDZ176" s="99"/>
      <c r="HEA176" s="99"/>
      <c r="HEB176" s="99"/>
      <c r="HEC176" s="99"/>
      <c r="HED176" s="99"/>
      <c r="HEE176" s="99"/>
      <c r="HEF176" s="99"/>
      <c r="HEG176" s="99"/>
      <c r="HEH176" s="99"/>
      <c r="HEI176" s="99"/>
      <c r="HEJ176" s="99"/>
      <c r="HEK176" s="99"/>
      <c r="HEL176" s="99"/>
      <c r="HEM176" s="99"/>
      <c r="HEN176" s="99"/>
      <c r="HEO176" s="99"/>
      <c r="HEP176" s="99"/>
      <c r="HEQ176" s="99"/>
      <c r="HER176" s="99"/>
      <c r="HES176" s="99"/>
      <c r="HET176" s="99"/>
      <c r="HEU176" s="99"/>
      <c r="HEV176" s="99"/>
      <c r="HEW176" s="99"/>
      <c r="HEX176" s="99"/>
      <c r="HEY176" s="99"/>
      <c r="HEZ176" s="99"/>
      <c r="HFA176" s="99"/>
      <c r="HFB176" s="99"/>
      <c r="HFC176" s="99"/>
      <c r="HFD176" s="99"/>
      <c r="HFE176" s="99"/>
      <c r="HFF176" s="99"/>
      <c r="HFG176" s="99"/>
      <c r="HFH176" s="99"/>
      <c r="HFI176" s="99"/>
      <c r="HFJ176" s="99"/>
      <c r="HFK176" s="99"/>
      <c r="HFL176" s="99"/>
      <c r="HFM176" s="99"/>
      <c r="HFN176" s="99"/>
      <c r="HFO176" s="99"/>
      <c r="HFP176" s="99"/>
      <c r="HFQ176" s="99"/>
      <c r="HFR176" s="99"/>
      <c r="HFS176" s="99"/>
      <c r="HFT176" s="99"/>
      <c r="HFU176" s="99"/>
      <c r="HFV176" s="99"/>
      <c r="HFW176" s="99"/>
      <c r="HFX176" s="99"/>
      <c r="HFY176" s="99"/>
      <c r="HFZ176" s="99"/>
      <c r="HGA176" s="99"/>
      <c r="HGB176" s="99"/>
      <c r="HGC176" s="99"/>
      <c r="HGD176" s="99"/>
      <c r="HGE176" s="99"/>
      <c r="HGF176" s="99"/>
      <c r="HGG176" s="99"/>
      <c r="HGH176" s="99"/>
      <c r="HGI176" s="99"/>
      <c r="HGJ176" s="99"/>
      <c r="HGK176" s="99"/>
      <c r="HGL176" s="99"/>
      <c r="HGM176" s="99"/>
      <c r="HGN176" s="99"/>
      <c r="HGO176" s="99"/>
      <c r="HGP176" s="99"/>
      <c r="HGQ176" s="99"/>
      <c r="HGR176" s="99"/>
      <c r="HGS176" s="99"/>
      <c r="HGT176" s="99"/>
      <c r="HGU176" s="99"/>
      <c r="HGV176" s="99"/>
      <c r="HGW176" s="99"/>
      <c r="HGX176" s="99"/>
      <c r="HGY176" s="99"/>
      <c r="HGZ176" s="99"/>
      <c r="HHA176" s="99"/>
      <c r="HHB176" s="99"/>
      <c r="HHC176" s="99"/>
      <c r="HHD176" s="99"/>
      <c r="HHE176" s="99"/>
      <c r="HHF176" s="99"/>
      <c r="HHG176" s="99"/>
      <c r="HHH176" s="99"/>
      <c r="HHI176" s="99"/>
      <c r="HHJ176" s="99"/>
      <c r="HHK176" s="99"/>
      <c r="HHL176" s="99"/>
      <c r="HHM176" s="99"/>
      <c r="HHN176" s="99"/>
      <c r="HHO176" s="99"/>
      <c r="HHP176" s="99"/>
      <c r="HHQ176" s="99"/>
      <c r="HHR176" s="99"/>
      <c r="HHS176" s="99"/>
      <c r="HHT176" s="99"/>
      <c r="HHU176" s="99"/>
      <c r="HHV176" s="99"/>
      <c r="HHW176" s="99"/>
      <c r="HHX176" s="99"/>
      <c r="HHY176" s="99"/>
      <c r="HHZ176" s="99"/>
      <c r="HIA176" s="99"/>
      <c r="HIB176" s="99"/>
      <c r="HIC176" s="99"/>
      <c r="HID176" s="99"/>
      <c r="HIE176" s="99"/>
      <c r="HIF176" s="99"/>
      <c r="HIG176" s="99"/>
      <c r="HIH176" s="99"/>
      <c r="HII176" s="99"/>
      <c r="HIJ176" s="99"/>
      <c r="HIK176" s="99"/>
      <c r="HIL176" s="99"/>
      <c r="HIM176" s="99"/>
      <c r="HIN176" s="99"/>
      <c r="HIO176" s="99"/>
      <c r="HIP176" s="99"/>
      <c r="HIQ176" s="99"/>
      <c r="HIR176" s="99"/>
      <c r="HIS176" s="99"/>
      <c r="HIT176" s="99"/>
      <c r="HIU176" s="99"/>
      <c r="HIV176" s="99"/>
      <c r="HIW176" s="99"/>
      <c r="HIX176" s="99"/>
      <c r="HIY176" s="99"/>
      <c r="HIZ176" s="99"/>
      <c r="HJA176" s="99"/>
      <c r="HJB176" s="99"/>
      <c r="HJC176" s="99"/>
      <c r="HJD176" s="99"/>
      <c r="HJE176" s="99"/>
      <c r="HJF176" s="99"/>
      <c r="HJG176" s="99"/>
      <c r="HJH176" s="99"/>
      <c r="HJI176" s="99"/>
      <c r="HJJ176" s="99"/>
      <c r="HJK176" s="99"/>
      <c r="HJL176" s="99"/>
      <c r="HJM176" s="99"/>
      <c r="HJN176" s="99"/>
      <c r="HJO176" s="99"/>
      <c r="HJP176" s="99"/>
      <c r="HJQ176" s="99"/>
      <c r="HJR176" s="99"/>
      <c r="HJS176" s="99"/>
      <c r="HJT176" s="99"/>
      <c r="HJU176" s="99"/>
      <c r="HJV176" s="99"/>
      <c r="HJW176" s="99"/>
      <c r="HJX176" s="99"/>
      <c r="HJY176" s="99"/>
      <c r="HJZ176" s="99"/>
      <c r="HKA176" s="99"/>
      <c r="HKB176" s="99"/>
      <c r="HKC176" s="99"/>
      <c r="HKD176" s="99"/>
      <c r="HKE176" s="99"/>
      <c r="HKF176" s="99"/>
      <c r="HKG176" s="99"/>
      <c r="HKH176" s="99"/>
      <c r="HKI176" s="99"/>
      <c r="HKJ176" s="99"/>
      <c r="HKK176" s="99"/>
      <c r="HKL176" s="99"/>
      <c r="HKM176" s="99"/>
      <c r="HKN176" s="99"/>
      <c r="HKO176" s="99"/>
      <c r="HKP176" s="99"/>
      <c r="HKQ176" s="99"/>
      <c r="HKR176" s="99"/>
      <c r="HKS176" s="99"/>
      <c r="HKT176" s="99"/>
      <c r="HKU176" s="99"/>
      <c r="HKV176" s="99"/>
      <c r="HKW176" s="99"/>
      <c r="HKX176" s="99"/>
      <c r="HKY176" s="99"/>
      <c r="HKZ176" s="99"/>
      <c r="HLA176" s="99"/>
      <c r="HLB176" s="99"/>
      <c r="HLC176" s="99"/>
      <c r="HLD176" s="99"/>
      <c r="HLE176" s="99"/>
      <c r="HLF176" s="99"/>
      <c r="HLG176" s="99"/>
      <c r="HLH176" s="99"/>
      <c r="HLI176" s="99"/>
      <c r="HLJ176" s="99"/>
      <c r="HLK176" s="99"/>
      <c r="HLL176" s="99"/>
      <c r="HLM176" s="99"/>
      <c r="HLN176" s="99"/>
      <c r="HLO176" s="99"/>
      <c r="HLP176" s="99"/>
      <c r="HLQ176" s="99"/>
      <c r="HLR176" s="99"/>
      <c r="HLS176" s="99"/>
      <c r="HLT176" s="99"/>
      <c r="HLU176" s="99"/>
      <c r="HLV176" s="99"/>
      <c r="HLW176" s="99"/>
      <c r="HLX176" s="99"/>
      <c r="HLY176" s="99"/>
      <c r="HLZ176" s="99"/>
      <c r="HMA176" s="99"/>
      <c r="HMB176" s="99"/>
      <c r="HMC176" s="99"/>
      <c r="HMD176" s="99"/>
      <c r="HME176" s="99"/>
      <c r="HMF176" s="99"/>
      <c r="HMG176" s="99"/>
      <c r="HMH176" s="99"/>
      <c r="HMI176" s="99"/>
      <c r="HMJ176" s="99"/>
      <c r="HMK176" s="99"/>
      <c r="HML176" s="99"/>
      <c r="HMM176" s="99"/>
      <c r="HMN176" s="99"/>
      <c r="HMO176" s="99"/>
      <c r="HMP176" s="99"/>
      <c r="HMQ176" s="99"/>
      <c r="HMR176" s="99"/>
      <c r="HMS176" s="99"/>
      <c r="HMT176" s="99"/>
      <c r="HMU176" s="99"/>
      <c r="HMV176" s="99"/>
      <c r="HMW176" s="99"/>
      <c r="HMX176" s="99"/>
      <c r="HMY176" s="99"/>
      <c r="HMZ176" s="99"/>
      <c r="HNA176" s="99"/>
      <c r="HNB176" s="99"/>
      <c r="HNC176" s="99"/>
      <c r="HND176" s="99"/>
      <c r="HNE176" s="99"/>
      <c r="HNF176" s="99"/>
      <c r="HNG176" s="99"/>
      <c r="HNH176" s="99"/>
      <c r="HNI176" s="99"/>
      <c r="HNJ176" s="99"/>
      <c r="HNK176" s="99"/>
      <c r="HNL176" s="99"/>
      <c r="HNM176" s="99"/>
      <c r="HNN176" s="99"/>
      <c r="HNO176" s="99"/>
      <c r="HNP176" s="99"/>
      <c r="HNQ176" s="99"/>
      <c r="HNR176" s="99"/>
      <c r="HNS176" s="99"/>
      <c r="HNT176" s="99"/>
      <c r="HNU176" s="99"/>
      <c r="HNV176" s="99"/>
      <c r="HNW176" s="99"/>
      <c r="HNX176" s="99"/>
      <c r="HNY176" s="99"/>
      <c r="HNZ176" s="99"/>
      <c r="HOA176" s="99"/>
      <c r="HOB176" s="99"/>
      <c r="HOC176" s="99"/>
      <c r="HOD176" s="99"/>
      <c r="HOE176" s="99"/>
      <c r="HOF176" s="99"/>
      <c r="HOG176" s="99"/>
      <c r="HOH176" s="99"/>
      <c r="HOI176" s="99"/>
      <c r="HOJ176" s="99"/>
      <c r="HOK176" s="99"/>
      <c r="HOL176" s="99"/>
      <c r="HOM176" s="99"/>
      <c r="HON176" s="99"/>
      <c r="HOO176" s="99"/>
      <c r="HOP176" s="99"/>
      <c r="HOQ176" s="99"/>
      <c r="HOR176" s="99"/>
      <c r="HOS176" s="99"/>
      <c r="HOT176" s="99"/>
      <c r="HOU176" s="99"/>
      <c r="HOV176" s="99"/>
      <c r="HOW176" s="99"/>
      <c r="HOX176" s="99"/>
      <c r="HOY176" s="99"/>
      <c r="HOZ176" s="99"/>
      <c r="HPA176" s="99"/>
      <c r="HPB176" s="99"/>
      <c r="HPC176" s="99"/>
      <c r="HPD176" s="99"/>
      <c r="HPE176" s="99"/>
      <c r="HPF176" s="99"/>
      <c r="HPG176" s="99"/>
      <c r="HPH176" s="99"/>
      <c r="HPI176" s="99"/>
      <c r="HPJ176" s="99"/>
      <c r="HPK176" s="99"/>
      <c r="HPL176" s="99"/>
      <c r="HPM176" s="99"/>
      <c r="HPN176" s="99"/>
      <c r="HPO176" s="99"/>
      <c r="HPP176" s="99"/>
      <c r="HPQ176" s="99"/>
      <c r="HPR176" s="99"/>
      <c r="HPS176" s="99"/>
      <c r="HPT176" s="99"/>
      <c r="HPU176" s="99"/>
      <c r="HPV176" s="99"/>
      <c r="HPW176" s="99"/>
      <c r="HPX176" s="99"/>
      <c r="HPY176" s="99"/>
      <c r="HPZ176" s="99"/>
      <c r="HQA176" s="99"/>
      <c r="HQB176" s="99"/>
      <c r="HQC176" s="99"/>
      <c r="HQD176" s="99"/>
      <c r="HQE176" s="99"/>
      <c r="HQF176" s="99"/>
      <c r="HQG176" s="99"/>
      <c r="HQH176" s="99"/>
      <c r="HQI176" s="99"/>
      <c r="HQJ176" s="99"/>
      <c r="HQK176" s="99"/>
      <c r="HQL176" s="99"/>
      <c r="HQM176" s="99"/>
      <c r="HQN176" s="99"/>
      <c r="HQO176" s="99"/>
      <c r="HQP176" s="99"/>
      <c r="HQQ176" s="99"/>
      <c r="HQR176" s="99"/>
      <c r="HQS176" s="99"/>
      <c r="HQT176" s="99"/>
      <c r="HQU176" s="99"/>
      <c r="HQV176" s="99"/>
      <c r="HQW176" s="99"/>
      <c r="HQX176" s="99"/>
      <c r="HQY176" s="99"/>
      <c r="HQZ176" s="99"/>
      <c r="HRA176" s="99"/>
      <c r="HRB176" s="99"/>
      <c r="HRC176" s="99"/>
      <c r="HRD176" s="99"/>
      <c r="HRE176" s="99"/>
      <c r="HRF176" s="99"/>
      <c r="HRG176" s="99"/>
      <c r="HRH176" s="99"/>
      <c r="HRI176" s="99"/>
      <c r="HRJ176" s="99"/>
      <c r="HRK176" s="99"/>
      <c r="HRL176" s="99"/>
      <c r="HRM176" s="99"/>
      <c r="HRN176" s="99"/>
      <c r="HRO176" s="99"/>
      <c r="HRP176" s="99"/>
      <c r="HRQ176" s="99"/>
      <c r="HRR176" s="99"/>
      <c r="HRS176" s="99"/>
      <c r="HRT176" s="99"/>
      <c r="HRU176" s="99"/>
      <c r="HRV176" s="99"/>
      <c r="HRW176" s="99"/>
      <c r="HRX176" s="99"/>
      <c r="HRY176" s="99"/>
      <c r="HRZ176" s="99"/>
      <c r="HSA176" s="99"/>
      <c r="HSB176" s="99"/>
      <c r="HSC176" s="99"/>
      <c r="HSD176" s="99"/>
      <c r="HSE176" s="99"/>
      <c r="HSF176" s="99"/>
      <c r="HSG176" s="99"/>
      <c r="HSH176" s="99"/>
      <c r="HSI176" s="99"/>
      <c r="HSJ176" s="99"/>
      <c r="HSK176" s="99"/>
      <c r="HSL176" s="99"/>
      <c r="HSM176" s="99"/>
      <c r="HSN176" s="99"/>
      <c r="HSO176" s="99"/>
      <c r="HSP176" s="99"/>
      <c r="HSQ176" s="99"/>
      <c r="HSR176" s="99"/>
      <c r="HSS176" s="99"/>
      <c r="HST176" s="99"/>
      <c r="HSU176" s="99"/>
      <c r="HSV176" s="99"/>
      <c r="HSW176" s="99"/>
      <c r="HSX176" s="99"/>
      <c r="HSY176" s="99"/>
      <c r="HSZ176" s="99"/>
      <c r="HTA176" s="99"/>
      <c r="HTB176" s="99"/>
      <c r="HTC176" s="99"/>
      <c r="HTD176" s="99"/>
      <c r="HTE176" s="99"/>
      <c r="HTF176" s="99"/>
      <c r="HTG176" s="99"/>
      <c r="HTH176" s="99"/>
      <c r="HTI176" s="99"/>
      <c r="HTJ176" s="99"/>
      <c r="HTK176" s="99"/>
      <c r="HTL176" s="99"/>
      <c r="HTM176" s="99"/>
      <c r="HTN176" s="99"/>
      <c r="HTO176" s="99"/>
      <c r="HTP176" s="99"/>
      <c r="HTQ176" s="99"/>
      <c r="HTR176" s="99"/>
      <c r="HTS176" s="99"/>
      <c r="HTT176" s="99"/>
      <c r="HTU176" s="99"/>
      <c r="HTV176" s="99"/>
      <c r="HTW176" s="99"/>
      <c r="HTX176" s="99"/>
      <c r="HTY176" s="99"/>
      <c r="HTZ176" s="99"/>
      <c r="HUA176" s="99"/>
      <c r="HUB176" s="99"/>
      <c r="HUC176" s="99"/>
      <c r="HUD176" s="99"/>
      <c r="HUE176" s="99"/>
      <c r="HUF176" s="99"/>
      <c r="HUG176" s="99"/>
      <c r="HUH176" s="99"/>
      <c r="HUI176" s="99"/>
      <c r="HUJ176" s="99"/>
      <c r="HUK176" s="99"/>
      <c r="HUL176" s="99"/>
      <c r="HUM176" s="99"/>
      <c r="HUN176" s="99"/>
      <c r="HUO176" s="99"/>
      <c r="HUP176" s="99"/>
      <c r="HUQ176" s="99"/>
      <c r="HUR176" s="99"/>
      <c r="HUS176" s="99"/>
      <c r="HUT176" s="99"/>
      <c r="HUU176" s="99"/>
      <c r="HUV176" s="99"/>
      <c r="HUW176" s="99"/>
      <c r="HUX176" s="99"/>
      <c r="HUY176" s="99"/>
      <c r="HUZ176" s="99"/>
      <c r="HVA176" s="99"/>
      <c r="HVB176" s="99"/>
      <c r="HVC176" s="99"/>
      <c r="HVD176" s="99"/>
      <c r="HVE176" s="99"/>
      <c r="HVF176" s="99"/>
      <c r="HVG176" s="99"/>
      <c r="HVH176" s="99"/>
      <c r="HVI176" s="99"/>
      <c r="HVJ176" s="99"/>
      <c r="HVK176" s="99"/>
      <c r="HVL176" s="99"/>
      <c r="HVM176" s="99"/>
      <c r="HVN176" s="99"/>
      <c r="HVO176" s="99"/>
      <c r="HVP176" s="99"/>
      <c r="HVQ176" s="99"/>
      <c r="HVR176" s="99"/>
      <c r="HVS176" s="99"/>
      <c r="HVT176" s="99"/>
      <c r="HVU176" s="99"/>
      <c r="HVV176" s="99"/>
      <c r="HVW176" s="99"/>
      <c r="HVX176" s="99"/>
      <c r="HVY176" s="99"/>
      <c r="HVZ176" s="99"/>
      <c r="HWA176" s="99"/>
      <c r="HWB176" s="99"/>
      <c r="HWC176" s="99"/>
      <c r="HWD176" s="99"/>
      <c r="HWE176" s="99"/>
      <c r="HWF176" s="99"/>
      <c r="HWG176" s="99"/>
      <c r="HWH176" s="99"/>
      <c r="HWI176" s="99"/>
      <c r="HWJ176" s="99"/>
      <c r="HWK176" s="99"/>
      <c r="HWL176" s="99"/>
      <c r="HWM176" s="99"/>
      <c r="HWN176" s="99"/>
      <c r="HWO176" s="99"/>
      <c r="HWP176" s="99"/>
      <c r="HWQ176" s="99"/>
      <c r="HWR176" s="99"/>
      <c r="HWS176" s="99"/>
      <c r="HWT176" s="99"/>
      <c r="HWU176" s="99"/>
      <c r="HWV176" s="99"/>
      <c r="HWW176" s="99"/>
      <c r="HWX176" s="99"/>
      <c r="HWY176" s="99"/>
      <c r="HWZ176" s="99"/>
      <c r="HXA176" s="99"/>
      <c r="HXB176" s="99"/>
      <c r="HXC176" s="99"/>
      <c r="HXD176" s="99"/>
      <c r="HXE176" s="99"/>
      <c r="HXF176" s="99"/>
      <c r="HXG176" s="99"/>
      <c r="HXH176" s="99"/>
      <c r="HXI176" s="99"/>
      <c r="HXJ176" s="99"/>
      <c r="HXK176" s="99"/>
      <c r="HXL176" s="99"/>
      <c r="HXM176" s="99"/>
      <c r="HXN176" s="99"/>
      <c r="HXO176" s="99"/>
      <c r="HXP176" s="99"/>
      <c r="HXQ176" s="99"/>
      <c r="HXR176" s="99"/>
      <c r="HXS176" s="99"/>
      <c r="HXT176" s="99"/>
      <c r="HXU176" s="99"/>
      <c r="HXV176" s="99"/>
      <c r="HXW176" s="99"/>
      <c r="HXX176" s="99"/>
      <c r="HXY176" s="99"/>
      <c r="HXZ176" s="99"/>
      <c r="HYA176" s="99"/>
      <c r="HYB176" s="99"/>
      <c r="HYC176" s="99"/>
      <c r="HYD176" s="99"/>
      <c r="HYE176" s="99"/>
      <c r="HYF176" s="99"/>
      <c r="HYG176" s="99"/>
      <c r="HYH176" s="99"/>
      <c r="HYI176" s="99"/>
      <c r="HYJ176" s="99"/>
      <c r="HYK176" s="99"/>
      <c r="HYL176" s="99"/>
      <c r="HYM176" s="99"/>
      <c r="HYN176" s="99"/>
      <c r="HYO176" s="99"/>
      <c r="HYP176" s="99"/>
      <c r="HYQ176" s="99"/>
      <c r="HYR176" s="99"/>
      <c r="HYS176" s="99"/>
      <c r="HYT176" s="99"/>
      <c r="HYU176" s="99"/>
      <c r="HYV176" s="99"/>
      <c r="HYW176" s="99"/>
      <c r="HYX176" s="99"/>
      <c r="HYY176" s="99"/>
      <c r="HYZ176" s="99"/>
      <c r="HZA176" s="99"/>
      <c r="HZB176" s="99"/>
      <c r="HZC176" s="99"/>
      <c r="HZD176" s="99"/>
      <c r="HZE176" s="99"/>
      <c r="HZF176" s="99"/>
      <c r="HZG176" s="99"/>
      <c r="HZH176" s="99"/>
      <c r="HZI176" s="99"/>
      <c r="HZJ176" s="99"/>
      <c r="HZK176" s="99"/>
      <c r="HZL176" s="99"/>
      <c r="HZM176" s="99"/>
      <c r="HZN176" s="99"/>
      <c r="HZO176" s="99"/>
      <c r="HZP176" s="99"/>
      <c r="HZQ176" s="99"/>
      <c r="HZR176" s="99"/>
      <c r="HZS176" s="99"/>
      <c r="HZT176" s="99"/>
      <c r="HZU176" s="99"/>
      <c r="HZV176" s="99"/>
      <c r="HZW176" s="99"/>
      <c r="HZX176" s="99"/>
      <c r="HZY176" s="99"/>
      <c r="HZZ176" s="99"/>
      <c r="IAA176" s="99"/>
      <c r="IAB176" s="99"/>
      <c r="IAC176" s="99"/>
      <c r="IAD176" s="99"/>
      <c r="IAE176" s="99"/>
      <c r="IAF176" s="99"/>
      <c r="IAG176" s="99"/>
      <c r="IAH176" s="99"/>
      <c r="IAI176" s="99"/>
      <c r="IAJ176" s="99"/>
      <c r="IAK176" s="99"/>
      <c r="IAL176" s="99"/>
      <c r="IAM176" s="99"/>
      <c r="IAN176" s="99"/>
      <c r="IAO176" s="99"/>
      <c r="IAP176" s="99"/>
      <c r="IAQ176" s="99"/>
      <c r="IAR176" s="99"/>
      <c r="IAS176" s="99"/>
      <c r="IAT176" s="99"/>
      <c r="IAU176" s="99"/>
      <c r="IAV176" s="99"/>
      <c r="IAW176" s="99"/>
      <c r="IAX176" s="99"/>
      <c r="IAY176" s="99"/>
      <c r="IAZ176" s="99"/>
      <c r="IBA176" s="99"/>
      <c r="IBB176" s="99"/>
      <c r="IBC176" s="99"/>
      <c r="IBD176" s="99"/>
      <c r="IBE176" s="99"/>
      <c r="IBF176" s="99"/>
      <c r="IBG176" s="99"/>
      <c r="IBH176" s="99"/>
      <c r="IBI176" s="99"/>
      <c r="IBJ176" s="99"/>
      <c r="IBK176" s="99"/>
      <c r="IBL176" s="99"/>
      <c r="IBM176" s="99"/>
      <c r="IBN176" s="99"/>
      <c r="IBO176" s="99"/>
      <c r="IBP176" s="99"/>
      <c r="IBQ176" s="99"/>
      <c r="IBR176" s="99"/>
      <c r="IBS176" s="99"/>
      <c r="IBT176" s="99"/>
      <c r="IBU176" s="99"/>
      <c r="IBV176" s="99"/>
      <c r="IBW176" s="99"/>
      <c r="IBX176" s="99"/>
      <c r="IBY176" s="99"/>
      <c r="IBZ176" s="99"/>
      <c r="ICA176" s="99"/>
      <c r="ICB176" s="99"/>
      <c r="ICC176" s="99"/>
      <c r="ICD176" s="99"/>
      <c r="ICE176" s="99"/>
      <c r="ICF176" s="99"/>
      <c r="ICG176" s="99"/>
      <c r="ICH176" s="99"/>
      <c r="ICI176" s="99"/>
      <c r="ICJ176" s="99"/>
      <c r="ICK176" s="99"/>
      <c r="ICL176" s="99"/>
      <c r="ICM176" s="99"/>
      <c r="ICN176" s="99"/>
      <c r="ICO176" s="99"/>
      <c r="ICP176" s="99"/>
      <c r="ICQ176" s="99"/>
      <c r="ICR176" s="99"/>
      <c r="ICS176" s="99"/>
      <c r="ICT176" s="99"/>
      <c r="ICU176" s="99"/>
      <c r="ICV176" s="99"/>
      <c r="ICW176" s="99"/>
      <c r="ICX176" s="99"/>
      <c r="ICY176" s="99"/>
      <c r="ICZ176" s="99"/>
      <c r="IDA176" s="99"/>
      <c r="IDB176" s="99"/>
      <c r="IDC176" s="99"/>
      <c r="IDD176" s="99"/>
      <c r="IDE176" s="99"/>
      <c r="IDF176" s="99"/>
      <c r="IDG176" s="99"/>
      <c r="IDH176" s="99"/>
      <c r="IDI176" s="99"/>
      <c r="IDJ176" s="99"/>
      <c r="IDK176" s="99"/>
      <c r="IDL176" s="99"/>
      <c r="IDM176" s="99"/>
      <c r="IDN176" s="99"/>
      <c r="IDO176" s="99"/>
      <c r="IDP176" s="99"/>
      <c r="IDQ176" s="99"/>
      <c r="IDR176" s="99"/>
      <c r="IDS176" s="99"/>
      <c r="IDT176" s="99"/>
      <c r="IDU176" s="99"/>
      <c r="IDV176" s="99"/>
      <c r="IDW176" s="99"/>
      <c r="IDX176" s="99"/>
      <c r="IDY176" s="99"/>
      <c r="IDZ176" s="99"/>
      <c r="IEA176" s="99"/>
      <c r="IEB176" s="99"/>
      <c r="IEC176" s="99"/>
      <c r="IED176" s="99"/>
      <c r="IEE176" s="99"/>
      <c r="IEF176" s="99"/>
      <c r="IEG176" s="99"/>
      <c r="IEH176" s="99"/>
      <c r="IEI176" s="99"/>
      <c r="IEJ176" s="99"/>
      <c r="IEK176" s="99"/>
      <c r="IEL176" s="99"/>
      <c r="IEM176" s="99"/>
      <c r="IEN176" s="99"/>
      <c r="IEO176" s="99"/>
      <c r="IEP176" s="99"/>
      <c r="IEQ176" s="99"/>
      <c r="IER176" s="99"/>
      <c r="IES176" s="99"/>
      <c r="IET176" s="99"/>
      <c r="IEU176" s="99"/>
      <c r="IEV176" s="99"/>
      <c r="IEW176" s="99"/>
      <c r="IEX176" s="99"/>
      <c r="IEY176" s="99"/>
      <c r="IEZ176" s="99"/>
      <c r="IFA176" s="99"/>
      <c r="IFB176" s="99"/>
      <c r="IFC176" s="99"/>
      <c r="IFD176" s="99"/>
      <c r="IFE176" s="99"/>
      <c r="IFF176" s="99"/>
      <c r="IFG176" s="99"/>
      <c r="IFH176" s="99"/>
      <c r="IFI176" s="99"/>
      <c r="IFJ176" s="99"/>
      <c r="IFK176" s="99"/>
      <c r="IFL176" s="99"/>
      <c r="IFM176" s="99"/>
      <c r="IFN176" s="99"/>
      <c r="IFO176" s="99"/>
      <c r="IFP176" s="99"/>
      <c r="IFQ176" s="99"/>
      <c r="IFR176" s="99"/>
      <c r="IFS176" s="99"/>
      <c r="IFT176" s="99"/>
      <c r="IFU176" s="99"/>
      <c r="IFV176" s="99"/>
      <c r="IFW176" s="99"/>
      <c r="IFX176" s="99"/>
      <c r="IFY176" s="99"/>
      <c r="IFZ176" s="99"/>
      <c r="IGA176" s="99"/>
      <c r="IGB176" s="99"/>
      <c r="IGC176" s="99"/>
      <c r="IGD176" s="99"/>
      <c r="IGE176" s="99"/>
      <c r="IGF176" s="99"/>
      <c r="IGG176" s="99"/>
      <c r="IGH176" s="99"/>
      <c r="IGI176" s="99"/>
      <c r="IGJ176" s="99"/>
      <c r="IGK176" s="99"/>
      <c r="IGL176" s="99"/>
      <c r="IGM176" s="99"/>
      <c r="IGN176" s="99"/>
      <c r="IGO176" s="99"/>
      <c r="IGP176" s="99"/>
      <c r="IGQ176" s="99"/>
      <c r="IGR176" s="99"/>
      <c r="IGS176" s="99"/>
      <c r="IGT176" s="99"/>
      <c r="IGU176" s="99"/>
      <c r="IGV176" s="99"/>
      <c r="IGW176" s="99"/>
      <c r="IGX176" s="99"/>
      <c r="IGY176" s="99"/>
      <c r="IGZ176" s="99"/>
      <c r="IHA176" s="99"/>
      <c r="IHB176" s="99"/>
      <c r="IHC176" s="99"/>
      <c r="IHD176" s="99"/>
      <c r="IHE176" s="99"/>
      <c r="IHF176" s="99"/>
      <c r="IHG176" s="99"/>
      <c r="IHH176" s="99"/>
      <c r="IHI176" s="99"/>
      <c r="IHJ176" s="99"/>
      <c r="IHK176" s="99"/>
      <c r="IHL176" s="99"/>
      <c r="IHM176" s="99"/>
      <c r="IHN176" s="99"/>
      <c r="IHO176" s="99"/>
      <c r="IHP176" s="99"/>
      <c r="IHQ176" s="99"/>
      <c r="IHR176" s="99"/>
      <c r="IHS176" s="99"/>
      <c r="IHT176" s="99"/>
      <c r="IHU176" s="99"/>
      <c r="IHV176" s="99"/>
      <c r="IHW176" s="99"/>
      <c r="IHX176" s="99"/>
      <c r="IHY176" s="99"/>
      <c r="IHZ176" s="99"/>
      <c r="IIA176" s="99"/>
      <c r="IIB176" s="99"/>
      <c r="IIC176" s="99"/>
      <c r="IID176" s="99"/>
      <c r="IIE176" s="99"/>
      <c r="IIF176" s="99"/>
      <c r="IIG176" s="99"/>
      <c r="IIH176" s="99"/>
      <c r="III176" s="99"/>
      <c r="IIJ176" s="99"/>
      <c r="IIK176" s="99"/>
      <c r="IIL176" s="99"/>
      <c r="IIM176" s="99"/>
      <c r="IIN176" s="99"/>
      <c r="IIO176" s="99"/>
      <c r="IIP176" s="99"/>
      <c r="IIQ176" s="99"/>
      <c r="IIR176" s="99"/>
      <c r="IIS176" s="99"/>
      <c r="IIT176" s="99"/>
      <c r="IIU176" s="99"/>
      <c r="IIV176" s="99"/>
      <c r="IIW176" s="99"/>
      <c r="IIX176" s="99"/>
      <c r="IIY176" s="99"/>
      <c r="IIZ176" s="99"/>
      <c r="IJA176" s="99"/>
      <c r="IJB176" s="99"/>
      <c r="IJC176" s="99"/>
      <c r="IJD176" s="99"/>
      <c r="IJE176" s="99"/>
      <c r="IJF176" s="99"/>
      <c r="IJG176" s="99"/>
      <c r="IJH176" s="99"/>
      <c r="IJI176" s="99"/>
      <c r="IJJ176" s="99"/>
      <c r="IJK176" s="99"/>
      <c r="IJL176" s="99"/>
      <c r="IJM176" s="99"/>
      <c r="IJN176" s="99"/>
      <c r="IJO176" s="99"/>
      <c r="IJP176" s="99"/>
      <c r="IJQ176" s="99"/>
      <c r="IJR176" s="99"/>
      <c r="IJS176" s="99"/>
      <c r="IJT176" s="99"/>
      <c r="IJU176" s="99"/>
      <c r="IJV176" s="99"/>
      <c r="IJW176" s="99"/>
      <c r="IJX176" s="99"/>
      <c r="IJY176" s="99"/>
      <c r="IJZ176" s="99"/>
      <c r="IKA176" s="99"/>
      <c r="IKB176" s="99"/>
      <c r="IKC176" s="99"/>
      <c r="IKD176" s="99"/>
      <c r="IKE176" s="99"/>
      <c r="IKF176" s="99"/>
      <c r="IKG176" s="99"/>
      <c r="IKH176" s="99"/>
      <c r="IKI176" s="99"/>
      <c r="IKJ176" s="99"/>
      <c r="IKK176" s="99"/>
      <c r="IKL176" s="99"/>
      <c r="IKM176" s="99"/>
      <c r="IKN176" s="99"/>
      <c r="IKO176" s="99"/>
      <c r="IKP176" s="99"/>
      <c r="IKQ176" s="99"/>
      <c r="IKR176" s="99"/>
      <c r="IKS176" s="99"/>
      <c r="IKT176" s="99"/>
      <c r="IKU176" s="99"/>
      <c r="IKV176" s="99"/>
      <c r="IKW176" s="99"/>
      <c r="IKX176" s="99"/>
      <c r="IKY176" s="99"/>
      <c r="IKZ176" s="99"/>
      <c r="ILA176" s="99"/>
      <c r="ILB176" s="99"/>
      <c r="ILC176" s="99"/>
      <c r="ILD176" s="99"/>
      <c r="ILE176" s="99"/>
      <c r="ILF176" s="99"/>
      <c r="ILG176" s="99"/>
      <c r="ILH176" s="99"/>
      <c r="ILI176" s="99"/>
      <c r="ILJ176" s="99"/>
      <c r="ILK176" s="99"/>
      <c r="ILL176" s="99"/>
      <c r="ILM176" s="99"/>
      <c r="ILN176" s="99"/>
      <c r="ILO176" s="99"/>
      <c r="ILP176" s="99"/>
      <c r="ILQ176" s="99"/>
      <c r="ILR176" s="99"/>
      <c r="ILS176" s="99"/>
      <c r="ILT176" s="99"/>
      <c r="ILU176" s="99"/>
      <c r="ILV176" s="99"/>
      <c r="ILW176" s="99"/>
      <c r="ILX176" s="99"/>
      <c r="ILY176" s="99"/>
      <c r="ILZ176" s="99"/>
      <c r="IMA176" s="99"/>
      <c r="IMB176" s="99"/>
      <c r="IMC176" s="99"/>
      <c r="IMD176" s="99"/>
      <c r="IME176" s="99"/>
      <c r="IMF176" s="99"/>
      <c r="IMG176" s="99"/>
      <c r="IMH176" s="99"/>
      <c r="IMI176" s="99"/>
      <c r="IMJ176" s="99"/>
      <c r="IMK176" s="99"/>
      <c r="IML176" s="99"/>
      <c r="IMM176" s="99"/>
      <c r="IMN176" s="99"/>
      <c r="IMO176" s="99"/>
      <c r="IMP176" s="99"/>
      <c r="IMQ176" s="99"/>
      <c r="IMR176" s="99"/>
      <c r="IMS176" s="99"/>
      <c r="IMT176" s="99"/>
      <c r="IMU176" s="99"/>
      <c r="IMV176" s="99"/>
      <c r="IMW176" s="99"/>
      <c r="IMX176" s="99"/>
      <c r="IMY176" s="99"/>
      <c r="IMZ176" s="99"/>
      <c r="INA176" s="99"/>
      <c r="INB176" s="99"/>
      <c r="INC176" s="99"/>
      <c r="IND176" s="99"/>
      <c r="INE176" s="99"/>
      <c r="INF176" s="99"/>
      <c r="ING176" s="99"/>
      <c r="INH176" s="99"/>
      <c r="INI176" s="99"/>
      <c r="INJ176" s="99"/>
      <c r="INK176" s="99"/>
      <c r="INL176" s="99"/>
      <c r="INM176" s="99"/>
      <c r="INN176" s="99"/>
      <c r="INO176" s="99"/>
      <c r="INP176" s="99"/>
      <c r="INQ176" s="99"/>
      <c r="INR176" s="99"/>
      <c r="INS176" s="99"/>
      <c r="INT176" s="99"/>
      <c r="INU176" s="99"/>
      <c r="INV176" s="99"/>
      <c r="INW176" s="99"/>
      <c r="INX176" s="99"/>
      <c r="INY176" s="99"/>
      <c r="INZ176" s="99"/>
      <c r="IOA176" s="99"/>
      <c r="IOB176" s="99"/>
      <c r="IOC176" s="99"/>
      <c r="IOD176" s="99"/>
      <c r="IOE176" s="99"/>
      <c r="IOF176" s="99"/>
      <c r="IOG176" s="99"/>
      <c r="IOH176" s="99"/>
      <c r="IOI176" s="99"/>
      <c r="IOJ176" s="99"/>
      <c r="IOK176" s="99"/>
      <c r="IOL176" s="99"/>
      <c r="IOM176" s="99"/>
      <c r="ION176" s="99"/>
      <c r="IOO176" s="99"/>
      <c r="IOP176" s="99"/>
      <c r="IOQ176" s="99"/>
      <c r="IOR176" s="99"/>
      <c r="IOS176" s="99"/>
      <c r="IOT176" s="99"/>
      <c r="IOU176" s="99"/>
      <c r="IOV176" s="99"/>
      <c r="IOW176" s="99"/>
      <c r="IOX176" s="99"/>
      <c r="IOY176" s="99"/>
      <c r="IOZ176" s="99"/>
      <c r="IPA176" s="99"/>
      <c r="IPB176" s="99"/>
      <c r="IPC176" s="99"/>
      <c r="IPD176" s="99"/>
      <c r="IPE176" s="99"/>
      <c r="IPF176" s="99"/>
      <c r="IPG176" s="99"/>
      <c r="IPH176" s="99"/>
      <c r="IPI176" s="99"/>
      <c r="IPJ176" s="99"/>
      <c r="IPK176" s="99"/>
      <c r="IPL176" s="99"/>
      <c r="IPM176" s="99"/>
      <c r="IPN176" s="99"/>
      <c r="IPO176" s="99"/>
      <c r="IPP176" s="99"/>
      <c r="IPQ176" s="99"/>
      <c r="IPR176" s="99"/>
      <c r="IPS176" s="99"/>
      <c r="IPT176" s="99"/>
      <c r="IPU176" s="99"/>
      <c r="IPV176" s="99"/>
      <c r="IPW176" s="99"/>
      <c r="IPX176" s="99"/>
      <c r="IPY176" s="99"/>
      <c r="IPZ176" s="99"/>
      <c r="IQA176" s="99"/>
      <c r="IQB176" s="99"/>
      <c r="IQC176" s="99"/>
      <c r="IQD176" s="99"/>
      <c r="IQE176" s="99"/>
      <c r="IQF176" s="99"/>
      <c r="IQG176" s="99"/>
      <c r="IQH176" s="99"/>
      <c r="IQI176" s="99"/>
      <c r="IQJ176" s="99"/>
      <c r="IQK176" s="99"/>
      <c r="IQL176" s="99"/>
      <c r="IQM176" s="99"/>
      <c r="IQN176" s="99"/>
      <c r="IQO176" s="99"/>
      <c r="IQP176" s="99"/>
      <c r="IQQ176" s="99"/>
      <c r="IQR176" s="99"/>
      <c r="IQS176" s="99"/>
      <c r="IQT176" s="99"/>
      <c r="IQU176" s="99"/>
      <c r="IQV176" s="99"/>
      <c r="IQW176" s="99"/>
      <c r="IQX176" s="99"/>
      <c r="IQY176" s="99"/>
      <c r="IQZ176" s="99"/>
      <c r="IRA176" s="99"/>
      <c r="IRB176" s="99"/>
      <c r="IRC176" s="99"/>
      <c r="IRD176" s="99"/>
      <c r="IRE176" s="99"/>
      <c r="IRF176" s="99"/>
      <c r="IRG176" s="99"/>
      <c r="IRH176" s="99"/>
      <c r="IRI176" s="99"/>
      <c r="IRJ176" s="99"/>
      <c r="IRK176" s="99"/>
      <c r="IRL176" s="99"/>
      <c r="IRM176" s="99"/>
      <c r="IRN176" s="99"/>
      <c r="IRO176" s="99"/>
      <c r="IRP176" s="99"/>
      <c r="IRQ176" s="99"/>
      <c r="IRR176" s="99"/>
      <c r="IRS176" s="99"/>
      <c r="IRT176" s="99"/>
      <c r="IRU176" s="99"/>
      <c r="IRV176" s="99"/>
      <c r="IRW176" s="99"/>
      <c r="IRX176" s="99"/>
      <c r="IRY176" s="99"/>
      <c r="IRZ176" s="99"/>
      <c r="ISA176" s="99"/>
      <c r="ISB176" s="99"/>
      <c r="ISC176" s="99"/>
      <c r="ISD176" s="99"/>
      <c r="ISE176" s="99"/>
      <c r="ISF176" s="99"/>
      <c r="ISG176" s="99"/>
      <c r="ISH176" s="99"/>
      <c r="ISI176" s="99"/>
      <c r="ISJ176" s="99"/>
      <c r="ISK176" s="99"/>
      <c r="ISL176" s="99"/>
      <c r="ISM176" s="99"/>
      <c r="ISN176" s="99"/>
      <c r="ISO176" s="99"/>
      <c r="ISP176" s="99"/>
      <c r="ISQ176" s="99"/>
      <c r="ISR176" s="99"/>
      <c r="ISS176" s="99"/>
      <c r="IST176" s="99"/>
      <c r="ISU176" s="99"/>
      <c r="ISV176" s="99"/>
      <c r="ISW176" s="99"/>
      <c r="ISX176" s="99"/>
      <c r="ISY176" s="99"/>
      <c r="ISZ176" s="99"/>
      <c r="ITA176" s="99"/>
      <c r="ITB176" s="99"/>
      <c r="ITC176" s="99"/>
      <c r="ITD176" s="99"/>
      <c r="ITE176" s="99"/>
      <c r="ITF176" s="99"/>
      <c r="ITG176" s="99"/>
      <c r="ITH176" s="99"/>
      <c r="ITI176" s="99"/>
      <c r="ITJ176" s="99"/>
      <c r="ITK176" s="99"/>
      <c r="ITL176" s="99"/>
      <c r="ITM176" s="99"/>
      <c r="ITN176" s="99"/>
      <c r="ITO176" s="99"/>
      <c r="ITP176" s="99"/>
      <c r="ITQ176" s="99"/>
      <c r="ITR176" s="99"/>
      <c r="ITS176" s="99"/>
      <c r="ITT176" s="99"/>
      <c r="ITU176" s="99"/>
      <c r="ITV176" s="99"/>
      <c r="ITW176" s="99"/>
      <c r="ITX176" s="99"/>
      <c r="ITY176" s="99"/>
      <c r="ITZ176" s="99"/>
      <c r="IUA176" s="99"/>
      <c r="IUB176" s="99"/>
      <c r="IUC176" s="99"/>
      <c r="IUD176" s="99"/>
      <c r="IUE176" s="99"/>
      <c r="IUF176" s="99"/>
      <c r="IUG176" s="99"/>
      <c r="IUH176" s="99"/>
      <c r="IUI176" s="99"/>
      <c r="IUJ176" s="99"/>
      <c r="IUK176" s="99"/>
      <c r="IUL176" s="99"/>
      <c r="IUM176" s="99"/>
      <c r="IUN176" s="99"/>
      <c r="IUO176" s="99"/>
      <c r="IUP176" s="99"/>
      <c r="IUQ176" s="99"/>
      <c r="IUR176" s="99"/>
      <c r="IUS176" s="99"/>
      <c r="IUT176" s="99"/>
      <c r="IUU176" s="99"/>
      <c r="IUV176" s="99"/>
      <c r="IUW176" s="99"/>
      <c r="IUX176" s="99"/>
      <c r="IUY176" s="99"/>
      <c r="IUZ176" s="99"/>
      <c r="IVA176" s="99"/>
      <c r="IVB176" s="99"/>
      <c r="IVC176" s="99"/>
      <c r="IVD176" s="99"/>
      <c r="IVE176" s="99"/>
      <c r="IVF176" s="99"/>
      <c r="IVG176" s="99"/>
      <c r="IVH176" s="99"/>
      <c r="IVI176" s="99"/>
      <c r="IVJ176" s="99"/>
      <c r="IVK176" s="99"/>
      <c r="IVL176" s="99"/>
      <c r="IVM176" s="99"/>
      <c r="IVN176" s="99"/>
      <c r="IVO176" s="99"/>
      <c r="IVP176" s="99"/>
      <c r="IVQ176" s="99"/>
      <c r="IVR176" s="99"/>
      <c r="IVS176" s="99"/>
      <c r="IVT176" s="99"/>
      <c r="IVU176" s="99"/>
      <c r="IVV176" s="99"/>
      <c r="IVW176" s="99"/>
      <c r="IVX176" s="99"/>
      <c r="IVY176" s="99"/>
      <c r="IVZ176" s="99"/>
      <c r="IWA176" s="99"/>
      <c r="IWB176" s="99"/>
      <c r="IWC176" s="99"/>
      <c r="IWD176" s="99"/>
      <c r="IWE176" s="99"/>
      <c r="IWF176" s="99"/>
      <c r="IWG176" s="99"/>
      <c r="IWH176" s="99"/>
      <c r="IWI176" s="99"/>
      <c r="IWJ176" s="99"/>
      <c r="IWK176" s="99"/>
      <c r="IWL176" s="99"/>
      <c r="IWM176" s="99"/>
      <c r="IWN176" s="99"/>
      <c r="IWO176" s="99"/>
      <c r="IWP176" s="99"/>
      <c r="IWQ176" s="99"/>
      <c r="IWR176" s="99"/>
      <c r="IWS176" s="99"/>
      <c r="IWT176" s="99"/>
      <c r="IWU176" s="99"/>
      <c r="IWV176" s="99"/>
      <c r="IWW176" s="99"/>
      <c r="IWX176" s="99"/>
      <c r="IWY176" s="99"/>
      <c r="IWZ176" s="99"/>
      <c r="IXA176" s="99"/>
      <c r="IXB176" s="99"/>
      <c r="IXC176" s="99"/>
      <c r="IXD176" s="99"/>
      <c r="IXE176" s="99"/>
      <c r="IXF176" s="99"/>
      <c r="IXG176" s="99"/>
      <c r="IXH176" s="99"/>
      <c r="IXI176" s="99"/>
      <c r="IXJ176" s="99"/>
      <c r="IXK176" s="99"/>
      <c r="IXL176" s="99"/>
      <c r="IXM176" s="99"/>
      <c r="IXN176" s="99"/>
      <c r="IXO176" s="99"/>
      <c r="IXP176" s="99"/>
      <c r="IXQ176" s="99"/>
      <c r="IXR176" s="99"/>
      <c r="IXS176" s="99"/>
      <c r="IXT176" s="99"/>
      <c r="IXU176" s="99"/>
      <c r="IXV176" s="99"/>
      <c r="IXW176" s="99"/>
      <c r="IXX176" s="99"/>
      <c r="IXY176" s="99"/>
      <c r="IXZ176" s="99"/>
      <c r="IYA176" s="99"/>
      <c r="IYB176" s="99"/>
      <c r="IYC176" s="99"/>
      <c r="IYD176" s="99"/>
      <c r="IYE176" s="99"/>
      <c r="IYF176" s="99"/>
      <c r="IYG176" s="99"/>
      <c r="IYH176" s="99"/>
      <c r="IYI176" s="99"/>
      <c r="IYJ176" s="99"/>
      <c r="IYK176" s="99"/>
      <c r="IYL176" s="99"/>
      <c r="IYM176" s="99"/>
      <c r="IYN176" s="99"/>
      <c r="IYO176" s="99"/>
      <c r="IYP176" s="99"/>
      <c r="IYQ176" s="99"/>
      <c r="IYR176" s="99"/>
      <c r="IYS176" s="99"/>
      <c r="IYT176" s="99"/>
      <c r="IYU176" s="99"/>
      <c r="IYV176" s="99"/>
      <c r="IYW176" s="99"/>
      <c r="IYX176" s="99"/>
      <c r="IYY176" s="99"/>
      <c r="IYZ176" s="99"/>
      <c r="IZA176" s="99"/>
      <c r="IZB176" s="99"/>
      <c r="IZC176" s="99"/>
      <c r="IZD176" s="99"/>
      <c r="IZE176" s="99"/>
      <c r="IZF176" s="99"/>
      <c r="IZG176" s="99"/>
      <c r="IZH176" s="99"/>
      <c r="IZI176" s="99"/>
      <c r="IZJ176" s="99"/>
      <c r="IZK176" s="99"/>
      <c r="IZL176" s="99"/>
      <c r="IZM176" s="99"/>
      <c r="IZN176" s="99"/>
      <c r="IZO176" s="99"/>
      <c r="IZP176" s="99"/>
      <c r="IZQ176" s="99"/>
      <c r="IZR176" s="99"/>
      <c r="IZS176" s="99"/>
      <c r="IZT176" s="99"/>
      <c r="IZU176" s="99"/>
      <c r="IZV176" s="99"/>
      <c r="IZW176" s="99"/>
      <c r="IZX176" s="99"/>
      <c r="IZY176" s="99"/>
      <c r="IZZ176" s="99"/>
      <c r="JAA176" s="99"/>
      <c r="JAB176" s="99"/>
      <c r="JAC176" s="99"/>
      <c r="JAD176" s="99"/>
      <c r="JAE176" s="99"/>
      <c r="JAF176" s="99"/>
      <c r="JAG176" s="99"/>
      <c r="JAH176" s="99"/>
      <c r="JAI176" s="99"/>
      <c r="JAJ176" s="99"/>
      <c r="JAK176" s="99"/>
      <c r="JAL176" s="99"/>
      <c r="JAM176" s="99"/>
      <c r="JAN176" s="99"/>
      <c r="JAO176" s="99"/>
      <c r="JAP176" s="99"/>
      <c r="JAQ176" s="99"/>
      <c r="JAR176" s="99"/>
      <c r="JAS176" s="99"/>
      <c r="JAT176" s="99"/>
      <c r="JAU176" s="99"/>
      <c r="JAV176" s="99"/>
      <c r="JAW176" s="99"/>
      <c r="JAX176" s="99"/>
      <c r="JAY176" s="99"/>
      <c r="JAZ176" s="99"/>
      <c r="JBA176" s="99"/>
      <c r="JBB176" s="99"/>
      <c r="JBC176" s="99"/>
      <c r="JBD176" s="99"/>
      <c r="JBE176" s="99"/>
      <c r="JBF176" s="99"/>
      <c r="JBG176" s="99"/>
      <c r="JBH176" s="99"/>
      <c r="JBI176" s="99"/>
      <c r="JBJ176" s="99"/>
      <c r="JBK176" s="99"/>
      <c r="JBL176" s="99"/>
      <c r="JBM176" s="99"/>
      <c r="JBN176" s="99"/>
      <c r="JBO176" s="99"/>
      <c r="JBP176" s="99"/>
      <c r="JBQ176" s="99"/>
      <c r="JBR176" s="99"/>
      <c r="JBS176" s="99"/>
      <c r="JBT176" s="99"/>
      <c r="JBU176" s="99"/>
      <c r="JBV176" s="99"/>
      <c r="JBW176" s="99"/>
      <c r="JBX176" s="99"/>
      <c r="JBY176" s="99"/>
      <c r="JBZ176" s="99"/>
      <c r="JCA176" s="99"/>
      <c r="JCB176" s="99"/>
      <c r="JCC176" s="99"/>
      <c r="JCD176" s="99"/>
      <c r="JCE176" s="99"/>
      <c r="JCF176" s="99"/>
      <c r="JCG176" s="99"/>
      <c r="JCH176" s="99"/>
      <c r="JCI176" s="99"/>
      <c r="JCJ176" s="99"/>
      <c r="JCK176" s="99"/>
      <c r="JCL176" s="99"/>
      <c r="JCM176" s="99"/>
      <c r="JCN176" s="99"/>
      <c r="JCO176" s="99"/>
      <c r="JCP176" s="99"/>
      <c r="JCQ176" s="99"/>
      <c r="JCR176" s="99"/>
      <c r="JCS176" s="99"/>
      <c r="JCT176" s="99"/>
      <c r="JCU176" s="99"/>
      <c r="JCV176" s="99"/>
      <c r="JCW176" s="99"/>
      <c r="JCX176" s="99"/>
      <c r="JCY176" s="99"/>
      <c r="JCZ176" s="99"/>
      <c r="JDA176" s="99"/>
      <c r="JDB176" s="99"/>
      <c r="JDC176" s="99"/>
      <c r="JDD176" s="99"/>
      <c r="JDE176" s="99"/>
      <c r="JDF176" s="99"/>
      <c r="JDG176" s="99"/>
      <c r="JDH176" s="99"/>
      <c r="JDI176" s="99"/>
      <c r="JDJ176" s="99"/>
      <c r="JDK176" s="99"/>
      <c r="JDL176" s="99"/>
      <c r="JDM176" s="99"/>
      <c r="JDN176" s="99"/>
      <c r="JDO176" s="99"/>
      <c r="JDP176" s="99"/>
      <c r="JDQ176" s="99"/>
      <c r="JDR176" s="99"/>
      <c r="JDS176" s="99"/>
      <c r="JDT176" s="99"/>
      <c r="JDU176" s="99"/>
      <c r="JDV176" s="99"/>
      <c r="JDW176" s="99"/>
      <c r="JDX176" s="99"/>
      <c r="JDY176" s="99"/>
      <c r="JDZ176" s="99"/>
      <c r="JEA176" s="99"/>
      <c r="JEB176" s="99"/>
      <c r="JEC176" s="99"/>
      <c r="JED176" s="99"/>
      <c r="JEE176" s="99"/>
      <c r="JEF176" s="99"/>
      <c r="JEG176" s="99"/>
      <c r="JEH176" s="99"/>
      <c r="JEI176" s="99"/>
      <c r="JEJ176" s="99"/>
      <c r="JEK176" s="99"/>
      <c r="JEL176" s="99"/>
      <c r="JEM176" s="99"/>
      <c r="JEN176" s="99"/>
      <c r="JEO176" s="99"/>
      <c r="JEP176" s="99"/>
      <c r="JEQ176" s="99"/>
      <c r="JER176" s="99"/>
      <c r="JES176" s="99"/>
      <c r="JET176" s="99"/>
      <c r="JEU176" s="99"/>
      <c r="JEV176" s="99"/>
      <c r="JEW176" s="99"/>
      <c r="JEX176" s="99"/>
      <c r="JEY176" s="99"/>
      <c r="JEZ176" s="99"/>
      <c r="JFA176" s="99"/>
      <c r="JFB176" s="99"/>
      <c r="JFC176" s="99"/>
      <c r="JFD176" s="99"/>
      <c r="JFE176" s="99"/>
      <c r="JFF176" s="99"/>
      <c r="JFG176" s="99"/>
      <c r="JFH176" s="99"/>
      <c r="JFI176" s="99"/>
      <c r="JFJ176" s="99"/>
      <c r="JFK176" s="99"/>
      <c r="JFL176" s="99"/>
      <c r="JFM176" s="99"/>
      <c r="JFN176" s="99"/>
      <c r="JFO176" s="99"/>
      <c r="JFP176" s="99"/>
      <c r="JFQ176" s="99"/>
      <c r="JFR176" s="99"/>
      <c r="JFS176" s="99"/>
      <c r="JFT176" s="99"/>
      <c r="JFU176" s="99"/>
      <c r="JFV176" s="99"/>
      <c r="JFW176" s="99"/>
      <c r="JFX176" s="99"/>
      <c r="JFY176" s="99"/>
      <c r="JFZ176" s="99"/>
      <c r="JGA176" s="99"/>
      <c r="JGB176" s="99"/>
      <c r="JGC176" s="99"/>
      <c r="JGD176" s="99"/>
      <c r="JGE176" s="99"/>
      <c r="JGF176" s="99"/>
      <c r="JGG176" s="99"/>
      <c r="JGH176" s="99"/>
      <c r="JGI176" s="99"/>
      <c r="JGJ176" s="99"/>
      <c r="JGK176" s="99"/>
      <c r="JGL176" s="99"/>
      <c r="JGM176" s="99"/>
      <c r="JGN176" s="99"/>
      <c r="JGO176" s="99"/>
      <c r="JGP176" s="99"/>
      <c r="JGQ176" s="99"/>
      <c r="JGR176" s="99"/>
      <c r="JGS176" s="99"/>
      <c r="JGT176" s="99"/>
      <c r="JGU176" s="99"/>
      <c r="JGV176" s="99"/>
      <c r="JGW176" s="99"/>
      <c r="JGX176" s="99"/>
      <c r="JGY176" s="99"/>
      <c r="JGZ176" s="99"/>
      <c r="JHA176" s="99"/>
      <c r="JHB176" s="99"/>
      <c r="JHC176" s="99"/>
      <c r="JHD176" s="99"/>
      <c r="JHE176" s="99"/>
      <c r="JHF176" s="99"/>
      <c r="JHG176" s="99"/>
      <c r="JHH176" s="99"/>
      <c r="JHI176" s="99"/>
      <c r="JHJ176" s="99"/>
      <c r="JHK176" s="99"/>
      <c r="JHL176" s="99"/>
      <c r="JHM176" s="99"/>
      <c r="JHN176" s="99"/>
      <c r="JHO176" s="99"/>
      <c r="JHP176" s="99"/>
      <c r="JHQ176" s="99"/>
      <c r="JHR176" s="99"/>
      <c r="JHS176" s="99"/>
      <c r="JHT176" s="99"/>
      <c r="JHU176" s="99"/>
      <c r="JHV176" s="99"/>
      <c r="JHW176" s="99"/>
      <c r="JHX176" s="99"/>
      <c r="JHY176" s="99"/>
      <c r="JHZ176" s="99"/>
      <c r="JIA176" s="99"/>
      <c r="JIB176" s="99"/>
      <c r="JIC176" s="99"/>
      <c r="JID176" s="99"/>
      <c r="JIE176" s="99"/>
      <c r="JIF176" s="99"/>
      <c r="JIG176" s="99"/>
      <c r="JIH176" s="99"/>
      <c r="JII176" s="99"/>
      <c r="JIJ176" s="99"/>
      <c r="JIK176" s="99"/>
      <c r="JIL176" s="99"/>
      <c r="JIM176" s="99"/>
      <c r="JIN176" s="99"/>
      <c r="JIO176" s="99"/>
      <c r="JIP176" s="99"/>
      <c r="JIQ176" s="99"/>
      <c r="JIR176" s="99"/>
      <c r="JIS176" s="99"/>
      <c r="JIT176" s="99"/>
      <c r="JIU176" s="99"/>
      <c r="JIV176" s="99"/>
      <c r="JIW176" s="99"/>
      <c r="JIX176" s="99"/>
      <c r="JIY176" s="99"/>
      <c r="JIZ176" s="99"/>
      <c r="JJA176" s="99"/>
      <c r="JJB176" s="99"/>
      <c r="JJC176" s="99"/>
      <c r="JJD176" s="99"/>
      <c r="JJE176" s="99"/>
      <c r="JJF176" s="99"/>
      <c r="JJG176" s="99"/>
      <c r="JJH176" s="99"/>
      <c r="JJI176" s="99"/>
      <c r="JJJ176" s="99"/>
      <c r="JJK176" s="99"/>
      <c r="JJL176" s="99"/>
      <c r="JJM176" s="99"/>
      <c r="JJN176" s="99"/>
      <c r="JJO176" s="99"/>
      <c r="JJP176" s="99"/>
      <c r="JJQ176" s="99"/>
      <c r="JJR176" s="99"/>
      <c r="JJS176" s="99"/>
      <c r="JJT176" s="99"/>
      <c r="JJU176" s="99"/>
      <c r="JJV176" s="99"/>
      <c r="JJW176" s="99"/>
      <c r="JJX176" s="99"/>
      <c r="JJY176" s="99"/>
      <c r="JJZ176" s="99"/>
      <c r="JKA176" s="99"/>
      <c r="JKB176" s="99"/>
      <c r="JKC176" s="99"/>
      <c r="JKD176" s="99"/>
      <c r="JKE176" s="99"/>
      <c r="JKF176" s="99"/>
      <c r="JKG176" s="99"/>
      <c r="JKH176" s="99"/>
      <c r="JKI176" s="99"/>
      <c r="JKJ176" s="99"/>
      <c r="JKK176" s="99"/>
      <c r="JKL176" s="99"/>
      <c r="JKM176" s="99"/>
      <c r="JKN176" s="99"/>
      <c r="JKO176" s="99"/>
      <c r="JKP176" s="99"/>
      <c r="JKQ176" s="99"/>
      <c r="JKR176" s="99"/>
      <c r="JKS176" s="99"/>
      <c r="JKT176" s="99"/>
      <c r="JKU176" s="99"/>
      <c r="JKV176" s="99"/>
      <c r="JKW176" s="99"/>
      <c r="JKX176" s="99"/>
      <c r="JKY176" s="99"/>
      <c r="JKZ176" s="99"/>
      <c r="JLA176" s="99"/>
      <c r="JLB176" s="99"/>
      <c r="JLC176" s="99"/>
      <c r="JLD176" s="99"/>
      <c r="JLE176" s="99"/>
      <c r="JLF176" s="99"/>
      <c r="JLG176" s="99"/>
      <c r="JLH176" s="99"/>
      <c r="JLI176" s="99"/>
      <c r="JLJ176" s="99"/>
      <c r="JLK176" s="99"/>
      <c r="JLL176" s="99"/>
      <c r="JLM176" s="99"/>
      <c r="JLN176" s="99"/>
      <c r="JLO176" s="99"/>
      <c r="JLP176" s="99"/>
      <c r="JLQ176" s="99"/>
      <c r="JLR176" s="99"/>
      <c r="JLS176" s="99"/>
      <c r="JLT176" s="99"/>
      <c r="JLU176" s="99"/>
      <c r="JLV176" s="99"/>
      <c r="JLW176" s="99"/>
      <c r="JLX176" s="99"/>
      <c r="JLY176" s="99"/>
      <c r="JLZ176" s="99"/>
      <c r="JMA176" s="99"/>
      <c r="JMB176" s="99"/>
      <c r="JMC176" s="99"/>
      <c r="JMD176" s="99"/>
      <c r="JME176" s="99"/>
      <c r="JMF176" s="99"/>
      <c r="JMG176" s="99"/>
      <c r="JMH176" s="99"/>
      <c r="JMI176" s="99"/>
      <c r="JMJ176" s="99"/>
      <c r="JMK176" s="99"/>
      <c r="JML176" s="99"/>
      <c r="JMM176" s="99"/>
      <c r="JMN176" s="99"/>
      <c r="JMO176" s="99"/>
      <c r="JMP176" s="99"/>
      <c r="JMQ176" s="99"/>
      <c r="JMR176" s="99"/>
      <c r="JMS176" s="99"/>
      <c r="JMT176" s="99"/>
      <c r="JMU176" s="99"/>
      <c r="JMV176" s="99"/>
      <c r="JMW176" s="99"/>
      <c r="JMX176" s="99"/>
      <c r="JMY176" s="99"/>
      <c r="JMZ176" s="99"/>
      <c r="JNA176" s="99"/>
      <c r="JNB176" s="99"/>
      <c r="JNC176" s="99"/>
      <c r="JND176" s="99"/>
      <c r="JNE176" s="99"/>
      <c r="JNF176" s="99"/>
      <c r="JNG176" s="99"/>
      <c r="JNH176" s="99"/>
      <c r="JNI176" s="99"/>
      <c r="JNJ176" s="99"/>
      <c r="JNK176" s="99"/>
      <c r="JNL176" s="99"/>
      <c r="JNM176" s="99"/>
      <c r="JNN176" s="99"/>
      <c r="JNO176" s="99"/>
      <c r="JNP176" s="99"/>
      <c r="JNQ176" s="99"/>
      <c r="JNR176" s="99"/>
      <c r="JNS176" s="99"/>
      <c r="JNT176" s="99"/>
      <c r="JNU176" s="99"/>
      <c r="JNV176" s="99"/>
      <c r="JNW176" s="99"/>
      <c r="JNX176" s="99"/>
      <c r="JNY176" s="99"/>
      <c r="JNZ176" s="99"/>
      <c r="JOA176" s="99"/>
      <c r="JOB176" s="99"/>
      <c r="JOC176" s="99"/>
      <c r="JOD176" s="99"/>
      <c r="JOE176" s="99"/>
      <c r="JOF176" s="99"/>
      <c r="JOG176" s="99"/>
      <c r="JOH176" s="99"/>
      <c r="JOI176" s="99"/>
      <c r="JOJ176" s="99"/>
      <c r="JOK176" s="99"/>
      <c r="JOL176" s="99"/>
      <c r="JOM176" s="99"/>
      <c r="JON176" s="99"/>
      <c r="JOO176" s="99"/>
      <c r="JOP176" s="99"/>
      <c r="JOQ176" s="99"/>
      <c r="JOR176" s="99"/>
      <c r="JOS176" s="99"/>
      <c r="JOT176" s="99"/>
      <c r="JOU176" s="99"/>
      <c r="JOV176" s="99"/>
      <c r="JOW176" s="99"/>
      <c r="JOX176" s="99"/>
      <c r="JOY176" s="99"/>
      <c r="JOZ176" s="99"/>
      <c r="JPA176" s="99"/>
      <c r="JPB176" s="99"/>
      <c r="JPC176" s="99"/>
      <c r="JPD176" s="99"/>
      <c r="JPE176" s="99"/>
      <c r="JPF176" s="99"/>
      <c r="JPG176" s="99"/>
      <c r="JPH176" s="99"/>
      <c r="JPI176" s="99"/>
      <c r="JPJ176" s="99"/>
      <c r="JPK176" s="99"/>
      <c r="JPL176" s="99"/>
      <c r="JPM176" s="99"/>
      <c r="JPN176" s="99"/>
      <c r="JPO176" s="99"/>
      <c r="JPP176" s="99"/>
      <c r="JPQ176" s="99"/>
      <c r="JPR176" s="99"/>
      <c r="JPS176" s="99"/>
      <c r="JPT176" s="99"/>
      <c r="JPU176" s="99"/>
      <c r="JPV176" s="99"/>
      <c r="JPW176" s="99"/>
      <c r="JPX176" s="99"/>
      <c r="JPY176" s="99"/>
      <c r="JPZ176" s="99"/>
      <c r="JQA176" s="99"/>
      <c r="JQB176" s="99"/>
      <c r="JQC176" s="99"/>
      <c r="JQD176" s="99"/>
      <c r="JQE176" s="99"/>
      <c r="JQF176" s="99"/>
      <c r="JQG176" s="99"/>
      <c r="JQH176" s="99"/>
      <c r="JQI176" s="99"/>
      <c r="JQJ176" s="99"/>
      <c r="JQK176" s="99"/>
      <c r="JQL176" s="99"/>
      <c r="JQM176" s="99"/>
      <c r="JQN176" s="99"/>
      <c r="JQO176" s="99"/>
      <c r="JQP176" s="99"/>
      <c r="JQQ176" s="99"/>
      <c r="JQR176" s="99"/>
      <c r="JQS176" s="99"/>
      <c r="JQT176" s="99"/>
      <c r="JQU176" s="99"/>
      <c r="JQV176" s="99"/>
      <c r="JQW176" s="99"/>
      <c r="JQX176" s="99"/>
      <c r="JQY176" s="99"/>
      <c r="JQZ176" s="99"/>
      <c r="JRA176" s="99"/>
      <c r="JRB176" s="99"/>
      <c r="JRC176" s="99"/>
      <c r="JRD176" s="99"/>
      <c r="JRE176" s="99"/>
      <c r="JRF176" s="99"/>
      <c r="JRG176" s="99"/>
      <c r="JRH176" s="99"/>
      <c r="JRI176" s="99"/>
      <c r="JRJ176" s="99"/>
      <c r="JRK176" s="99"/>
      <c r="JRL176" s="99"/>
      <c r="JRM176" s="99"/>
      <c r="JRN176" s="99"/>
      <c r="JRO176" s="99"/>
      <c r="JRP176" s="99"/>
      <c r="JRQ176" s="99"/>
      <c r="JRR176" s="99"/>
      <c r="JRS176" s="99"/>
      <c r="JRT176" s="99"/>
      <c r="JRU176" s="99"/>
      <c r="JRV176" s="99"/>
      <c r="JRW176" s="99"/>
      <c r="JRX176" s="99"/>
      <c r="JRY176" s="99"/>
      <c r="JRZ176" s="99"/>
      <c r="JSA176" s="99"/>
      <c r="JSB176" s="99"/>
      <c r="JSC176" s="99"/>
      <c r="JSD176" s="99"/>
      <c r="JSE176" s="99"/>
      <c r="JSF176" s="99"/>
      <c r="JSG176" s="99"/>
      <c r="JSH176" s="99"/>
      <c r="JSI176" s="99"/>
      <c r="JSJ176" s="99"/>
      <c r="JSK176" s="99"/>
      <c r="JSL176" s="99"/>
      <c r="JSM176" s="99"/>
      <c r="JSN176" s="99"/>
      <c r="JSO176" s="99"/>
      <c r="JSP176" s="99"/>
      <c r="JSQ176" s="99"/>
      <c r="JSR176" s="99"/>
      <c r="JSS176" s="99"/>
      <c r="JST176" s="99"/>
      <c r="JSU176" s="99"/>
      <c r="JSV176" s="99"/>
      <c r="JSW176" s="99"/>
      <c r="JSX176" s="99"/>
      <c r="JSY176" s="99"/>
      <c r="JSZ176" s="99"/>
      <c r="JTA176" s="99"/>
      <c r="JTB176" s="99"/>
      <c r="JTC176" s="99"/>
      <c r="JTD176" s="99"/>
      <c r="JTE176" s="99"/>
      <c r="JTF176" s="99"/>
      <c r="JTG176" s="99"/>
      <c r="JTH176" s="99"/>
      <c r="JTI176" s="99"/>
      <c r="JTJ176" s="99"/>
      <c r="JTK176" s="99"/>
      <c r="JTL176" s="99"/>
      <c r="JTM176" s="99"/>
      <c r="JTN176" s="99"/>
      <c r="JTO176" s="99"/>
      <c r="JTP176" s="99"/>
      <c r="JTQ176" s="99"/>
      <c r="JTR176" s="99"/>
      <c r="JTS176" s="99"/>
      <c r="JTT176" s="99"/>
      <c r="JTU176" s="99"/>
      <c r="JTV176" s="99"/>
      <c r="JTW176" s="99"/>
      <c r="JTX176" s="99"/>
      <c r="JTY176" s="99"/>
      <c r="JTZ176" s="99"/>
      <c r="JUA176" s="99"/>
      <c r="JUB176" s="99"/>
      <c r="JUC176" s="99"/>
      <c r="JUD176" s="99"/>
      <c r="JUE176" s="99"/>
      <c r="JUF176" s="99"/>
      <c r="JUG176" s="99"/>
      <c r="JUH176" s="99"/>
      <c r="JUI176" s="99"/>
      <c r="JUJ176" s="99"/>
      <c r="JUK176" s="99"/>
      <c r="JUL176" s="99"/>
      <c r="JUM176" s="99"/>
      <c r="JUN176" s="99"/>
      <c r="JUO176" s="99"/>
      <c r="JUP176" s="99"/>
      <c r="JUQ176" s="99"/>
      <c r="JUR176" s="99"/>
      <c r="JUS176" s="99"/>
      <c r="JUT176" s="99"/>
      <c r="JUU176" s="99"/>
      <c r="JUV176" s="99"/>
      <c r="JUW176" s="99"/>
      <c r="JUX176" s="99"/>
      <c r="JUY176" s="99"/>
      <c r="JUZ176" s="99"/>
      <c r="JVA176" s="99"/>
      <c r="JVB176" s="99"/>
      <c r="JVC176" s="99"/>
      <c r="JVD176" s="99"/>
      <c r="JVE176" s="99"/>
      <c r="JVF176" s="99"/>
      <c r="JVG176" s="99"/>
      <c r="JVH176" s="99"/>
      <c r="JVI176" s="99"/>
      <c r="JVJ176" s="99"/>
      <c r="JVK176" s="99"/>
      <c r="JVL176" s="99"/>
      <c r="JVM176" s="99"/>
      <c r="JVN176" s="99"/>
      <c r="JVO176" s="99"/>
      <c r="JVP176" s="99"/>
      <c r="JVQ176" s="99"/>
      <c r="JVR176" s="99"/>
      <c r="JVS176" s="99"/>
      <c r="JVT176" s="99"/>
      <c r="JVU176" s="99"/>
      <c r="JVV176" s="99"/>
      <c r="JVW176" s="99"/>
      <c r="JVX176" s="99"/>
      <c r="JVY176" s="99"/>
      <c r="JVZ176" s="99"/>
      <c r="JWA176" s="99"/>
      <c r="JWB176" s="99"/>
      <c r="JWC176" s="99"/>
      <c r="JWD176" s="99"/>
      <c r="JWE176" s="99"/>
      <c r="JWF176" s="99"/>
      <c r="JWG176" s="99"/>
      <c r="JWH176" s="99"/>
      <c r="JWI176" s="99"/>
      <c r="JWJ176" s="99"/>
      <c r="JWK176" s="99"/>
      <c r="JWL176" s="99"/>
      <c r="JWM176" s="99"/>
      <c r="JWN176" s="99"/>
      <c r="JWO176" s="99"/>
      <c r="JWP176" s="99"/>
      <c r="JWQ176" s="99"/>
      <c r="JWR176" s="99"/>
      <c r="JWS176" s="99"/>
      <c r="JWT176" s="99"/>
      <c r="JWU176" s="99"/>
      <c r="JWV176" s="99"/>
      <c r="JWW176" s="99"/>
      <c r="JWX176" s="99"/>
      <c r="JWY176" s="99"/>
      <c r="JWZ176" s="99"/>
      <c r="JXA176" s="99"/>
      <c r="JXB176" s="99"/>
      <c r="JXC176" s="99"/>
      <c r="JXD176" s="99"/>
      <c r="JXE176" s="99"/>
      <c r="JXF176" s="99"/>
      <c r="JXG176" s="99"/>
      <c r="JXH176" s="99"/>
      <c r="JXI176" s="99"/>
      <c r="JXJ176" s="99"/>
      <c r="JXK176" s="99"/>
      <c r="JXL176" s="99"/>
      <c r="JXM176" s="99"/>
      <c r="JXN176" s="99"/>
      <c r="JXO176" s="99"/>
      <c r="JXP176" s="99"/>
      <c r="JXQ176" s="99"/>
      <c r="JXR176" s="99"/>
      <c r="JXS176" s="99"/>
      <c r="JXT176" s="99"/>
      <c r="JXU176" s="99"/>
      <c r="JXV176" s="99"/>
      <c r="JXW176" s="99"/>
      <c r="JXX176" s="99"/>
      <c r="JXY176" s="99"/>
      <c r="JXZ176" s="99"/>
      <c r="JYA176" s="99"/>
      <c r="JYB176" s="99"/>
      <c r="JYC176" s="99"/>
      <c r="JYD176" s="99"/>
      <c r="JYE176" s="99"/>
      <c r="JYF176" s="99"/>
      <c r="JYG176" s="99"/>
      <c r="JYH176" s="99"/>
      <c r="JYI176" s="99"/>
      <c r="JYJ176" s="99"/>
      <c r="JYK176" s="99"/>
      <c r="JYL176" s="99"/>
      <c r="JYM176" s="99"/>
      <c r="JYN176" s="99"/>
      <c r="JYO176" s="99"/>
      <c r="JYP176" s="99"/>
      <c r="JYQ176" s="99"/>
      <c r="JYR176" s="99"/>
      <c r="JYS176" s="99"/>
      <c r="JYT176" s="99"/>
      <c r="JYU176" s="99"/>
      <c r="JYV176" s="99"/>
      <c r="JYW176" s="99"/>
      <c r="JYX176" s="99"/>
      <c r="JYY176" s="99"/>
      <c r="JYZ176" s="99"/>
      <c r="JZA176" s="99"/>
      <c r="JZB176" s="99"/>
      <c r="JZC176" s="99"/>
      <c r="JZD176" s="99"/>
      <c r="JZE176" s="99"/>
      <c r="JZF176" s="99"/>
      <c r="JZG176" s="99"/>
      <c r="JZH176" s="99"/>
      <c r="JZI176" s="99"/>
      <c r="JZJ176" s="99"/>
      <c r="JZK176" s="99"/>
      <c r="JZL176" s="99"/>
      <c r="JZM176" s="99"/>
      <c r="JZN176" s="99"/>
      <c r="JZO176" s="99"/>
      <c r="JZP176" s="99"/>
      <c r="JZQ176" s="99"/>
      <c r="JZR176" s="99"/>
      <c r="JZS176" s="99"/>
      <c r="JZT176" s="99"/>
      <c r="JZU176" s="99"/>
      <c r="JZV176" s="99"/>
      <c r="JZW176" s="99"/>
      <c r="JZX176" s="99"/>
      <c r="JZY176" s="99"/>
      <c r="JZZ176" s="99"/>
      <c r="KAA176" s="99"/>
      <c r="KAB176" s="99"/>
      <c r="KAC176" s="99"/>
      <c r="KAD176" s="99"/>
      <c r="KAE176" s="99"/>
      <c r="KAF176" s="99"/>
      <c r="KAG176" s="99"/>
      <c r="KAH176" s="99"/>
      <c r="KAI176" s="99"/>
      <c r="KAJ176" s="99"/>
      <c r="KAK176" s="99"/>
      <c r="KAL176" s="99"/>
      <c r="KAM176" s="99"/>
      <c r="KAN176" s="99"/>
      <c r="KAO176" s="99"/>
      <c r="KAP176" s="99"/>
      <c r="KAQ176" s="99"/>
      <c r="KAR176" s="99"/>
      <c r="KAS176" s="99"/>
      <c r="KAT176" s="99"/>
      <c r="KAU176" s="99"/>
      <c r="KAV176" s="99"/>
      <c r="KAW176" s="99"/>
      <c r="KAX176" s="99"/>
      <c r="KAY176" s="99"/>
      <c r="KAZ176" s="99"/>
      <c r="KBA176" s="99"/>
      <c r="KBB176" s="99"/>
      <c r="KBC176" s="99"/>
      <c r="KBD176" s="99"/>
      <c r="KBE176" s="99"/>
      <c r="KBF176" s="99"/>
      <c r="KBG176" s="99"/>
      <c r="KBH176" s="99"/>
      <c r="KBI176" s="99"/>
      <c r="KBJ176" s="99"/>
      <c r="KBK176" s="99"/>
      <c r="KBL176" s="99"/>
      <c r="KBM176" s="99"/>
      <c r="KBN176" s="99"/>
      <c r="KBO176" s="99"/>
      <c r="KBP176" s="99"/>
      <c r="KBQ176" s="99"/>
      <c r="KBR176" s="99"/>
      <c r="KBS176" s="99"/>
      <c r="KBT176" s="99"/>
      <c r="KBU176" s="99"/>
      <c r="KBV176" s="99"/>
      <c r="KBW176" s="99"/>
      <c r="KBX176" s="99"/>
      <c r="KBY176" s="99"/>
      <c r="KBZ176" s="99"/>
      <c r="KCA176" s="99"/>
      <c r="KCB176" s="99"/>
      <c r="KCC176" s="99"/>
      <c r="KCD176" s="99"/>
      <c r="KCE176" s="99"/>
      <c r="KCF176" s="99"/>
      <c r="KCG176" s="99"/>
      <c r="KCH176" s="99"/>
      <c r="KCI176" s="99"/>
      <c r="KCJ176" s="99"/>
      <c r="KCK176" s="99"/>
      <c r="KCL176" s="99"/>
      <c r="KCM176" s="99"/>
      <c r="KCN176" s="99"/>
      <c r="KCO176" s="99"/>
      <c r="KCP176" s="99"/>
      <c r="KCQ176" s="99"/>
      <c r="KCR176" s="99"/>
      <c r="KCS176" s="99"/>
      <c r="KCT176" s="99"/>
      <c r="KCU176" s="99"/>
      <c r="KCV176" s="99"/>
      <c r="KCW176" s="99"/>
      <c r="KCX176" s="99"/>
      <c r="KCY176" s="99"/>
      <c r="KCZ176" s="99"/>
      <c r="KDA176" s="99"/>
      <c r="KDB176" s="99"/>
      <c r="KDC176" s="99"/>
      <c r="KDD176" s="99"/>
      <c r="KDE176" s="99"/>
      <c r="KDF176" s="99"/>
      <c r="KDG176" s="99"/>
      <c r="KDH176" s="99"/>
      <c r="KDI176" s="99"/>
      <c r="KDJ176" s="99"/>
      <c r="KDK176" s="99"/>
      <c r="KDL176" s="99"/>
      <c r="KDM176" s="99"/>
      <c r="KDN176" s="99"/>
      <c r="KDO176" s="99"/>
      <c r="KDP176" s="99"/>
      <c r="KDQ176" s="99"/>
      <c r="KDR176" s="99"/>
      <c r="KDS176" s="99"/>
      <c r="KDT176" s="99"/>
      <c r="KDU176" s="99"/>
      <c r="KDV176" s="99"/>
      <c r="KDW176" s="99"/>
      <c r="KDX176" s="99"/>
      <c r="KDY176" s="99"/>
      <c r="KDZ176" s="99"/>
      <c r="KEA176" s="99"/>
      <c r="KEB176" s="99"/>
      <c r="KEC176" s="99"/>
      <c r="KED176" s="99"/>
      <c r="KEE176" s="99"/>
      <c r="KEF176" s="99"/>
      <c r="KEG176" s="99"/>
      <c r="KEH176" s="99"/>
      <c r="KEI176" s="99"/>
      <c r="KEJ176" s="99"/>
      <c r="KEK176" s="99"/>
      <c r="KEL176" s="99"/>
      <c r="KEM176" s="99"/>
      <c r="KEN176" s="99"/>
      <c r="KEO176" s="99"/>
      <c r="KEP176" s="99"/>
      <c r="KEQ176" s="99"/>
      <c r="KER176" s="99"/>
      <c r="KES176" s="99"/>
      <c r="KET176" s="99"/>
      <c r="KEU176" s="99"/>
      <c r="KEV176" s="99"/>
      <c r="KEW176" s="99"/>
      <c r="KEX176" s="99"/>
      <c r="KEY176" s="99"/>
      <c r="KEZ176" s="99"/>
      <c r="KFA176" s="99"/>
      <c r="KFB176" s="99"/>
      <c r="KFC176" s="99"/>
      <c r="KFD176" s="99"/>
      <c r="KFE176" s="99"/>
      <c r="KFF176" s="99"/>
      <c r="KFG176" s="99"/>
      <c r="KFH176" s="99"/>
      <c r="KFI176" s="99"/>
      <c r="KFJ176" s="99"/>
      <c r="KFK176" s="99"/>
      <c r="KFL176" s="99"/>
      <c r="KFM176" s="99"/>
      <c r="KFN176" s="99"/>
      <c r="KFO176" s="99"/>
      <c r="KFP176" s="99"/>
      <c r="KFQ176" s="99"/>
      <c r="KFR176" s="99"/>
      <c r="KFS176" s="99"/>
      <c r="KFT176" s="99"/>
      <c r="KFU176" s="99"/>
      <c r="KFV176" s="99"/>
      <c r="KFW176" s="99"/>
      <c r="KFX176" s="99"/>
      <c r="KFY176" s="99"/>
      <c r="KFZ176" s="99"/>
      <c r="KGA176" s="99"/>
      <c r="KGB176" s="99"/>
      <c r="KGC176" s="99"/>
      <c r="KGD176" s="99"/>
      <c r="KGE176" s="99"/>
      <c r="KGF176" s="99"/>
      <c r="KGG176" s="99"/>
      <c r="KGH176" s="99"/>
      <c r="KGI176" s="99"/>
      <c r="KGJ176" s="99"/>
      <c r="KGK176" s="99"/>
      <c r="KGL176" s="99"/>
      <c r="KGM176" s="99"/>
      <c r="KGN176" s="99"/>
      <c r="KGO176" s="99"/>
      <c r="KGP176" s="99"/>
      <c r="KGQ176" s="99"/>
      <c r="KGR176" s="99"/>
      <c r="KGS176" s="99"/>
      <c r="KGT176" s="99"/>
      <c r="KGU176" s="99"/>
      <c r="KGV176" s="99"/>
      <c r="KGW176" s="99"/>
      <c r="KGX176" s="99"/>
      <c r="KGY176" s="99"/>
      <c r="KGZ176" s="99"/>
      <c r="KHA176" s="99"/>
      <c r="KHB176" s="99"/>
      <c r="KHC176" s="99"/>
      <c r="KHD176" s="99"/>
      <c r="KHE176" s="99"/>
      <c r="KHF176" s="99"/>
      <c r="KHG176" s="99"/>
      <c r="KHH176" s="99"/>
      <c r="KHI176" s="99"/>
      <c r="KHJ176" s="99"/>
      <c r="KHK176" s="99"/>
      <c r="KHL176" s="99"/>
      <c r="KHM176" s="99"/>
      <c r="KHN176" s="99"/>
      <c r="KHO176" s="99"/>
      <c r="KHP176" s="99"/>
      <c r="KHQ176" s="99"/>
      <c r="KHR176" s="99"/>
      <c r="KHS176" s="99"/>
      <c r="KHT176" s="99"/>
      <c r="KHU176" s="99"/>
      <c r="KHV176" s="99"/>
      <c r="KHW176" s="99"/>
      <c r="KHX176" s="99"/>
      <c r="KHY176" s="99"/>
      <c r="KHZ176" s="99"/>
      <c r="KIA176" s="99"/>
      <c r="KIB176" s="99"/>
      <c r="KIC176" s="99"/>
      <c r="KID176" s="99"/>
      <c r="KIE176" s="99"/>
      <c r="KIF176" s="99"/>
      <c r="KIG176" s="99"/>
      <c r="KIH176" s="99"/>
      <c r="KII176" s="99"/>
      <c r="KIJ176" s="99"/>
      <c r="KIK176" s="99"/>
      <c r="KIL176" s="99"/>
      <c r="KIM176" s="99"/>
      <c r="KIN176" s="99"/>
      <c r="KIO176" s="99"/>
      <c r="KIP176" s="99"/>
      <c r="KIQ176" s="99"/>
      <c r="KIR176" s="99"/>
      <c r="KIS176" s="99"/>
      <c r="KIT176" s="99"/>
      <c r="KIU176" s="99"/>
      <c r="KIV176" s="99"/>
      <c r="KIW176" s="99"/>
      <c r="KIX176" s="99"/>
      <c r="KIY176" s="99"/>
      <c r="KIZ176" s="99"/>
      <c r="KJA176" s="99"/>
      <c r="KJB176" s="99"/>
      <c r="KJC176" s="99"/>
      <c r="KJD176" s="99"/>
      <c r="KJE176" s="99"/>
      <c r="KJF176" s="99"/>
      <c r="KJG176" s="99"/>
      <c r="KJH176" s="99"/>
      <c r="KJI176" s="99"/>
      <c r="KJJ176" s="99"/>
      <c r="KJK176" s="99"/>
      <c r="KJL176" s="99"/>
      <c r="KJM176" s="99"/>
      <c r="KJN176" s="99"/>
      <c r="KJO176" s="99"/>
      <c r="KJP176" s="99"/>
      <c r="KJQ176" s="99"/>
      <c r="KJR176" s="99"/>
      <c r="KJS176" s="99"/>
      <c r="KJT176" s="99"/>
      <c r="KJU176" s="99"/>
      <c r="KJV176" s="99"/>
      <c r="KJW176" s="99"/>
      <c r="KJX176" s="99"/>
      <c r="KJY176" s="99"/>
      <c r="KJZ176" s="99"/>
      <c r="KKA176" s="99"/>
      <c r="KKB176" s="99"/>
      <c r="KKC176" s="99"/>
      <c r="KKD176" s="99"/>
      <c r="KKE176" s="99"/>
      <c r="KKF176" s="99"/>
      <c r="KKG176" s="99"/>
      <c r="KKH176" s="99"/>
      <c r="KKI176" s="99"/>
      <c r="KKJ176" s="99"/>
      <c r="KKK176" s="99"/>
      <c r="KKL176" s="99"/>
      <c r="KKM176" s="99"/>
      <c r="KKN176" s="99"/>
      <c r="KKO176" s="99"/>
      <c r="KKP176" s="99"/>
      <c r="KKQ176" s="99"/>
      <c r="KKR176" s="99"/>
      <c r="KKS176" s="99"/>
      <c r="KKT176" s="99"/>
      <c r="KKU176" s="99"/>
      <c r="KKV176" s="99"/>
      <c r="KKW176" s="99"/>
      <c r="KKX176" s="99"/>
      <c r="KKY176" s="99"/>
      <c r="KKZ176" s="99"/>
      <c r="KLA176" s="99"/>
      <c r="KLB176" s="99"/>
      <c r="KLC176" s="99"/>
      <c r="KLD176" s="99"/>
      <c r="KLE176" s="99"/>
      <c r="KLF176" s="99"/>
      <c r="KLG176" s="99"/>
      <c r="KLH176" s="99"/>
      <c r="KLI176" s="99"/>
      <c r="KLJ176" s="99"/>
      <c r="KLK176" s="99"/>
      <c r="KLL176" s="99"/>
      <c r="KLM176" s="99"/>
      <c r="KLN176" s="99"/>
      <c r="KLO176" s="99"/>
      <c r="KLP176" s="99"/>
      <c r="KLQ176" s="99"/>
      <c r="KLR176" s="99"/>
      <c r="KLS176" s="99"/>
      <c r="KLT176" s="99"/>
      <c r="KLU176" s="99"/>
      <c r="KLV176" s="99"/>
      <c r="KLW176" s="99"/>
      <c r="KLX176" s="99"/>
      <c r="KLY176" s="99"/>
      <c r="KLZ176" s="99"/>
      <c r="KMA176" s="99"/>
      <c r="KMB176" s="99"/>
      <c r="KMC176" s="99"/>
      <c r="KMD176" s="99"/>
      <c r="KME176" s="99"/>
      <c r="KMF176" s="99"/>
      <c r="KMG176" s="99"/>
      <c r="KMH176" s="99"/>
      <c r="KMI176" s="99"/>
      <c r="KMJ176" s="99"/>
      <c r="KMK176" s="99"/>
      <c r="KML176" s="99"/>
      <c r="KMM176" s="99"/>
      <c r="KMN176" s="99"/>
      <c r="KMO176" s="99"/>
      <c r="KMP176" s="99"/>
      <c r="KMQ176" s="99"/>
      <c r="KMR176" s="99"/>
      <c r="KMS176" s="99"/>
      <c r="KMT176" s="99"/>
      <c r="KMU176" s="99"/>
      <c r="KMV176" s="99"/>
      <c r="KMW176" s="99"/>
      <c r="KMX176" s="99"/>
      <c r="KMY176" s="99"/>
      <c r="KMZ176" s="99"/>
      <c r="KNA176" s="99"/>
      <c r="KNB176" s="99"/>
      <c r="KNC176" s="99"/>
      <c r="KND176" s="99"/>
      <c r="KNE176" s="99"/>
      <c r="KNF176" s="99"/>
      <c r="KNG176" s="99"/>
      <c r="KNH176" s="99"/>
      <c r="KNI176" s="99"/>
      <c r="KNJ176" s="99"/>
      <c r="KNK176" s="99"/>
      <c r="KNL176" s="99"/>
      <c r="KNM176" s="99"/>
      <c r="KNN176" s="99"/>
      <c r="KNO176" s="99"/>
      <c r="KNP176" s="99"/>
      <c r="KNQ176" s="99"/>
      <c r="KNR176" s="99"/>
      <c r="KNS176" s="99"/>
      <c r="KNT176" s="99"/>
      <c r="KNU176" s="99"/>
      <c r="KNV176" s="99"/>
      <c r="KNW176" s="99"/>
      <c r="KNX176" s="99"/>
      <c r="KNY176" s="99"/>
      <c r="KNZ176" s="99"/>
      <c r="KOA176" s="99"/>
      <c r="KOB176" s="99"/>
      <c r="KOC176" s="99"/>
      <c r="KOD176" s="99"/>
      <c r="KOE176" s="99"/>
      <c r="KOF176" s="99"/>
      <c r="KOG176" s="99"/>
      <c r="KOH176" s="99"/>
      <c r="KOI176" s="99"/>
      <c r="KOJ176" s="99"/>
      <c r="KOK176" s="99"/>
      <c r="KOL176" s="99"/>
      <c r="KOM176" s="99"/>
      <c r="KON176" s="99"/>
      <c r="KOO176" s="99"/>
      <c r="KOP176" s="99"/>
      <c r="KOQ176" s="99"/>
      <c r="KOR176" s="99"/>
      <c r="KOS176" s="99"/>
      <c r="KOT176" s="99"/>
      <c r="KOU176" s="99"/>
      <c r="KOV176" s="99"/>
      <c r="KOW176" s="99"/>
      <c r="KOX176" s="99"/>
      <c r="KOY176" s="99"/>
      <c r="KOZ176" s="99"/>
      <c r="KPA176" s="99"/>
      <c r="KPB176" s="99"/>
      <c r="KPC176" s="99"/>
      <c r="KPD176" s="99"/>
      <c r="KPE176" s="99"/>
      <c r="KPF176" s="99"/>
      <c r="KPG176" s="99"/>
      <c r="KPH176" s="99"/>
      <c r="KPI176" s="99"/>
      <c r="KPJ176" s="99"/>
      <c r="KPK176" s="99"/>
      <c r="KPL176" s="99"/>
      <c r="KPM176" s="99"/>
      <c r="KPN176" s="99"/>
      <c r="KPO176" s="99"/>
      <c r="KPP176" s="99"/>
      <c r="KPQ176" s="99"/>
      <c r="KPR176" s="99"/>
      <c r="KPS176" s="99"/>
      <c r="KPT176" s="99"/>
      <c r="KPU176" s="99"/>
      <c r="KPV176" s="99"/>
      <c r="KPW176" s="99"/>
      <c r="KPX176" s="99"/>
      <c r="KPY176" s="99"/>
      <c r="KPZ176" s="99"/>
      <c r="KQA176" s="99"/>
      <c r="KQB176" s="99"/>
      <c r="KQC176" s="99"/>
      <c r="KQD176" s="99"/>
      <c r="KQE176" s="99"/>
      <c r="KQF176" s="99"/>
      <c r="KQG176" s="99"/>
      <c r="KQH176" s="99"/>
      <c r="KQI176" s="99"/>
      <c r="KQJ176" s="99"/>
      <c r="KQK176" s="99"/>
      <c r="KQL176" s="99"/>
      <c r="KQM176" s="99"/>
      <c r="KQN176" s="99"/>
      <c r="KQO176" s="99"/>
      <c r="KQP176" s="99"/>
      <c r="KQQ176" s="99"/>
      <c r="KQR176" s="99"/>
      <c r="KQS176" s="99"/>
      <c r="KQT176" s="99"/>
      <c r="KQU176" s="99"/>
      <c r="KQV176" s="99"/>
      <c r="KQW176" s="99"/>
      <c r="KQX176" s="99"/>
      <c r="KQY176" s="99"/>
      <c r="KQZ176" s="99"/>
      <c r="KRA176" s="99"/>
      <c r="KRB176" s="99"/>
      <c r="KRC176" s="99"/>
      <c r="KRD176" s="99"/>
      <c r="KRE176" s="99"/>
      <c r="KRF176" s="99"/>
      <c r="KRG176" s="99"/>
      <c r="KRH176" s="99"/>
      <c r="KRI176" s="99"/>
      <c r="KRJ176" s="99"/>
      <c r="KRK176" s="99"/>
      <c r="KRL176" s="99"/>
      <c r="KRM176" s="99"/>
      <c r="KRN176" s="99"/>
      <c r="KRO176" s="99"/>
      <c r="KRP176" s="99"/>
      <c r="KRQ176" s="99"/>
      <c r="KRR176" s="99"/>
      <c r="KRS176" s="99"/>
      <c r="KRT176" s="99"/>
      <c r="KRU176" s="99"/>
      <c r="KRV176" s="99"/>
      <c r="KRW176" s="99"/>
      <c r="KRX176" s="99"/>
      <c r="KRY176" s="99"/>
      <c r="KRZ176" s="99"/>
      <c r="KSA176" s="99"/>
      <c r="KSB176" s="99"/>
      <c r="KSC176" s="99"/>
      <c r="KSD176" s="99"/>
      <c r="KSE176" s="99"/>
      <c r="KSF176" s="99"/>
      <c r="KSG176" s="99"/>
      <c r="KSH176" s="99"/>
      <c r="KSI176" s="99"/>
      <c r="KSJ176" s="99"/>
      <c r="KSK176" s="99"/>
      <c r="KSL176" s="99"/>
      <c r="KSM176" s="99"/>
      <c r="KSN176" s="99"/>
      <c r="KSO176" s="99"/>
      <c r="KSP176" s="99"/>
      <c r="KSQ176" s="99"/>
      <c r="KSR176" s="99"/>
      <c r="KSS176" s="99"/>
      <c r="KST176" s="99"/>
      <c r="KSU176" s="99"/>
      <c r="KSV176" s="99"/>
      <c r="KSW176" s="99"/>
      <c r="KSX176" s="99"/>
      <c r="KSY176" s="99"/>
      <c r="KSZ176" s="99"/>
      <c r="KTA176" s="99"/>
      <c r="KTB176" s="99"/>
      <c r="KTC176" s="99"/>
      <c r="KTD176" s="99"/>
      <c r="KTE176" s="99"/>
      <c r="KTF176" s="99"/>
      <c r="KTG176" s="99"/>
      <c r="KTH176" s="99"/>
      <c r="KTI176" s="99"/>
      <c r="KTJ176" s="99"/>
      <c r="KTK176" s="99"/>
      <c r="KTL176" s="99"/>
      <c r="KTM176" s="99"/>
      <c r="KTN176" s="99"/>
      <c r="KTO176" s="99"/>
      <c r="KTP176" s="99"/>
      <c r="KTQ176" s="99"/>
      <c r="KTR176" s="99"/>
      <c r="KTS176" s="99"/>
      <c r="KTT176" s="99"/>
      <c r="KTU176" s="99"/>
      <c r="KTV176" s="99"/>
      <c r="KTW176" s="99"/>
      <c r="KTX176" s="99"/>
      <c r="KTY176" s="99"/>
      <c r="KTZ176" s="99"/>
      <c r="KUA176" s="99"/>
      <c r="KUB176" s="99"/>
      <c r="KUC176" s="99"/>
      <c r="KUD176" s="99"/>
      <c r="KUE176" s="99"/>
      <c r="KUF176" s="99"/>
      <c r="KUG176" s="99"/>
      <c r="KUH176" s="99"/>
      <c r="KUI176" s="99"/>
      <c r="KUJ176" s="99"/>
      <c r="KUK176" s="99"/>
      <c r="KUL176" s="99"/>
      <c r="KUM176" s="99"/>
      <c r="KUN176" s="99"/>
      <c r="KUO176" s="99"/>
      <c r="KUP176" s="99"/>
      <c r="KUQ176" s="99"/>
      <c r="KUR176" s="99"/>
      <c r="KUS176" s="99"/>
      <c r="KUT176" s="99"/>
      <c r="KUU176" s="99"/>
      <c r="KUV176" s="99"/>
      <c r="KUW176" s="99"/>
      <c r="KUX176" s="99"/>
      <c r="KUY176" s="99"/>
      <c r="KUZ176" s="99"/>
      <c r="KVA176" s="99"/>
      <c r="KVB176" s="99"/>
      <c r="KVC176" s="99"/>
      <c r="KVD176" s="99"/>
      <c r="KVE176" s="99"/>
      <c r="KVF176" s="99"/>
      <c r="KVG176" s="99"/>
      <c r="KVH176" s="99"/>
      <c r="KVI176" s="99"/>
      <c r="KVJ176" s="99"/>
      <c r="KVK176" s="99"/>
      <c r="KVL176" s="99"/>
      <c r="KVM176" s="99"/>
      <c r="KVN176" s="99"/>
      <c r="KVO176" s="99"/>
      <c r="KVP176" s="99"/>
      <c r="KVQ176" s="99"/>
      <c r="KVR176" s="99"/>
      <c r="KVS176" s="99"/>
      <c r="KVT176" s="99"/>
      <c r="KVU176" s="99"/>
      <c r="KVV176" s="99"/>
      <c r="KVW176" s="99"/>
      <c r="KVX176" s="99"/>
      <c r="KVY176" s="99"/>
      <c r="KVZ176" s="99"/>
      <c r="KWA176" s="99"/>
      <c r="KWB176" s="99"/>
      <c r="KWC176" s="99"/>
      <c r="KWD176" s="99"/>
      <c r="KWE176" s="99"/>
      <c r="KWF176" s="99"/>
      <c r="KWG176" s="99"/>
      <c r="KWH176" s="99"/>
      <c r="KWI176" s="99"/>
      <c r="KWJ176" s="99"/>
      <c r="KWK176" s="99"/>
      <c r="KWL176" s="99"/>
      <c r="KWM176" s="99"/>
      <c r="KWN176" s="99"/>
      <c r="KWO176" s="99"/>
      <c r="KWP176" s="99"/>
      <c r="KWQ176" s="99"/>
      <c r="KWR176" s="99"/>
      <c r="KWS176" s="99"/>
      <c r="KWT176" s="99"/>
      <c r="KWU176" s="99"/>
      <c r="KWV176" s="99"/>
      <c r="KWW176" s="99"/>
      <c r="KWX176" s="99"/>
      <c r="KWY176" s="99"/>
      <c r="KWZ176" s="99"/>
      <c r="KXA176" s="99"/>
      <c r="KXB176" s="99"/>
      <c r="KXC176" s="99"/>
      <c r="KXD176" s="99"/>
      <c r="KXE176" s="99"/>
      <c r="KXF176" s="99"/>
      <c r="KXG176" s="99"/>
      <c r="KXH176" s="99"/>
      <c r="KXI176" s="99"/>
      <c r="KXJ176" s="99"/>
      <c r="KXK176" s="99"/>
      <c r="KXL176" s="99"/>
      <c r="KXM176" s="99"/>
      <c r="KXN176" s="99"/>
      <c r="KXO176" s="99"/>
      <c r="KXP176" s="99"/>
      <c r="KXQ176" s="99"/>
      <c r="KXR176" s="99"/>
      <c r="KXS176" s="99"/>
      <c r="KXT176" s="99"/>
      <c r="KXU176" s="99"/>
      <c r="KXV176" s="99"/>
      <c r="KXW176" s="99"/>
      <c r="KXX176" s="99"/>
      <c r="KXY176" s="99"/>
      <c r="KXZ176" s="99"/>
      <c r="KYA176" s="99"/>
      <c r="KYB176" s="99"/>
      <c r="KYC176" s="99"/>
      <c r="KYD176" s="99"/>
      <c r="KYE176" s="99"/>
      <c r="KYF176" s="99"/>
      <c r="KYG176" s="99"/>
      <c r="KYH176" s="99"/>
      <c r="KYI176" s="99"/>
      <c r="KYJ176" s="99"/>
      <c r="KYK176" s="99"/>
      <c r="KYL176" s="99"/>
      <c r="KYM176" s="99"/>
      <c r="KYN176" s="99"/>
      <c r="KYO176" s="99"/>
      <c r="KYP176" s="99"/>
      <c r="KYQ176" s="99"/>
      <c r="KYR176" s="99"/>
      <c r="KYS176" s="99"/>
      <c r="KYT176" s="99"/>
      <c r="KYU176" s="99"/>
      <c r="KYV176" s="99"/>
      <c r="KYW176" s="99"/>
      <c r="KYX176" s="99"/>
      <c r="KYY176" s="99"/>
      <c r="KYZ176" s="99"/>
      <c r="KZA176" s="99"/>
      <c r="KZB176" s="99"/>
      <c r="KZC176" s="99"/>
      <c r="KZD176" s="99"/>
      <c r="KZE176" s="99"/>
      <c r="KZF176" s="99"/>
      <c r="KZG176" s="99"/>
      <c r="KZH176" s="99"/>
      <c r="KZI176" s="99"/>
      <c r="KZJ176" s="99"/>
      <c r="KZK176" s="99"/>
      <c r="KZL176" s="99"/>
      <c r="KZM176" s="99"/>
      <c r="KZN176" s="99"/>
      <c r="KZO176" s="99"/>
      <c r="KZP176" s="99"/>
      <c r="KZQ176" s="99"/>
      <c r="KZR176" s="99"/>
      <c r="KZS176" s="99"/>
      <c r="KZT176" s="99"/>
      <c r="KZU176" s="99"/>
      <c r="KZV176" s="99"/>
      <c r="KZW176" s="99"/>
      <c r="KZX176" s="99"/>
      <c r="KZY176" s="99"/>
      <c r="KZZ176" s="99"/>
      <c r="LAA176" s="99"/>
      <c r="LAB176" s="99"/>
      <c r="LAC176" s="99"/>
      <c r="LAD176" s="99"/>
      <c r="LAE176" s="99"/>
      <c r="LAF176" s="99"/>
      <c r="LAG176" s="99"/>
      <c r="LAH176" s="99"/>
      <c r="LAI176" s="99"/>
      <c r="LAJ176" s="99"/>
      <c r="LAK176" s="99"/>
      <c r="LAL176" s="99"/>
      <c r="LAM176" s="99"/>
      <c r="LAN176" s="99"/>
      <c r="LAO176" s="99"/>
      <c r="LAP176" s="99"/>
      <c r="LAQ176" s="99"/>
      <c r="LAR176" s="99"/>
      <c r="LAS176" s="99"/>
      <c r="LAT176" s="99"/>
      <c r="LAU176" s="99"/>
      <c r="LAV176" s="99"/>
      <c r="LAW176" s="99"/>
      <c r="LAX176" s="99"/>
      <c r="LAY176" s="99"/>
      <c r="LAZ176" s="99"/>
      <c r="LBA176" s="99"/>
      <c r="LBB176" s="99"/>
      <c r="LBC176" s="99"/>
      <c r="LBD176" s="99"/>
      <c r="LBE176" s="99"/>
      <c r="LBF176" s="99"/>
      <c r="LBG176" s="99"/>
      <c r="LBH176" s="99"/>
      <c r="LBI176" s="99"/>
      <c r="LBJ176" s="99"/>
      <c r="LBK176" s="99"/>
      <c r="LBL176" s="99"/>
      <c r="LBM176" s="99"/>
      <c r="LBN176" s="99"/>
      <c r="LBO176" s="99"/>
      <c r="LBP176" s="99"/>
      <c r="LBQ176" s="99"/>
      <c r="LBR176" s="99"/>
      <c r="LBS176" s="99"/>
      <c r="LBT176" s="99"/>
      <c r="LBU176" s="99"/>
      <c r="LBV176" s="99"/>
      <c r="LBW176" s="99"/>
      <c r="LBX176" s="99"/>
      <c r="LBY176" s="99"/>
      <c r="LBZ176" s="99"/>
      <c r="LCA176" s="99"/>
      <c r="LCB176" s="99"/>
      <c r="LCC176" s="99"/>
      <c r="LCD176" s="99"/>
      <c r="LCE176" s="99"/>
      <c r="LCF176" s="99"/>
      <c r="LCG176" s="99"/>
      <c r="LCH176" s="99"/>
      <c r="LCI176" s="99"/>
      <c r="LCJ176" s="99"/>
      <c r="LCK176" s="99"/>
      <c r="LCL176" s="99"/>
      <c r="LCM176" s="99"/>
      <c r="LCN176" s="99"/>
      <c r="LCO176" s="99"/>
      <c r="LCP176" s="99"/>
      <c r="LCQ176" s="99"/>
      <c r="LCR176" s="99"/>
      <c r="LCS176" s="99"/>
      <c r="LCT176" s="99"/>
      <c r="LCU176" s="99"/>
      <c r="LCV176" s="99"/>
      <c r="LCW176" s="99"/>
      <c r="LCX176" s="99"/>
      <c r="LCY176" s="99"/>
      <c r="LCZ176" s="99"/>
      <c r="LDA176" s="99"/>
      <c r="LDB176" s="99"/>
      <c r="LDC176" s="99"/>
      <c r="LDD176" s="99"/>
      <c r="LDE176" s="99"/>
      <c r="LDF176" s="99"/>
      <c r="LDG176" s="99"/>
      <c r="LDH176" s="99"/>
      <c r="LDI176" s="99"/>
      <c r="LDJ176" s="99"/>
      <c r="LDK176" s="99"/>
      <c r="LDL176" s="99"/>
      <c r="LDM176" s="99"/>
      <c r="LDN176" s="99"/>
      <c r="LDO176" s="99"/>
      <c r="LDP176" s="99"/>
      <c r="LDQ176" s="99"/>
      <c r="LDR176" s="99"/>
      <c r="LDS176" s="99"/>
      <c r="LDT176" s="99"/>
      <c r="LDU176" s="99"/>
      <c r="LDV176" s="99"/>
      <c r="LDW176" s="99"/>
      <c r="LDX176" s="99"/>
      <c r="LDY176" s="99"/>
      <c r="LDZ176" s="99"/>
      <c r="LEA176" s="99"/>
      <c r="LEB176" s="99"/>
      <c r="LEC176" s="99"/>
      <c r="LED176" s="99"/>
      <c r="LEE176" s="99"/>
      <c r="LEF176" s="99"/>
      <c r="LEG176" s="99"/>
      <c r="LEH176" s="99"/>
      <c r="LEI176" s="99"/>
      <c r="LEJ176" s="99"/>
      <c r="LEK176" s="99"/>
      <c r="LEL176" s="99"/>
      <c r="LEM176" s="99"/>
      <c r="LEN176" s="99"/>
      <c r="LEO176" s="99"/>
      <c r="LEP176" s="99"/>
      <c r="LEQ176" s="99"/>
      <c r="LER176" s="99"/>
      <c r="LES176" s="99"/>
      <c r="LET176" s="99"/>
      <c r="LEU176" s="99"/>
      <c r="LEV176" s="99"/>
      <c r="LEW176" s="99"/>
      <c r="LEX176" s="99"/>
      <c r="LEY176" s="99"/>
      <c r="LEZ176" s="99"/>
      <c r="LFA176" s="99"/>
      <c r="LFB176" s="99"/>
      <c r="LFC176" s="99"/>
      <c r="LFD176" s="99"/>
      <c r="LFE176" s="99"/>
      <c r="LFF176" s="99"/>
      <c r="LFG176" s="99"/>
      <c r="LFH176" s="99"/>
      <c r="LFI176" s="99"/>
      <c r="LFJ176" s="99"/>
      <c r="LFK176" s="99"/>
      <c r="LFL176" s="99"/>
      <c r="LFM176" s="99"/>
      <c r="LFN176" s="99"/>
      <c r="LFO176" s="99"/>
      <c r="LFP176" s="99"/>
      <c r="LFQ176" s="99"/>
      <c r="LFR176" s="99"/>
      <c r="LFS176" s="99"/>
      <c r="LFT176" s="99"/>
      <c r="LFU176" s="99"/>
      <c r="LFV176" s="99"/>
      <c r="LFW176" s="99"/>
      <c r="LFX176" s="99"/>
      <c r="LFY176" s="99"/>
      <c r="LFZ176" s="99"/>
      <c r="LGA176" s="99"/>
      <c r="LGB176" s="99"/>
      <c r="LGC176" s="99"/>
      <c r="LGD176" s="99"/>
      <c r="LGE176" s="99"/>
      <c r="LGF176" s="99"/>
      <c r="LGG176" s="99"/>
      <c r="LGH176" s="99"/>
      <c r="LGI176" s="99"/>
      <c r="LGJ176" s="99"/>
      <c r="LGK176" s="99"/>
      <c r="LGL176" s="99"/>
      <c r="LGM176" s="99"/>
      <c r="LGN176" s="99"/>
      <c r="LGO176" s="99"/>
      <c r="LGP176" s="99"/>
      <c r="LGQ176" s="99"/>
      <c r="LGR176" s="99"/>
      <c r="LGS176" s="99"/>
      <c r="LGT176" s="99"/>
      <c r="LGU176" s="99"/>
      <c r="LGV176" s="99"/>
      <c r="LGW176" s="99"/>
      <c r="LGX176" s="99"/>
      <c r="LGY176" s="99"/>
      <c r="LGZ176" s="99"/>
      <c r="LHA176" s="99"/>
      <c r="LHB176" s="99"/>
      <c r="LHC176" s="99"/>
      <c r="LHD176" s="99"/>
      <c r="LHE176" s="99"/>
      <c r="LHF176" s="99"/>
      <c r="LHG176" s="99"/>
      <c r="LHH176" s="99"/>
      <c r="LHI176" s="99"/>
      <c r="LHJ176" s="99"/>
      <c r="LHK176" s="99"/>
      <c r="LHL176" s="99"/>
      <c r="LHM176" s="99"/>
      <c r="LHN176" s="99"/>
      <c r="LHO176" s="99"/>
      <c r="LHP176" s="99"/>
      <c r="LHQ176" s="99"/>
      <c r="LHR176" s="99"/>
      <c r="LHS176" s="99"/>
      <c r="LHT176" s="99"/>
      <c r="LHU176" s="99"/>
      <c r="LHV176" s="99"/>
      <c r="LHW176" s="99"/>
      <c r="LHX176" s="99"/>
      <c r="LHY176" s="99"/>
      <c r="LHZ176" s="99"/>
      <c r="LIA176" s="99"/>
      <c r="LIB176" s="99"/>
      <c r="LIC176" s="99"/>
      <c r="LID176" s="99"/>
      <c r="LIE176" s="99"/>
      <c r="LIF176" s="99"/>
      <c r="LIG176" s="99"/>
      <c r="LIH176" s="99"/>
      <c r="LII176" s="99"/>
      <c r="LIJ176" s="99"/>
      <c r="LIK176" s="99"/>
      <c r="LIL176" s="99"/>
      <c r="LIM176" s="99"/>
      <c r="LIN176" s="99"/>
      <c r="LIO176" s="99"/>
      <c r="LIP176" s="99"/>
      <c r="LIQ176" s="99"/>
      <c r="LIR176" s="99"/>
      <c r="LIS176" s="99"/>
      <c r="LIT176" s="99"/>
      <c r="LIU176" s="99"/>
      <c r="LIV176" s="99"/>
      <c r="LIW176" s="99"/>
      <c r="LIX176" s="99"/>
      <c r="LIY176" s="99"/>
      <c r="LIZ176" s="99"/>
      <c r="LJA176" s="99"/>
      <c r="LJB176" s="99"/>
      <c r="LJC176" s="99"/>
      <c r="LJD176" s="99"/>
      <c r="LJE176" s="99"/>
      <c r="LJF176" s="99"/>
      <c r="LJG176" s="99"/>
      <c r="LJH176" s="99"/>
      <c r="LJI176" s="99"/>
      <c r="LJJ176" s="99"/>
      <c r="LJK176" s="99"/>
      <c r="LJL176" s="99"/>
      <c r="LJM176" s="99"/>
      <c r="LJN176" s="99"/>
      <c r="LJO176" s="99"/>
      <c r="LJP176" s="99"/>
      <c r="LJQ176" s="99"/>
      <c r="LJR176" s="99"/>
      <c r="LJS176" s="99"/>
      <c r="LJT176" s="99"/>
      <c r="LJU176" s="99"/>
      <c r="LJV176" s="99"/>
      <c r="LJW176" s="99"/>
      <c r="LJX176" s="99"/>
      <c r="LJY176" s="99"/>
      <c r="LJZ176" s="99"/>
      <c r="LKA176" s="99"/>
      <c r="LKB176" s="99"/>
      <c r="LKC176" s="99"/>
      <c r="LKD176" s="99"/>
      <c r="LKE176" s="99"/>
      <c r="LKF176" s="99"/>
      <c r="LKG176" s="99"/>
      <c r="LKH176" s="99"/>
      <c r="LKI176" s="99"/>
      <c r="LKJ176" s="99"/>
      <c r="LKK176" s="99"/>
      <c r="LKL176" s="99"/>
      <c r="LKM176" s="99"/>
      <c r="LKN176" s="99"/>
      <c r="LKO176" s="99"/>
      <c r="LKP176" s="99"/>
      <c r="LKQ176" s="99"/>
      <c r="LKR176" s="99"/>
      <c r="LKS176" s="99"/>
      <c r="LKT176" s="99"/>
      <c r="LKU176" s="99"/>
      <c r="LKV176" s="99"/>
      <c r="LKW176" s="99"/>
      <c r="LKX176" s="99"/>
      <c r="LKY176" s="99"/>
      <c r="LKZ176" s="99"/>
      <c r="LLA176" s="99"/>
      <c r="LLB176" s="99"/>
      <c r="LLC176" s="99"/>
      <c r="LLD176" s="99"/>
      <c r="LLE176" s="99"/>
      <c r="LLF176" s="99"/>
      <c r="LLG176" s="99"/>
      <c r="LLH176" s="99"/>
      <c r="LLI176" s="99"/>
      <c r="LLJ176" s="99"/>
      <c r="LLK176" s="99"/>
      <c r="LLL176" s="99"/>
      <c r="LLM176" s="99"/>
      <c r="LLN176" s="99"/>
      <c r="LLO176" s="99"/>
      <c r="LLP176" s="99"/>
      <c r="LLQ176" s="99"/>
      <c r="LLR176" s="99"/>
      <c r="LLS176" s="99"/>
      <c r="LLT176" s="99"/>
      <c r="LLU176" s="99"/>
      <c r="LLV176" s="99"/>
      <c r="LLW176" s="99"/>
      <c r="LLX176" s="99"/>
      <c r="LLY176" s="99"/>
      <c r="LLZ176" s="99"/>
      <c r="LMA176" s="99"/>
      <c r="LMB176" s="99"/>
      <c r="LMC176" s="99"/>
      <c r="LMD176" s="99"/>
      <c r="LME176" s="99"/>
      <c r="LMF176" s="99"/>
      <c r="LMG176" s="99"/>
      <c r="LMH176" s="99"/>
      <c r="LMI176" s="99"/>
      <c r="LMJ176" s="99"/>
      <c r="LMK176" s="99"/>
      <c r="LML176" s="99"/>
      <c r="LMM176" s="99"/>
      <c r="LMN176" s="99"/>
      <c r="LMO176" s="99"/>
      <c r="LMP176" s="99"/>
      <c r="LMQ176" s="99"/>
      <c r="LMR176" s="99"/>
      <c r="LMS176" s="99"/>
      <c r="LMT176" s="99"/>
      <c r="LMU176" s="99"/>
      <c r="LMV176" s="99"/>
      <c r="LMW176" s="99"/>
      <c r="LMX176" s="99"/>
      <c r="LMY176" s="99"/>
      <c r="LMZ176" s="99"/>
      <c r="LNA176" s="99"/>
      <c r="LNB176" s="99"/>
      <c r="LNC176" s="99"/>
      <c r="LND176" s="99"/>
      <c r="LNE176" s="99"/>
      <c r="LNF176" s="99"/>
      <c r="LNG176" s="99"/>
      <c r="LNH176" s="99"/>
      <c r="LNI176" s="99"/>
      <c r="LNJ176" s="99"/>
      <c r="LNK176" s="99"/>
      <c r="LNL176" s="99"/>
      <c r="LNM176" s="99"/>
      <c r="LNN176" s="99"/>
      <c r="LNO176" s="99"/>
      <c r="LNP176" s="99"/>
      <c r="LNQ176" s="99"/>
      <c r="LNR176" s="99"/>
      <c r="LNS176" s="99"/>
      <c r="LNT176" s="99"/>
      <c r="LNU176" s="99"/>
      <c r="LNV176" s="99"/>
      <c r="LNW176" s="99"/>
      <c r="LNX176" s="99"/>
      <c r="LNY176" s="99"/>
      <c r="LNZ176" s="99"/>
      <c r="LOA176" s="99"/>
      <c r="LOB176" s="99"/>
      <c r="LOC176" s="99"/>
      <c r="LOD176" s="99"/>
      <c r="LOE176" s="99"/>
      <c r="LOF176" s="99"/>
      <c r="LOG176" s="99"/>
      <c r="LOH176" s="99"/>
      <c r="LOI176" s="99"/>
      <c r="LOJ176" s="99"/>
      <c r="LOK176" s="99"/>
      <c r="LOL176" s="99"/>
      <c r="LOM176" s="99"/>
      <c r="LON176" s="99"/>
      <c r="LOO176" s="99"/>
      <c r="LOP176" s="99"/>
      <c r="LOQ176" s="99"/>
      <c r="LOR176" s="99"/>
      <c r="LOS176" s="99"/>
      <c r="LOT176" s="99"/>
      <c r="LOU176" s="99"/>
      <c r="LOV176" s="99"/>
      <c r="LOW176" s="99"/>
      <c r="LOX176" s="99"/>
      <c r="LOY176" s="99"/>
      <c r="LOZ176" s="99"/>
      <c r="LPA176" s="99"/>
      <c r="LPB176" s="99"/>
      <c r="LPC176" s="99"/>
      <c r="LPD176" s="99"/>
      <c r="LPE176" s="99"/>
      <c r="LPF176" s="99"/>
      <c r="LPG176" s="99"/>
      <c r="LPH176" s="99"/>
      <c r="LPI176" s="99"/>
      <c r="LPJ176" s="99"/>
      <c r="LPK176" s="99"/>
      <c r="LPL176" s="99"/>
      <c r="LPM176" s="99"/>
      <c r="LPN176" s="99"/>
      <c r="LPO176" s="99"/>
      <c r="LPP176" s="99"/>
      <c r="LPQ176" s="99"/>
      <c r="LPR176" s="99"/>
      <c r="LPS176" s="99"/>
      <c r="LPT176" s="99"/>
      <c r="LPU176" s="99"/>
      <c r="LPV176" s="99"/>
      <c r="LPW176" s="99"/>
      <c r="LPX176" s="99"/>
      <c r="LPY176" s="99"/>
      <c r="LPZ176" s="99"/>
      <c r="LQA176" s="99"/>
      <c r="LQB176" s="99"/>
      <c r="LQC176" s="99"/>
      <c r="LQD176" s="99"/>
      <c r="LQE176" s="99"/>
      <c r="LQF176" s="99"/>
      <c r="LQG176" s="99"/>
      <c r="LQH176" s="99"/>
      <c r="LQI176" s="99"/>
      <c r="LQJ176" s="99"/>
      <c r="LQK176" s="99"/>
      <c r="LQL176" s="99"/>
      <c r="LQM176" s="99"/>
      <c r="LQN176" s="99"/>
      <c r="LQO176" s="99"/>
      <c r="LQP176" s="99"/>
      <c r="LQQ176" s="99"/>
      <c r="LQR176" s="99"/>
      <c r="LQS176" s="99"/>
      <c r="LQT176" s="99"/>
      <c r="LQU176" s="99"/>
      <c r="LQV176" s="99"/>
      <c r="LQW176" s="99"/>
      <c r="LQX176" s="99"/>
      <c r="LQY176" s="99"/>
      <c r="LQZ176" s="99"/>
      <c r="LRA176" s="99"/>
      <c r="LRB176" s="99"/>
      <c r="LRC176" s="99"/>
      <c r="LRD176" s="99"/>
      <c r="LRE176" s="99"/>
      <c r="LRF176" s="99"/>
      <c r="LRG176" s="99"/>
      <c r="LRH176" s="99"/>
      <c r="LRI176" s="99"/>
      <c r="LRJ176" s="99"/>
      <c r="LRK176" s="99"/>
      <c r="LRL176" s="99"/>
      <c r="LRM176" s="99"/>
      <c r="LRN176" s="99"/>
      <c r="LRO176" s="99"/>
      <c r="LRP176" s="99"/>
      <c r="LRQ176" s="99"/>
      <c r="LRR176" s="99"/>
      <c r="LRS176" s="99"/>
      <c r="LRT176" s="99"/>
      <c r="LRU176" s="99"/>
      <c r="LRV176" s="99"/>
      <c r="LRW176" s="99"/>
      <c r="LRX176" s="99"/>
      <c r="LRY176" s="99"/>
      <c r="LRZ176" s="99"/>
      <c r="LSA176" s="99"/>
      <c r="LSB176" s="99"/>
      <c r="LSC176" s="99"/>
      <c r="LSD176" s="99"/>
      <c r="LSE176" s="99"/>
      <c r="LSF176" s="99"/>
      <c r="LSG176" s="99"/>
      <c r="LSH176" s="99"/>
      <c r="LSI176" s="99"/>
      <c r="LSJ176" s="99"/>
      <c r="LSK176" s="99"/>
      <c r="LSL176" s="99"/>
      <c r="LSM176" s="99"/>
      <c r="LSN176" s="99"/>
      <c r="LSO176" s="99"/>
      <c r="LSP176" s="99"/>
      <c r="LSQ176" s="99"/>
      <c r="LSR176" s="99"/>
      <c r="LSS176" s="99"/>
      <c r="LST176" s="99"/>
      <c r="LSU176" s="99"/>
      <c r="LSV176" s="99"/>
      <c r="LSW176" s="99"/>
      <c r="LSX176" s="99"/>
      <c r="LSY176" s="99"/>
      <c r="LSZ176" s="99"/>
      <c r="LTA176" s="99"/>
      <c r="LTB176" s="99"/>
      <c r="LTC176" s="99"/>
      <c r="LTD176" s="99"/>
      <c r="LTE176" s="99"/>
      <c r="LTF176" s="99"/>
      <c r="LTG176" s="99"/>
      <c r="LTH176" s="99"/>
      <c r="LTI176" s="99"/>
      <c r="LTJ176" s="99"/>
      <c r="LTK176" s="99"/>
      <c r="LTL176" s="99"/>
      <c r="LTM176" s="99"/>
      <c r="LTN176" s="99"/>
      <c r="LTO176" s="99"/>
      <c r="LTP176" s="99"/>
      <c r="LTQ176" s="99"/>
      <c r="LTR176" s="99"/>
      <c r="LTS176" s="99"/>
      <c r="LTT176" s="99"/>
      <c r="LTU176" s="99"/>
      <c r="LTV176" s="99"/>
      <c r="LTW176" s="99"/>
      <c r="LTX176" s="99"/>
      <c r="LTY176" s="99"/>
      <c r="LTZ176" s="99"/>
      <c r="LUA176" s="99"/>
      <c r="LUB176" s="99"/>
      <c r="LUC176" s="99"/>
      <c r="LUD176" s="99"/>
      <c r="LUE176" s="99"/>
      <c r="LUF176" s="99"/>
      <c r="LUG176" s="99"/>
      <c r="LUH176" s="99"/>
      <c r="LUI176" s="99"/>
      <c r="LUJ176" s="99"/>
      <c r="LUK176" s="99"/>
      <c r="LUL176" s="99"/>
      <c r="LUM176" s="99"/>
      <c r="LUN176" s="99"/>
      <c r="LUO176" s="99"/>
      <c r="LUP176" s="99"/>
      <c r="LUQ176" s="99"/>
      <c r="LUR176" s="99"/>
      <c r="LUS176" s="99"/>
      <c r="LUT176" s="99"/>
      <c r="LUU176" s="99"/>
      <c r="LUV176" s="99"/>
      <c r="LUW176" s="99"/>
      <c r="LUX176" s="99"/>
      <c r="LUY176" s="99"/>
      <c r="LUZ176" s="99"/>
      <c r="LVA176" s="99"/>
      <c r="LVB176" s="99"/>
      <c r="LVC176" s="99"/>
      <c r="LVD176" s="99"/>
      <c r="LVE176" s="99"/>
      <c r="LVF176" s="99"/>
      <c r="LVG176" s="99"/>
      <c r="LVH176" s="99"/>
      <c r="LVI176" s="99"/>
      <c r="LVJ176" s="99"/>
      <c r="LVK176" s="99"/>
      <c r="LVL176" s="99"/>
      <c r="LVM176" s="99"/>
      <c r="LVN176" s="99"/>
      <c r="LVO176" s="99"/>
      <c r="LVP176" s="99"/>
      <c r="LVQ176" s="99"/>
      <c r="LVR176" s="99"/>
      <c r="LVS176" s="99"/>
      <c r="LVT176" s="99"/>
      <c r="LVU176" s="99"/>
      <c r="LVV176" s="99"/>
      <c r="LVW176" s="99"/>
      <c r="LVX176" s="99"/>
      <c r="LVY176" s="99"/>
      <c r="LVZ176" s="99"/>
      <c r="LWA176" s="99"/>
      <c r="LWB176" s="99"/>
      <c r="LWC176" s="99"/>
      <c r="LWD176" s="99"/>
      <c r="LWE176" s="99"/>
      <c r="LWF176" s="99"/>
      <c r="LWG176" s="99"/>
      <c r="LWH176" s="99"/>
      <c r="LWI176" s="99"/>
      <c r="LWJ176" s="99"/>
      <c r="LWK176" s="99"/>
      <c r="LWL176" s="99"/>
      <c r="LWM176" s="99"/>
      <c r="LWN176" s="99"/>
      <c r="LWO176" s="99"/>
      <c r="LWP176" s="99"/>
      <c r="LWQ176" s="99"/>
      <c r="LWR176" s="99"/>
      <c r="LWS176" s="99"/>
      <c r="LWT176" s="99"/>
      <c r="LWU176" s="99"/>
      <c r="LWV176" s="99"/>
      <c r="LWW176" s="99"/>
      <c r="LWX176" s="99"/>
      <c r="LWY176" s="99"/>
      <c r="LWZ176" s="99"/>
      <c r="LXA176" s="99"/>
      <c r="LXB176" s="99"/>
      <c r="LXC176" s="99"/>
      <c r="LXD176" s="99"/>
      <c r="LXE176" s="99"/>
      <c r="LXF176" s="99"/>
      <c r="LXG176" s="99"/>
      <c r="LXH176" s="99"/>
      <c r="LXI176" s="99"/>
      <c r="LXJ176" s="99"/>
      <c r="LXK176" s="99"/>
      <c r="LXL176" s="99"/>
      <c r="LXM176" s="99"/>
      <c r="LXN176" s="99"/>
      <c r="LXO176" s="99"/>
      <c r="LXP176" s="99"/>
      <c r="LXQ176" s="99"/>
      <c r="LXR176" s="99"/>
      <c r="LXS176" s="99"/>
      <c r="LXT176" s="99"/>
      <c r="LXU176" s="99"/>
      <c r="LXV176" s="99"/>
      <c r="LXW176" s="99"/>
      <c r="LXX176" s="99"/>
      <c r="LXY176" s="99"/>
      <c r="LXZ176" s="99"/>
      <c r="LYA176" s="99"/>
      <c r="LYB176" s="99"/>
      <c r="LYC176" s="99"/>
      <c r="LYD176" s="99"/>
      <c r="LYE176" s="99"/>
      <c r="LYF176" s="99"/>
      <c r="LYG176" s="99"/>
      <c r="LYH176" s="99"/>
      <c r="LYI176" s="99"/>
      <c r="LYJ176" s="99"/>
      <c r="LYK176" s="99"/>
      <c r="LYL176" s="99"/>
      <c r="LYM176" s="99"/>
      <c r="LYN176" s="99"/>
      <c r="LYO176" s="99"/>
      <c r="LYP176" s="99"/>
      <c r="LYQ176" s="99"/>
      <c r="LYR176" s="99"/>
      <c r="LYS176" s="99"/>
      <c r="LYT176" s="99"/>
      <c r="LYU176" s="99"/>
      <c r="LYV176" s="99"/>
      <c r="LYW176" s="99"/>
      <c r="LYX176" s="99"/>
      <c r="LYY176" s="99"/>
      <c r="LYZ176" s="99"/>
      <c r="LZA176" s="99"/>
      <c r="LZB176" s="99"/>
      <c r="LZC176" s="99"/>
      <c r="LZD176" s="99"/>
      <c r="LZE176" s="99"/>
      <c r="LZF176" s="99"/>
      <c r="LZG176" s="99"/>
      <c r="LZH176" s="99"/>
      <c r="LZI176" s="99"/>
      <c r="LZJ176" s="99"/>
      <c r="LZK176" s="99"/>
      <c r="LZL176" s="99"/>
      <c r="LZM176" s="99"/>
      <c r="LZN176" s="99"/>
      <c r="LZO176" s="99"/>
      <c r="LZP176" s="99"/>
      <c r="LZQ176" s="99"/>
      <c r="LZR176" s="99"/>
      <c r="LZS176" s="99"/>
      <c r="LZT176" s="99"/>
      <c r="LZU176" s="99"/>
      <c r="LZV176" s="99"/>
      <c r="LZW176" s="99"/>
      <c r="LZX176" s="99"/>
      <c r="LZY176" s="99"/>
      <c r="LZZ176" s="99"/>
      <c r="MAA176" s="99"/>
      <c r="MAB176" s="99"/>
      <c r="MAC176" s="99"/>
      <c r="MAD176" s="99"/>
      <c r="MAE176" s="99"/>
      <c r="MAF176" s="99"/>
      <c r="MAG176" s="99"/>
      <c r="MAH176" s="99"/>
      <c r="MAI176" s="99"/>
      <c r="MAJ176" s="99"/>
      <c r="MAK176" s="99"/>
      <c r="MAL176" s="99"/>
      <c r="MAM176" s="99"/>
      <c r="MAN176" s="99"/>
      <c r="MAO176" s="99"/>
      <c r="MAP176" s="99"/>
      <c r="MAQ176" s="99"/>
      <c r="MAR176" s="99"/>
      <c r="MAS176" s="99"/>
      <c r="MAT176" s="99"/>
      <c r="MAU176" s="99"/>
      <c r="MAV176" s="99"/>
      <c r="MAW176" s="99"/>
      <c r="MAX176" s="99"/>
      <c r="MAY176" s="99"/>
      <c r="MAZ176" s="99"/>
      <c r="MBA176" s="99"/>
      <c r="MBB176" s="99"/>
      <c r="MBC176" s="99"/>
      <c r="MBD176" s="99"/>
      <c r="MBE176" s="99"/>
      <c r="MBF176" s="99"/>
      <c r="MBG176" s="99"/>
      <c r="MBH176" s="99"/>
      <c r="MBI176" s="99"/>
      <c r="MBJ176" s="99"/>
      <c r="MBK176" s="99"/>
      <c r="MBL176" s="99"/>
      <c r="MBM176" s="99"/>
      <c r="MBN176" s="99"/>
      <c r="MBO176" s="99"/>
      <c r="MBP176" s="99"/>
      <c r="MBQ176" s="99"/>
      <c r="MBR176" s="99"/>
      <c r="MBS176" s="99"/>
      <c r="MBT176" s="99"/>
      <c r="MBU176" s="99"/>
      <c r="MBV176" s="99"/>
      <c r="MBW176" s="99"/>
      <c r="MBX176" s="99"/>
      <c r="MBY176" s="99"/>
      <c r="MBZ176" s="99"/>
      <c r="MCA176" s="99"/>
      <c r="MCB176" s="99"/>
      <c r="MCC176" s="99"/>
      <c r="MCD176" s="99"/>
      <c r="MCE176" s="99"/>
      <c r="MCF176" s="99"/>
      <c r="MCG176" s="99"/>
      <c r="MCH176" s="99"/>
      <c r="MCI176" s="99"/>
      <c r="MCJ176" s="99"/>
      <c r="MCK176" s="99"/>
      <c r="MCL176" s="99"/>
      <c r="MCM176" s="99"/>
      <c r="MCN176" s="99"/>
      <c r="MCO176" s="99"/>
      <c r="MCP176" s="99"/>
      <c r="MCQ176" s="99"/>
      <c r="MCR176" s="99"/>
      <c r="MCS176" s="99"/>
      <c r="MCT176" s="99"/>
      <c r="MCU176" s="99"/>
      <c r="MCV176" s="99"/>
      <c r="MCW176" s="99"/>
      <c r="MCX176" s="99"/>
      <c r="MCY176" s="99"/>
      <c r="MCZ176" s="99"/>
      <c r="MDA176" s="99"/>
      <c r="MDB176" s="99"/>
      <c r="MDC176" s="99"/>
      <c r="MDD176" s="99"/>
      <c r="MDE176" s="99"/>
      <c r="MDF176" s="99"/>
      <c r="MDG176" s="99"/>
      <c r="MDH176" s="99"/>
      <c r="MDI176" s="99"/>
      <c r="MDJ176" s="99"/>
      <c r="MDK176" s="99"/>
      <c r="MDL176" s="99"/>
      <c r="MDM176" s="99"/>
      <c r="MDN176" s="99"/>
      <c r="MDO176" s="99"/>
      <c r="MDP176" s="99"/>
      <c r="MDQ176" s="99"/>
      <c r="MDR176" s="99"/>
      <c r="MDS176" s="99"/>
      <c r="MDT176" s="99"/>
      <c r="MDU176" s="99"/>
      <c r="MDV176" s="99"/>
      <c r="MDW176" s="99"/>
      <c r="MDX176" s="99"/>
      <c r="MDY176" s="99"/>
      <c r="MDZ176" s="99"/>
      <c r="MEA176" s="99"/>
      <c r="MEB176" s="99"/>
      <c r="MEC176" s="99"/>
      <c r="MED176" s="99"/>
      <c r="MEE176" s="99"/>
      <c r="MEF176" s="99"/>
      <c r="MEG176" s="99"/>
      <c r="MEH176" s="99"/>
      <c r="MEI176" s="99"/>
      <c r="MEJ176" s="99"/>
      <c r="MEK176" s="99"/>
      <c r="MEL176" s="99"/>
      <c r="MEM176" s="99"/>
      <c r="MEN176" s="99"/>
      <c r="MEO176" s="99"/>
      <c r="MEP176" s="99"/>
      <c r="MEQ176" s="99"/>
      <c r="MER176" s="99"/>
      <c r="MES176" s="99"/>
      <c r="MET176" s="99"/>
      <c r="MEU176" s="99"/>
      <c r="MEV176" s="99"/>
      <c r="MEW176" s="99"/>
      <c r="MEX176" s="99"/>
      <c r="MEY176" s="99"/>
      <c r="MEZ176" s="99"/>
      <c r="MFA176" s="99"/>
      <c r="MFB176" s="99"/>
      <c r="MFC176" s="99"/>
      <c r="MFD176" s="99"/>
      <c r="MFE176" s="99"/>
      <c r="MFF176" s="99"/>
      <c r="MFG176" s="99"/>
      <c r="MFH176" s="99"/>
      <c r="MFI176" s="99"/>
      <c r="MFJ176" s="99"/>
      <c r="MFK176" s="99"/>
      <c r="MFL176" s="99"/>
      <c r="MFM176" s="99"/>
      <c r="MFN176" s="99"/>
      <c r="MFO176" s="99"/>
      <c r="MFP176" s="99"/>
      <c r="MFQ176" s="99"/>
      <c r="MFR176" s="99"/>
      <c r="MFS176" s="99"/>
      <c r="MFT176" s="99"/>
      <c r="MFU176" s="99"/>
      <c r="MFV176" s="99"/>
      <c r="MFW176" s="99"/>
      <c r="MFX176" s="99"/>
      <c r="MFY176" s="99"/>
      <c r="MFZ176" s="99"/>
      <c r="MGA176" s="99"/>
      <c r="MGB176" s="99"/>
      <c r="MGC176" s="99"/>
      <c r="MGD176" s="99"/>
      <c r="MGE176" s="99"/>
      <c r="MGF176" s="99"/>
      <c r="MGG176" s="99"/>
      <c r="MGH176" s="99"/>
      <c r="MGI176" s="99"/>
      <c r="MGJ176" s="99"/>
      <c r="MGK176" s="99"/>
      <c r="MGL176" s="99"/>
      <c r="MGM176" s="99"/>
      <c r="MGN176" s="99"/>
      <c r="MGO176" s="99"/>
      <c r="MGP176" s="99"/>
      <c r="MGQ176" s="99"/>
      <c r="MGR176" s="99"/>
      <c r="MGS176" s="99"/>
      <c r="MGT176" s="99"/>
      <c r="MGU176" s="99"/>
      <c r="MGV176" s="99"/>
      <c r="MGW176" s="99"/>
      <c r="MGX176" s="99"/>
      <c r="MGY176" s="99"/>
      <c r="MGZ176" s="99"/>
      <c r="MHA176" s="99"/>
      <c r="MHB176" s="99"/>
      <c r="MHC176" s="99"/>
      <c r="MHD176" s="99"/>
      <c r="MHE176" s="99"/>
      <c r="MHF176" s="99"/>
      <c r="MHG176" s="99"/>
      <c r="MHH176" s="99"/>
      <c r="MHI176" s="99"/>
      <c r="MHJ176" s="99"/>
      <c r="MHK176" s="99"/>
      <c r="MHL176" s="99"/>
      <c r="MHM176" s="99"/>
      <c r="MHN176" s="99"/>
      <c r="MHO176" s="99"/>
      <c r="MHP176" s="99"/>
      <c r="MHQ176" s="99"/>
      <c r="MHR176" s="99"/>
      <c r="MHS176" s="99"/>
      <c r="MHT176" s="99"/>
      <c r="MHU176" s="99"/>
      <c r="MHV176" s="99"/>
      <c r="MHW176" s="99"/>
      <c r="MHX176" s="99"/>
      <c r="MHY176" s="99"/>
      <c r="MHZ176" s="99"/>
      <c r="MIA176" s="99"/>
      <c r="MIB176" s="99"/>
      <c r="MIC176" s="99"/>
      <c r="MID176" s="99"/>
      <c r="MIE176" s="99"/>
      <c r="MIF176" s="99"/>
      <c r="MIG176" s="99"/>
      <c r="MIH176" s="99"/>
      <c r="MII176" s="99"/>
      <c r="MIJ176" s="99"/>
      <c r="MIK176" s="99"/>
      <c r="MIL176" s="99"/>
      <c r="MIM176" s="99"/>
      <c r="MIN176" s="99"/>
      <c r="MIO176" s="99"/>
      <c r="MIP176" s="99"/>
      <c r="MIQ176" s="99"/>
      <c r="MIR176" s="99"/>
      <c r="MIS176" s="99"/>
      <c r="MIT176" s="99"/>
      <c r="MIU176" s="99"/>
      <c r="MIV176" s="99"/>
      <c r="MIW176" s="99"/>
      <c r="MIX176" s="99"/>
      <c r="MIY176" s="99"/>
      <c r="MIZ176" s="99"/>
      <c r="MJA176" s="99"/>
      <c r="MJB176" s="99"/>
      <c r="MJC176" s="99"/>
      <c r="MJD176" s="99"/>
      <c r="MJE176" s="99"/>
      <c r="MJF176" s="99"/>
      <c r="MJG176" s="99"/>
      <c r="MJH176" s="99"/>
      <c r="MJI176" s="99"/>
      <c r="MJJ176" s="99"/>
      <c r="MJK176" s="99"/>
      <c r="MJL176" s="99"/>
      <c r="MJM176" s="99"/>
      <c r="MJN176" s="99"/>
      <c r="MJO176" s="99"/>
      <c r="MJP176" s="99"/>
      <c r="MJQ176" s="99"/>
      <c r="MJR176" s="99"/>
      <c r="MJS176" s="99"/>
      <c r="MJT176" s="99"/>
      <c r="MJU176" s="99"/>
      <c r="MJV176" s="99"/>
      <c r="MJW176" s="99"/>
      <c r="MJX176" s="99"/>
      <c r="MJY176" s="99"/>
      <c r="MJZ176" s="99"/>
      <c r="MKA176" s="99"/>
      <c r="MKB176" s="99"/>
      <c r="MKC176" s="99"/>
      <c r="MKD176" s="99"/>
      <c r="MKE176" s="99"/>
      <c r="MKF176" s="99"/>
      <c r="MKG176" s="99"/>
      <c r="MKH176" s="99"/>
      <c r="MKI176" s="99"/>
      <c r="MKJ176" s="99"/>
      <c r="MKK176" s="99"/>
      <c r="MKL176" s="99"/>
      <c r="MKM176" s="99"/>
      <c r="MKN176" s="99"/>
      <c r="MKO176" s="99"/>
      <c r="MKP176" s="99"/>
      <c r="MKQ176" s="99"/>
      <c r="MKR176" s="99"/>
      <c r="MKS176" s="99"/>
      <c r="MKT176" s="99"/>
      <c r="MKU176" s="99"/>
      <c r="MKV176" s="99"/>
      <c r="MKW176" s="99"/>
      <c r="MKX176" s="99"/>
      <c r="MKY176" s="99"/>
      <c r="MKZ176" s="99"/>
      <c r="MLA176" s="99"/>
      <c r="MLB176" s="99"/>
      <c r="MLC176" s="99"/>
      <c r="MLD176" s="99"/>
      <c r="MLE176" s="99"/>
      <c r="MLF176" s="99"/>
      <c r="MLG176" s="99"/>
      <c r="MLH176" s="99"/>
      <c r="MLI176" s="99"/>
      <c r="MLJ176" s="99"/>
      <c r="MLK176" s="99"/>
      <c r="MLL176" s="99"/>
      <c r="MLM176" s="99"/>
      <c r="MLN176" s="99"/>
      <c r="MLO176" s="99"/>
      <c r="MLP176" s="99"/>
      <c r="MLQ176" s="99"/>
      <c r="MLR176" s="99"/>
      <c r="MLS176" s="99"/>
      <c r="MLT176" s="99"/>
      <c r="MLU176" s="99"/>
      <c r="MLV176" s="99"/>
      <c r="MLW176" s="99"/>
      <c r="MLX176" s="99"/>
      <c r="MLY176" s="99"/>
      <c r="MLZ176" s="99"/>
      <c r="MMA176" s="99"/>
      <c r="MMB176" s="99"/>
      <c r="MMC176" s="99"/>
      <c r="MMD176" s="99"/>
      <c r="MME176" s="99"/>
      <c r="MMF176" s="99"/>
      <c r="MMG176" s="99"/>
      <c r="MMH176" s="99"/>
      <c r="MMI176" s="99"/>
      <c r="MMJ176" s="99"/>
      <c r="MMK176" s="99"/>
      <c r="MML176" s="99"/>
      <c r="MMM176" s="99"/>
      <c r="MMN176" s="99"/>
      <c r="MMO176" s="99"/>
      <c r="MMP176" s="99"/>
      <c r="MMQ176" s="99"/>
      <c r="MMR176" s="99"/>
      <c r="MMS176" s="99"/>
      <c r="MMT176" s="99"/>
      <c r="MMU176" s="99"/>
      <c r="MMV176" s="99"/>
      <c r="MMW176" s="99"/>
      <c r="MMX176" s="99"/>
      <c r="MMY176" s="99"/>
      <c r="MMZ176" s="99"/>
      <c r="MNA176" s="99"/>
      <c r="MNB176" s="99"/>
      <c r="MNC176" s="99"/>
      <c r="MND176" s="99"/>
      <c r="MNE176" s="99"/>
      <c r="MNF176" s="99"/>
      <c r="MNG176" s="99"/>
      <c r="MNH176" s="99"/>
      <c r="MNI176" s="99"/>
      <c r="MNJ176" s="99"/>
      <c r="MNK176" s="99"/>
      <c r="MNL176" s="99"/>
      <c r="MNM176" s="99"/>
      <c r="MNN176" s="99"/>
      <c r="MNO176" s="99"/>
      <c r="MNP176" s="99"/>
      <c r="MNQ176" s="99"/>
      <c r="MNR176" s="99"/>
      <c r="MNS176" s="99"/>
      <c r="MNT176" s="99"/>
      <c r="MNU176" s="99"/>
      <c r="MNV176" s="99"/>
      <c r="MNW176" s="99"/>
      <c r="MNX176" s="99"/>
      <c r="MNY176" s="99"/>
      <c r="MNZ176" s="99"/>
      <c r="MOA176" s="99"/>
      <c r="MOB176" s="99"/>
      <c r="MOC176" s="99"/>
      <c r="MOD176" s="99"/>
      <c r="MOE176" s="99"/>
      <c r="MOF176" s="99"/>
      <c r="MOG176" s="99"/>
      <c r="MOH176" s="99"/>
      <c r="MOI176" s="99"/>
      <c r="MOJ176" s="99"/>
      <c r="MOK176" s="99"/>
      <c r="MOL176" s="99"/>
      <c r="MOM176" s="99"/>
      <c r="MON176" s="99"/>
      <c r="MOO176" s="99"/>
      <c r="MOP176" s="99"/>
      <c r="MOQ176" s="99"/>
      <c r="MOR176" s="99"/>
      <c r="MOS176" s="99"/>
      <c r="MOT176" s="99"/>
      <c r="MOU176" s="99"/>
      <c r="MOV176" s="99"/>
      <c r="MOW176" s="99"/>
      <c r="MOX176" s="99"/>
      <c r="MOY176" s="99"/>
      <c r="MOZ176" s="99"/>
      <c r="MPA176" s="99"/>
      <c r="MPB176" s="99"/>
      <c r="MPC176" s="99"/>
      <c r="MPD176" s="99"/>
      <c r="MPE176" s="99"/>
      <c r="MPF176" s="99"/>
      <c r="MPG176" s="99"/>
      <c r="MPH176" s="99"/>
      <c r="MPI176" s="99"/>
      <c r="MPJ176" s="99"/>
      <c r="MPK176" s="99"/>
      <c r="MPL176" s="99"/>
      <c r="MPM176" s="99"/>
      <c r="MPN176" s="99"/>
      <c r="MPO176" s="99"/>
      <c r="MPP176" s="99"/>
      <c r="MPQ176" s="99"/>
      <c r="MPR176" s="99"/>
      <c r="MPS176" s="99"/>
      <c r="MPT176" s="99"/>
      <c r="MPU176" s="99"/>
      <c r="MPV176" s="99"/>
      <c r="MPW176" s="99"/>
      <c r="MPX176" s="99"/>
      <c r="MPY176" s="99"/>
      <c r="MPZ176" s="99"/>
      <c r="MQA176" s="99"/>
      <c r="MQB176" s="99"/>
      <c r="MQC176" s="99"/>
      <c r="MQD176" s="99"/>
      <c r="MQE176" s="99"/>
      <c r="MQF176" s="99"/>
      <c r="MQG176" s="99"/>
      <c r="MQH176" s="99"/>
      <c r="MQI176" s="99"/>
      <c r="MQJ176" s="99"/>
      <c r="MQK176" s="99"/>
      <c r="MQL176" s="99"/>
      <c r="MQM176" s="99"/>
      <c r="MQN176" s="99"/>
      <c r="MQO176" s="99"/>
      <c r="MQP176" s="99"/>
      <c r="MQQ176" s="99"/>
      <c r="MQR176" s="99"/>
      <c r="MQS176" s="99"/>
      <c r="MQT176" s="99"/>
      <c r="MQU176" s="99"/>
      <c r="MQV176" s="99"/>
      <c r="MQW176" s="99"/>
      <c r="MQX176" s="99"/>
      <c r="MQY176" s="99"/>
      <c r="MQZ176" s="99"/>
      <c r="MRA176" s="99"/>
      <c r="MRB176" s="99"/>
      <c r="MRC176" s="99"/>
      <c r="MRD176" s="99"/>
      <c r="MRE176" s="99"/>
      <c r="MRF176" s="99"/>
      <c r="MRG176" s="99"/>
      <c r="MRH176" s="99"/>
      <c r="MRI176" s="99"/>
      <c r="MRJ176" s="99"/>
      <c r="MRK176" s="99"/>
      <c r="MRL176" s="99"/>
      <c r="MRM176" s="99"/>
      <c r="MRN176" s="99"/>
      <c r="MRO176" s="99"/>
      <c r="MRP176" s="99"/>
      <c r="MRQ176" s="99"/>
      <c r="MRR176" s="99"/>
      <c r="MRS176" s="99"/>
      <c r="MRT176" s="99"/>
      <c r="MRU176" s="99"/>
      <c r="MRV176" s="99"/>
      <c r="MRW176" s="99"/>
      <c r="MRX176" s="99"/>
      <c r="MRY176" s="99"/>
      <c r="MRZ176" s="99"/>
      <c r="MSA176" s="99"/>
      <c r="MSB176" s="99"/>
      <c r="MSC176" s="99"/>
      <c r="MSD176" s="99"/>
      <c r="MSE176" s="99"/>
      <c r="MSF176" s="99"/>
      <c r="MSG176" s="99"/>
      <c r="MSH176" s="99"/>
      <c r="MSI176" s="99"/>
      <c r="MSJ176" s="99"/>
      <c r="MSK176" s="99"/>
      <c r="MSL176" s="99"/>
      <c r="MSM176" s="99"/>
      <c r="MSN176" s="99"/>
      <c r="MSO176" s="99"/>
      <c r="MSP176" s="99"/>
      <c r="MSQ176" s="99"/>
      <c r="MSR176" s="99"/>
      <c r="MSS176" s="99"/>
      <c r="MST176" s="99"/>
      <c r="MSU176" s="99"/>
      <c r="MSV176" s="99"/>
      <c r="MSW176" s="99"/>
      <c r="MSX176" s="99"/>
      <c r="MSY176" s="99"/>
      <c r="MSZ176" s="99"/>
      <c r="MTA176" s="99"/>
      <c r="MTB176" s="99"/>
      <c r="MTC176" s="99"/>
      <c r="MTD176" s="99"/>
      <c r="MTE176" s="99"/>
      <c r="MTF176" s="99"/>
      <c r="MTG176" s="99"/>
      <c r="MTH176" s="99"/>
      <c r="MTI176" s="99"/>
      <c r="MTJ176" s="99"/>
      <c r="MTK176" s="99"/>
      <c r="MTL176" s="99"/>
      <c r="MTM176" s="99"/>
      <c r="MTN176" s="99"/>
      <c r="MTO176" s="99"/>
      <c r="MTP176" s="99"/>
      <c r="MTQ176" s="99"/>
      <c r="MTR176" s="99"/>
      <c r="MTS176" s="99"/>
      <c r="MTT176" s="99"/>
      <c r="MTU176" s="99"/>
      <c r="MTV176" s="99"/>
      <c r="MTW176" s="99"/>
      <c r="MTX176" s="99"/>
      <c r="MTY176" s="99"/>
      <c r="MTZ176" s="99"/>
      <c r="MUA176" s="99"/>
      <c r="MUB176" s="99"/>
      <c r="MUC176" s="99"/>
      <c r="MUD176" s="99"/>
      <c r="MUE176" s="99"/>
      <c r="MUF176" s="99"/>
      <c r="MUG176" s="99"/>
      <c r="MUH176" s="99"/>
      <c r="MUI176" s="99"/>
      <c r="MUJ176" s="99"/>
      <c r="MUK176" s="99"/>
      <c r="MUL176" s="99"/>
      <c r="MUM176" s="99"/>
      <c r="MUN176" s="99"/>
      <c r="MUO176" s="99"/>
      <c r="MUP176" s="99"/>
      <c r="MUQ176" s="99"/>
      <c r="MUR176" s="99"/>
      <c r="MUS176" s="99"/>
      <c r="MUT176" s="99"/>
      <c r="MUU176" s="99"/>
      <c r="MUV176" s="99"/>
      <c r="MUW176" s="99"/>
      <c r="MUX176" s="99"/>
      <c r="MUY176" s="99"/>
      <c r="MUZ176" s="99"/>
      <c r="MVA176" s="99"/>
      <c r="MVB176" s="99"/>
      <c r="MVC176" s="99"/>
      <c r="MVD176" s="99"/>
      <c r="MVE176" s="99"/>
      <c r="MVF176" s="99"/>
      <c r="MVG176" s="99"/>
      <c r="MVH176" s="99"/>
      <c r="MVI176" s="99"/>
      <c r="MVJ176" s="99"/>
      <c r="MVK176" s="99"/>
      <c r="MVL176" s="99"/>
      <c r="MVM176" s="99"/>
      <c r="MVN176" s="99"/>
      <c r="MVO176" s="99"/>
      <c r="MVP176" s="99"/>
      <c r="MVQ176" s="99"/>
      <c r="MVR176" s="99"/>
      <c r="MVS176" s="99"/>
      <c r="MVT176" s="99"/>
      <c r="MVU176" s="99"/>
      <c r="MVV176" s="99"/>
      <c r="MVW176" s="99"/>
      <c r="MVX176" s="99"/>
      <c r="MVY176" s="99"/>
      <c r="MVZ176" s="99"/>
      <c r="MWA176" s="99"/>
      <c r="MWB176" s="99"/>
      <c r="MWC176" s="99"/>
      <c r="MWD176" s="99"/>
      <c r="MWE176" s="99"/>
      <c r="MWF176" s="99"/>
      <c r="MWG176" s="99"/>
      <c r="MWH176" s="99"/>
      <c r="MWI176" s="99"/>
      <c r="MWJ176" s="99"/>
      <c r="MWK176" s="99"/>
      <c r="MWL176" s="99"/>
      <c r="MWM176" s="99"/>
      <c r="MWN176" s="99"/>
      <c r="MWO176" s="99"/>
      <c r="MWP176" s="99"/>
      <c r="MWQ176" s="99"/>
      <c r="MWR176" s="99"/>
      <c r="MWS176" s="99"/>
      <c r="MWT176" s="99"/>
      <c r="MWU176" s="99"/>
      <c r="MWV176" s="99"/>
      <c r="MWW176" s="99"/>
      <c r="MWX176" s="99"/>
      <c r="MWY176" s="99"/>
      <c r="MWZ176" s="99"/>
      <c r="MXA176" s="99"/>
      <c r="MXB176" s="99"/>
      <c r="MXC176" s="99"/>
      <c r="MXD176" s="99"/>
      <c r="MXE176" s="99"/>
      <c r="MXF176" s="99"/>
      <c r="MXG176" s="99"/>
      <c r="MXH176" s="99"/>
      <c r="MXI176" s="99"/>
      <c r="MXJ176" s="99"/>
      <c r="MXK176" s="99"/>
      <c r="MXL176" s="99"/>
      <c r="MXM176" s="99"/>
      <c r="MXN176" s="99"/>
      <c r="MXO176" s="99"/>
      <c r="MXP176" s="99"/>
      <c r="MXQ176" s="99"/>
      <c r="MXR176" s="99"/>
      <c r="MXS176" s="99"/>
      <c r="MXT176" s="99"/>
      <c r="MXU176" s="99"/>
      <c r="MXV176" s="99"/>
      <c r="MXW176" s="99"/>
      <c r="MXX176" s="99"/>
      <c r="MXY176" s="99"/>
      <c r="MXZ176" s="99"/>
      <c r="MYA176" s="99"/>
      <c r="MYB176" s="99"/>
      <c r="MYC176" s="99"/>
      <c r="MYD176" s="99"/>
      <c r="MYE176" s="99"/>
      <c r="MYF176" s="99"/>
      <c r="MYG176" s="99"/>
      <c r="MYH176" s="99"/>
      <c r="MYI176" s="99"/>
      <c r="MYJ176" s="99"/>
      <c r="MYK176" s="99"/>
      <c r="MYL176" s="99"/>
      <c r="MYM176" s="99"/>
      <c r="MYN176" s="99"/>
      <c r="MYO176" s="99"/>
      <c r="MYP176" s="99"/>
      <c r="MYQ176" s="99"/>
      <c r="MYR176" s="99"/>
      <c r="MYS176" s="99"/>
      <c r="MYT176" s="99"/>
      <c r="MYU176" s="99"/>
      <c r="MYV176" s="99"/>
      <c r="MYW176" s="99"/>
      <c r="MYX176" s="99"/>
      <c r="MYY176" s="99"/>
      <c r="MYZ176" s="99"/>
      <c r="MZA176" s="99"/>
      <c r="MZB176" s="99"/>
      <c r="MZC176" s="99"/>
      <c r="MZD176" s="99"/>
      <c r="MZE176" s="99"/>
      <c r="MZF176" s="99"/>
      <c r="MZG176" s="99"/>
      <c r="MZH176" s="99"/>
      <c r="MZI176" s="99"/>
      <c r="MZJ176" s="99"/>
      <c r="MZK176" s="99"/>
      <c r="MZL176" s="99"/>
      <c r="MZM176" s="99"/>
      <c r="MZN176" s="99"/>
      <c r="MZO176" s="99"/>
      <c r="MZP176" s="99"/>
      <c r="MZQ176" s="99"/>
      <c r="MZR176" s="99"/>
      <c r="MZS176" s="99"/>
      <c r="MZT176" s="99"/>
      <c r="MZU176" s="99"/>
      <c r="MZV176" s="99"/>
      <c r="MZW176" s="99"/>
      <c r="MZX176" s="99"/>
      <c r="MZY176" s="99"/>
      <c r="MZZ176" s="99"/>
      <c r="NAA176" s="99"/>
      <c r="NAB176" s="99"/>
      <c r="NAC176" s="99"/>
      <c r="NAD176" s="99"/>
      <c r="NAE176" s="99"/>
      <c r="NAF176" s="99"/>
      <c r="NAG176" s="99"/>
      <c r="NAH176" s="99"/>
      <c r="NAI176" s="99"/>
      <c r="NAJ176" s="99"/>
      <c r="NAK176" s="99"/>
      <c r="NAL176" s="99"/>
      <c r="NAM176" s="99"/>
      <c r="NAN176" s="99"/>
      <c r="NAO176" s="99"/>
      <c r="NAP176" s="99"/>
      <c r="NAQ176" s="99"/>
      <c r="NAR176" s="99"/>
      <c r="NAS176" s="99"/>
      <c r="NAT176" s="99"/>
      <c r="NAU176" s="99"/>
      <c r="NAV176" s="99"/>
      <c r="NAW176" s="99"/>
      <c r="NAX176" s="99"/>
      <c r="NAY176" s="99"/>
      <c r="NAZ176" s="99"/>
      <c r="NBA176" s="99"/>
      <c r="NBB176" s="99"/>
      <c r="NBC176" s="99"/>
      <c r="NBD176" s="99"/>
      <c r="NBE176" s="99"/>
      <c r="NBF176" s="99"/>
      <c r="NBG176" s="99"/>
      <c r="NBH176" s="99"/>
      <c r="NBI176" s="99"/>
      <c r="NBJ176" s="99"/>
      <c r="NBK176" s="99"/>
      <c r="NBL176" s="99"/>
      <c r="NBM176" s="99"/>
      <c r="NBN176" s="99"/>
      <c r="NBO176" s="99"/>
      <c r="NBP176" s="99"/>
      <c r="NBQ176" s="99"/>
      <c r="NBR176" s="99"/>
      <c r="NBS176" s="99"/>
      <c r="NBT176" s="99"/>
      <c r="NBU176" s="99"/>
      <c r="NBV176" s="99"/>
      <c r="NBW176" s="99"/>
      <c r="NBX176" s="99"/>
      <c r="NBY176" s="99"/>
      <c r="NBZ176" s="99"/>
      <c r="NCA176" s="99"/>
      <c r="NCB176" s="99"/>
      <c r="NCC176" s="99"/>
      <c r="NCD176" s="99"/>
      <c r="NCE176" s="99"/>
      <c r="NCF176" s="99"/>
      <c r="NCG176" s="99"/>
      <c r="NCH176" s="99"/>
      <c r="NCI176" s="99"/>
      <c r="NCJ176" s="99"/>
      <c r="NCK176" s="99"/>
      <c r="NCL176" s="99"/>
      <c r="NCM176" s="99"/>
      <c r="NCN176" s="99"/>
      <c r="NCO176" s="99"/>
      <c r="NCP176" s="99"/>
      <c r="NCQ176" s="99"/>
      <c r="NCR176" s="99"/>
      <c r="NCS176" s="99"/>
      <c r="NCT176" s="99"/>
      <c r="NCU176" s="99"/>
      <c r="NCV176" s="99"/>
      <c r="NCW176" s="99"/>
      <c r="NCX176" s="99"/>
      <c r="NCY176" s="99"/>
      <c r="NCZ176" s="99"/>
      <c r="NDA176" s="99"/>
      <c r="NDB176" s="99"/>
      <c r="NDC176" s="99"/>
      <c r="NDD176" s="99"/>
      <c r="NDE176" s="99"/>
      <c r="NDF176" s="99"/>
      <c r="NDG176" s="99"/>
      <c r="NDH176" s="99"/>
      <c r="NDI176" s="99"/>
      <c r="NDJ176" s="99"/>
      <c r="NDK176" s="99"/>
      <c r="NDL176" s="99"/>
      <c r="NDM176" s="99"/>
      <c r="NDN176" s="99"/>
      <c r="NDO176" s="99"/>
      <c r="NDP176" s="99"/>
      <c r="NDQ176" s="99"/>
      <c r="NDR176" s="99"/>
      <c r="NDS176" s="99"/>
      <c r="NDT176" s="99"/>
      <c r="NDU176" s="99"/>
      <c r="NDV176" s="99"/>
      <c r="NDW176" s="99"/>
      <c r="NDX176" s="99"/>
      <c r="NDY176" s="99"/>
      <c r="NDZ176" s="99"/>
      <c r="NEA176" s="99"/>
      <c r="NEB176" s="99"/>
      <c r="NEC176" s="99"/>
      <c r="NED176" s="99"/>
      <c r="NEE176" s="99"/>
      <c r="NEF176" s="99"/>
      <c r="NEG176" s="99"/>
      <c r="NEH176" s="99"/>
      <c r="NEI176" s="99"/>
      <c r="NEJ176" s="99"/>
      <c r="NEK176" s="99"/>
      <c r="NEL176" s="99"/>
      <c r="NEM176" s="99"/>
      <c r="NEN176" s="99"/>
      <c r="NEO176" s="99"/>
      <c r="NEP176" s="99"/>
      <c r="NEQ176" s="99"/>
      <c r="NER176" s="99"/>
      <c r="NES176" s="99"/>
      <c r="NET176" s="99"/>
      <c r="NEU176" s="99"/>
      <c r="NEV176" s="99"/>
      <c r="NEW176" s="99"/>
      <c r="NEX176" s="99"/>
      <c r="NEY176" s="99"/>
      <c r="NEZ176" s="99"/>
      <c r="NFA176" s="99"/>
      <c r="NFB176" s="99"/>
      <c r="NFC176" s="99"/>
      <c r="NFD176" s="99"/>
      <c r="NFE176" s="99"/>
      <c r="NFF176" s="99"/>
      <c r="NFG176" s="99"/>
      <c r="NFH176" s="99"/>
      <c r="NFI176" s="99"/>
      <c r="NFJ176" s="99"/>
      <c r="NFK176" s="99"/>
      <c r="NFL176" s="99"/>
      <c r="NFM176" s="99"/>
      <c r="NFN176" s="99"/>
      <c r="NFO176" s="99"/>
      <c r="NFP176" s="99"/>
      <c r="NFQ176" s="99"/>
      <c r="NFR176" s="99"/>
      <c r="NFS176" s="99"/>
      <c r="NFT176" s="99"/>
      <c r="NFU176" s="99"/>
      <c r="NFV176" s="99"/>
      <c r="NFW176" s="99"/>
      <c r="NFX176" s="99"/>
      <c r="NFY176" s="99"/>
      <c r="NFZ176" s="99"/>
      <c r="NGA176" s="99"/>
      <c r="NGB176" s="99"/>
      <c r="NGC176" s="99"/>
      <c r="NGD176" s="99"/>
      <c r="NGE176" s="99"/>
      <c r="NGF176" s="99"/>
      <c r="NGG176" s="99"/>
      <c r="NGH176" s="99"/>
      <c r="NGI176" s="99"/>
      <c r="NGJ176" s="99"/>
      <c r="NGK176" s="99"/>
      <c r="NGL176" s="99"/>
      <c r="NGM176" s="99"/>
      <c r="NGN176" s="99"/>
      <c r="NGO176" s="99"/>
      <c r="NGP176" s="99"/>
      <c r="NGQ176" s="99"/>
      <c r="NGR176" s="99"/>
      <c r="NGS176" s="99"/>
      <c r="NGT176" s="99"/>
      <c r="NGU176" s="99"/>
      <c r="NGV176" s="99"/>
      <c r="NGW176" s="99"/>
      <c r="NGX176" s="99"/>
      <c r="NGY176" s="99"/>
      <c r="NGZ176" s="99"/>
      <c r="NHA176" s="99"/>
      <c r="NHB176" s="99"/>
      <c r="NHC176" s="99"/>
      <c r="NHD176" s="99"/>
      <c r="NHE176" s="99"/>
      <c r="NHF176" s="99"/>
      <c r="NHG176" s="99"/>
      <c r="NHH176" s="99"/>
      <c r="NHI176" s="99"/>
      <c r="NHJ176" s="99"/>
      <c r="NHK176" s="99"/>
      <c r="NHL176" s="99"/>
      <c r="NHM176" s="99"/>
      <c r="NHN176" s="99"/>
      <c r="NHO176" s="99"/>
      <c r="NHP176" s="99"/>
      <c r="NHQ176" s="99"/>
      <c r="NHR176" s="99"/>
      <c r="NHS176" s="99"/>
      <c r="NHT176" s="99"/>
      <c r="NHU176" s="99"/>
      <c r="NHV176" s="99"/>
      <c r="NHW176" s="99"/>
      <c r="NHX176" s="99"/>
      <c r="NHY176" s="99"/>
      <c r="NHZ176" s="99"/>
      <c r="NIA176" s="99"/>
      <c r="NIB176" s="99"/>
      <c r="NIC176" s="99"/>
      <c r="NID176" s="99"/>
      <c r="NIE176" s="99"/>
      <c r="NIF176" s="99"/>
      <c r="NIG176" s="99"/>
      <c r="NIH176" s="99"/>
      <c r="NII176" s="99"/>
      <c r="NIJ176" s="99"/>
      <c r="NIK176" s="99"/>
      <c r="NIL176" s="99"/>
      <c r="NIM176" s="99"/>
      <c r="NIN176" s="99"/>
      <c r="NIO176" s="99"/>
      <c r="NIP176" s="99"/>
      <c r="NIQ176" s="99"/>
      <c r="NIR176" s="99"/>
      <c r="NIS176" s="99"/>
      <c r="NIT176" s="99"/>
      <c r="NIU176" s="99"/>
      <c r="NIV176" s="99"/>
      <c r="NIW176" s="99"/>
      <c r="NIX176" s="99"/>
      <c r="NIY176" s="99"/>
      <c r="NIZ176" s="99"/>
      <c r="NJA176" s="99"/>
      <c r="NJB176" s="99"/>
      <c r="NJC176" s="99"/>
      <c r="NJD176" s="99"/>
      <c r="NJE176" s="99"/>
      <c r="NJF176" s="99"/>
      <c r="NJG176" s="99"/>
      <c r="NJH176" s="99"/>
      <c r="NJI176" s="99"/>
      <c r="NJJ176" s="99"/>
      <c r="NJK176" s="99"/>
      <c r="NJL176" s="99"/>
      <c r="NJM176" s="99"/>
      <c r="NJN176" s="99"/>
      <c r="NJO176" s="99"/>
      <c r="NJP176" s="99"/>
      <c r="NJQ176" s="99"/>
      <c r="NJR176" s="99"/>
      <c r="NJS176" s="99"/>
      <c r="NJT176" s="99"/>
      <c r="NJU176" s="99"/>
      <c r="NJV176" s="99"/>
      <c r="NJW176" s="99"/>
      <c r="NJX176" s="99"/>
      <c r="NJY176" s="99"/>
      <c r="NJZ176" s="99"/>
      <c r="NKA176" s="99"/>
      <c r="NKB176" s="99"/>
      <c r="NKC176" s="99"/>
      <c r="NKD176" s="99"/>
      <c r="NKE176" s="99"/>
      <c r="NKF176" s="99"/>
      <c r="NKG176" s="99"/>
      <c r="NKH176" s="99"/>
      <c r="NKI176" s="99"/>
      <c r="NKJ176" s="99"/>
      <c r="NKK176" s="99"/>
      <c r="NKL176" s="99"/>
      <c r="NKM176" s="99"/>
      <c r="NKN176" s="99"/>
      <c r="NKO176" s="99"/>
      <c r="NKP176" s="99"/>
      <c r="NKQ176" s="99"/>
      <c r="NKR176" s="99"/>
      <c r="NKS176" s="99"/>
      <c r="NKT176" s="99"/>
      <c r="NKU176" s="99"/>
      <c r="NKV176" s="99"/>
      <c r="NKW176" s="99"/>
      <c r="NKX176" s="99"/>
      <c r="NKY176" s="99"/>
      <c r="NKZ176" s="99"/>
      <c r="NLA176" s="99"/>
      <c r="NLB176" s="99"/>
      <c r="NLC176" s="99"/>
      <c r="NLD176" s="99"/>
      <c r="NLE176" s="99"/>
      <c r="NLF176" s="99"/>
      <c r="NLG176" s="99"/>
      <c r="NLH176" s="99"/>
      <c r="NLI176" s="99"/>
      <c r="NLJ176" s="99"/>
      <c r="NLK176" s="99"/>
      <c r="NLL176" s="99"/>
      <c r="NLM176" s="99"/>
      <c r="NLN176" s="99"/>
      <c r="NLO176" s="99"/>
      <c r="NLP176" s="99"/>
      <c r="NLQ176" s="99"/>
      <c r="NLR176" s="99"/>
      <c r="NLS176" s="99"/>
      <c r="NLT176" s="99"/>
      <c r="NLU176" s="99"/>
      <c r="NLV176" s="99"/>
      <c r="NLW176" s="99"/>
      <c r="NLX176" s="99"/>
      <c r="NLY176" s="99"/>
      <c r="NLZ176" s="99"/>
      <c r="NMA176" s="99"/>
      <c r="NMB176" s="99"/>
      <c r="NMC176" s="99"/>
      <c r="NMD176" s="99"/>
      <c r="NME176" s="99"/>
      <c r="NMF176" s="99"/>
      <c r="NMG176" s="99"/>
      <c r="NMH176" s="99"/>
      <c r="NMI176" s="99"/>
      <c r="NMJ176" s="99"/>
      <c r="NMK176" s="99"/>
      <c r="NML176" s="99"/>
      <c r="NMM176" s="99"/>
      <c r="NMN176" s="99"/>
      <c r="NMO176" s="99"/>
      <c r="NMP176" s="99"/>
      <c r="NMQ176" s="99"/>
      <c r="NMR176" s="99"/>
      <c r="NMS176" s="99"/>
      <c r="NMT176" s="99"/>
      <c r="NMU176" s="99"/>
      <c r="NMV176" s="99"/>
      <c r="NMW176" s="99"/>
      <c r="NMX176" s="99"/>
      <c r="NMY176" s="99"/>
      <c r="NMZ176" s="99"/>
      <c r="NNA176" s="99"/>
      <c r="NNB176" s="99"/>
      <c r="NNC176" s="99"/>
      <c r="NND176" s="99"/>
      <c r="NNE176" s="99"/>
      <c r="NNF176" s="99"/>
      <c r="NNG176" s="99"/>
      <c r="NNH176" s="99"/>
      <c r="NNI176" s="99"/>
      <c r="NNJ176" s="99"/>
      <c r="NNK176" s="99"/>
      <c r="NNL176" s="99"/>
      <c r="NNM176" s="99"/>
      <c r="NNN176" s="99"/>
      <c r="NNO176" s="99"/>
      <c r="NNP176" s="99"/>
      <c r="NNQ176" s="99"/>
      <c r="NNR176" s="99"/>
      <c r="NNS176" s="99"/>
      <c r="NNT176" s="99"/>
      <c r="NNU176" s="99"/>
      <c r="NNV176" s="99"/>
      <c r="NNW176" s="99"/>
      <c r="NNX176" s="99"/>
      <c r="NNY176" s="99"/>
      <c r="NNZ176" s="99"/>
      <c r="NOA176" s="99"/>
      <c r="NOB176" s="99"/>
      <c r="NOC176" s="99"/>
      <c r="NOD176" s="99"/>
      <c r="NOE176" s="99"/>
      <c r="NOF176" s="99"/>
      <c r="NOG176" s="99"/>
      <c r="NOH176" s="99"/>
      <c r="NOI176" s="99"/>
      <c r="NOJ176" s="99"/>
      <c r="NOK176" s="99"/>
      <c r="NOL176" s="99"/>
      <c r="NOM176" s="99"/>
      <c r="NON176" s="99"/>
      <c r="NOO176" s="99"/>
      <c r="NOP176" s="99"/>
      <c r="NOQ176" s="99"/>
      <c r="NOR176" s="99"/>
      <c r="NOS176" s="99"/>
      <c r="NOT176" s="99"/>
      <c r="NOU176" s="99"/>
      <c r="NOV176" s="99"/>
      <c r="NOW176" s="99"/>
      <c r="NOX176" s="99"/>
      <c r="NOY176" s="99"/>
      <c r="NOZ176" s="99"/>
      <c r="NPA176" s="99"/>
      <c r="NPB176" s="99"/>
      <c r="NPC176" s="99"/>
      <c r="NPD176" s="99"/>
      <c r="NPE176" s="99"/>
      <c r="NPF176" s="99"/>
      <c r="NPG176" s="99"/>
      <c r="NPH176" s="99"/>
      <c r="NPI176" s="99"/>
      <c r="NPJ176" s="99"/>
      <c r="NPK176" s="99"/>
      <c r="NPL176" s="99"/>
      <c r="NPM176" s="99"/>
      <c r="NPN176" s="99"/>
      <c r="NPO176" s="99"/>
      <c r="NPP176" s="99"/>
      <c r="NPQ176" s="99"/>
      <c r="NPR176" s="99"/>
      <c r="NPS176" s="99"/>
      <c r="NPT176" s="99"/>
      <c r="NPU176" s="99"/>
      <c r="NPV176" s="99"/>
      <c r="NPW176" s="99"/>
      <c r="NPX176" s="99"/>
      <c r="NPY176" s="99"/>
      <c r="NPZ176" s="99"/>
      <c r="NQA176" s="99"/>
      <c r="NQB176" s="99"/>
      <c r="NQC176" s="99"/>
      <c r="NQD176" s="99"/>
      <c r="NQE176" s="99"/>
      <c r="NQF176" s="99"/>
      <c r="NQG176" s="99"/>
      <c r="NQH176" s="99"/>
      <c r="NQI176" s="99"/>
      <c r="NQJ176" s="99"/>
      <c r="NQK176" s="99"/>
      <c r="NQL176" s="99"/>
      <c r="NQM176" s="99"/>
      <c r="NQN176" s="99"/>
      <c r="NQO176" s="99"/>
      <c r="NQP176" s="99"/>
      <c r="NQQ176" s="99"/>
      <c r="NQR176" s="99"/>
      <c r="NQS176" s="99"/>
      <c r="NQT176" s="99"/>
      <c r="NQU176" s="99"/>
      <c r="NQV176" s="99"/>
      <c r="NQW176" s="99"/>
      <c r="NQX176" s="99"/>
      <c r="NQY176" s="99"/>
      <c r="NQZ176" s="99"/>
      <c r="NRA176" s="99"/>
      <c r="NRB176" s="99"/>
      <c r="NRC176" s="99"/>
      <c r="NRD176" s="99"/>
      <c r="NRE176" s="99"/>
      <c r="NRF176" s="99"/>
      <c r="NRG176" s="99"/>
      <c r="NRH176" s="99"/>
      <c r="NRI176" s="99"/>
      <c r="NRJ176" s="99"/>
      <c r="NRK176" s="99"/>
      <c r="NRL176" s="99"/>
      <c r="NRM176" s="99"/>
      <c r="NRN176" s="99"/>
      <c r="NRO176" s="99"/>
      <c r="NRP176" s="99"/>
      <c r="NRQ176" s="99"/>
      <c r="NRR176" s="99"/>
      <c r="NRS176" s="99"/>
      <c r="NRT176" s="99"/>
      <c r="NRU176" s="99"/>
      <c r="NRV176" s="99"/>
      <c r="NRW176" s="99"/>
      <c r="NRX176" s="99"/>
      <c r="NRY176" s="99"/>
      <c r="NRZ176" s="99"/>
      <c r="NSA176" s="99"/>
      <c r="NSB176" s="99"/>
      <c r="NSC176" s="99"/>
      <c r="NSD176" s="99"/>
      <c r="NSE176" s="99"/>
      <c r="NSF176" s="99"/>
      <c r="NSG176" s="99"/>
      <c r="NSH176" s="99"/>
      <c r="NSI176" s="99"/>
      <c r="NSJ176" s="99"/>
      <c r="NSK176" s="99"/>
      <c r="NSL176" s="99"/>
      <c r="NSM176" s="99"/>
      <c r="NSN176" s="99"/>
      <c r="NSO176" s="99"/>
      <c r="NSP176" s="99"/>
      <c r="NSQ176" s="99"/>
      <c r="NSR176" s="99"/>
      <c r="NSS176" s="99"/>
      <c r="NST176" s="99"/>
      <c r="NSU176" s="99"/>
      <c r="NSV176" s="99"/>
      <c r="NSW176" s="99"/>
      <c r="NSX176" s="99"/>
      <c r="NSY176" s="99"/>
      <c r="NSZ176" s="99"/>
      <c r="NTA176" s="99"/>
      <c r="NTB176" s="99"/>
      <c r="NTC176" s="99"/>
      <c r="NTD176" s="99"/>
      <c r="NTE176" s="99"/>
      <c r="NTF176" s="99"/>
      <c r="NTG176" s="99"/>
      <c r="NTH176" s="99"/>
      <c r="NTI176" s="99"/>
      <c r="NTJ176" s="99"/>
      <c r="NTK176" s="99"/>
      <c r="NTL176" s="99"/>
      <c r="NTM176" s="99"/>
      <c r="NTN176" s="99"/>
      <c r="NTO176" s="99"/>
      <c r="NTP176" s="99"/>
      <c r="NTQ176" s="99"/>
      <c r="NTR176" s="99"/>
      <c r="NTS176" s="99"/>
      <c r="NTT176" s="99"/>
      <c r="NTU176" s="99"/>
      <c r="NTV176" s="99"/>
      <c r="NTW176" s="99"/>
      <c r="NTX176" s="99"/>
      <c r="NTY176" s="99"/>
      <c r="NTZ176" s="99"/>
      <c r="NUA176" s="99"/>
      <c r="NUB176" s="99"/>
      <c r="NUC176" s="99"/>
      <c r="NUD176" s="99"/>
      <c r="NUE176" s="99"/>
      <c r="NUF176" s="99"/>
      <c r="NUG176" s="99"/>
      <c r="NUH176" s="99"/>
      <c r="NUI176" s="99"/>
      <c r="NUJ176" s="99"/>
      <c r="NUK176" s="99"/>
      <c r="NUL176" s="99"/>
      <c r="NUM176" s="99"/>
      <c r="NUN176" s="99"/>
      <c r="NUO176" s="99"/>
      <c r="NUP176" s="99"/>
      <c r="NUQ176" s="99"/>
      <c r="NUR176" s="99"/>
      <c r="NUS176" s="99"/>
      <c r="NUT176" s="99"/>
      <c r="NUU176" s="99"/>
      <c r="NUV176" s="99"/>
      <c r="NUW176" s="99"/>
      <c r="NUX176" s="99"/>
      <c r="NUY176" s="99"/>
      <c r="NUZ176" s="99"/>
      <c r="NVA176" s="99"/>
      <c r="NVB176" s="99"/>
      <c r="NVC176" s="99"/>
      <c r="NVD176" s="99"/>
      <c r="NVE176" s="99"/>
      <c r="NVF176" s="99"/>
      <c r="NVG176" s="99"/>
      <c r="NVH176" s="99"/>
      <c r="NVI176" s="99"/>
      <c r="NVJ176" s="99"/>
      <c r="NVK176" s="99"/>
      <c r="NVL176" s="99"/>
      <c r="NVM176" s="99"/>
      <c r="NVN176" s="99"/>
      <c r="NVO176" s="99"/>
      <c r="NVP176" s="99"/>
      <c r="NVQ176" s="99"/>
      <c r="NVR176" s="99"/>
      <c r="NVS176" s="99"/>
      <c r="NVT176" s="99"/>
      <c r="NVU176" s="99"/>
      <c r="NVV176" s="99"/>
      <c r="NVW176" s="99"/>
      <c r="NVX176" s="99"/>
      <c r="NVY176" s="99"/>
      <c r="NVZ176" s="99"/>
      <c r="NWA176" s="99"/>
      <c r="NWB176" s="99"/>
      <c r="NWC176" s="99"/>
      <c r="NWD176" s="99"/>
      <c r="NWE176" s="99"/>
      <c r="NWF176" s="99"/>
      <c r="NWG176" s="99"/>
      <c r="NWH176" s="99"/>
      <c r="NWI176" s="99"/>
      <c r="NWJ176" s="99"/>
      <c r="NWK176" s="99"/>
      <c r="NWL176" s="99"/>
      <c r="NWM176" s="99"/>
      <c r="NWN176" s="99"/>
      <c r="NWO176" s="99"/>
      <c r="NWP176" s="99"/>
      <c r="NWQ176" s="99"/>
      <c r="NWR176" s="99"/>
      <c r="NWS176" s="99"/>
      <c r="NWT176" s="99"/>
      <c r="NWU176" s="99"/>
      <c r="NWV176" s="99"/>
      <c r="NWW176" s="99"/>
      <c r="NWX176" s="99"/>
      <c r="NWY176" s="99"/>
      <c r="NWZ176" s="99"/>
      <c r="NXA176" s="99"/>
      <c r="NXB176" s="99"/>
      <c r="NXC176" s="99"/>
      <c r="NXD176" s="99"/>
      <c r="NXE176" s="99"/>
      <c r="NXF176" s="99"/>
      <c r="NXG176" s="99"/>
      <c r="NXH176" s="99"/>
      <c r="NXI176" s="99"/>
      <c r="NXJ176" s="99"/>
      <c r="NXK176" s="99"/>
      <c r="NXL176" s="99"/>
      <c r="NXM176" s="99"/>
      <c r="NXN176" s="99"/>
      <c r="NXO176" s="99"/>
      <c r="NXP176" s="99"/>
      <c r="NXQ176" s="99"/>
      <c r="NXR176" s="99"/>
      <c r="NXS176" s="99"/>
      <c r="NXT176" s="99"/>
      <c r="NXU176" s="99"/>
      <c r="NXV176" s="99"/>
      <c r="NXW176" s="99"/>
      <c r="NXX176" s="99"/>
      <c r="NXY176" s="99"/>
      <c r="NXZ176" s="99"/>
      <c r="NYA176" s="99"/>
      <c r="NYB176" s="99"/>
      <c r="NYC176" s="99"/>
      <c r="NYD176" s="99"/>
      <c r="NYE176" s="99"/>
      <c r="NYF176" s="99"/>
      <c r="NYG176" s="99"/>
      <c r="NYH176" s="99"/>
      <c r="NYI176" s="99"/>
      <c r="NYJ176" s="99"/>
      <c r="NYK176" s="99"/>
      <c r="NYL176" s="99"/>
      <c r="NYM176" s="99"/>
      <c r="NYN176" s="99"/>
      <c r="NYO176" s="99"/>
      <c r="NYP176" s="99"/>
      <c r="NYQ176" s="99"/>
      <c r="NYR176" s="99"/>
      <c r="NYS176" s="99"/>
      <c r="NYT176" s="99"/>
      <c r="NYU176" s="99"/>
      <c r="NYV176" s="99"/>
      <c r="NYW176" s="99"/>
      <c r="NYX176" s="99"/>
      <c r="NYY176" s="99"/>
      <c r="NYZ176" s="99"/>
      <c r="NZA176" s="99"/>
      <c r="NZB176" s="99"/>
      <c r="NZC176" s="99"/>
      <c r="NZD176" s="99"/>
      <c r="NZE176" s="99"/>
      <c r="NZF176" s="99"/>
      <c r="NZG176" s="99"/>
      <c r="NZH176" s="99"/>
      <c r="NZI176" s="99"/>
      <c r="NZJ176" s="99"/>
      <c r="NZK176" s="99"/>
      <c r="NZL176" s="99"/>
      <c r="NZM176" s="99"/>
      <c r="NZN176" s="99"/>
      <c r="NZO176" s="99"/>
      <c r="NZP176" s="99"/>
      <c r="NZQ176" s="99"/>
      <c r="NZR176" s="99"/>
      <c r="NZS176" s="99"/>
      <c r="NZT176" s="99"/>
      <c r="NZU176" s="99"/>
      <c r="NZV176" s="99"/>
      <c r="NZW176" s="99"/>
      <c r="NZX176" s="99"/>
      <c r="NZY176" s="99"/>
      <c r="NZZ176" s="99"/>
      <c r="OAA176" s="99"/>
      <c r="OAB176" s="99"/>
      <c r="OAC176" s="99"/>
      <c r="OAD176" s="99"/>
      <c r="OAE176" s="99"/>
      <c r="OAF176" s="99"/>
      <c r="OAG176" s="99"/>
      <c r="OAH176" s="99"/>
      <c r="OAI176" s="99"/>
      <c r="OAJ176" s="99"/>
      <c r="OAK176" s="99"/>
      <c r="OAL176" s="99"/>
      <c r="OAM176" s="99"/>
      <c r="OAN176" s="99"/>
      <c r="OAO176" s="99"/>
      <c r="OAP176" s="99"/>
      <c r="OAQ176" s="99"/>
      <c r="OAR176" s="99"/>
      <c r="OAS176" s="99"/>
      <c r="OAT176" s="99"/>
      <c r="OAU176" s="99"/>
      <c r="OAV176" s="99"/>
      <c r="OAW176" s="99"/>
      <c r="OAX176" s="99"/>
      <c r="OAY176" s="99"/>
      <c r="OAZ176" s="99"/>
      <c r="OBA176" s="99"/>
      <c r="OBB176" s="99"/>
      <c r="OBC176" s="99"/>
      <c r="OBD176" s="99"/>
      <c r="OBE176" s="99"/>
      <c r="OBF176" s="99"/>
      <c r="OBG176" s="99"/>
      <c r="OBH176" s="99"/>
      <c r="OBI176" s="99"/>
      <c r="OBJ176" s="99"/>
      <c r="OBK176" s="99"/>
      <c r="OBL176" s="99"/>
      <c r="OBM176" s="99"/>
      <c r="OBN176" s="99"/>
      <c r="OBO176" s="99"/>
      <c r="OBP176" s="99"/>
      <c r="OBQ176" s="99"/>
      <c r="OBR176" s="99"/>
      <c r="OBS176" s="99"/>
      <c r="OBT176" s="99"/>
      <c r="OBU176" s="99"/>
      <c r="OBV176" s="99"/>
      <c r="OBW176" s="99"/>
      <c r="OBX176" s="99"/>
      <c r="OBY176" s="99"/>
      <c r="OBZ176" s="99"/>
      <c r="OCA176" s="99"/>
      <c r="OCB176" s="99"/>
      <c r="OCC176" s="99"/>
      <c r="OCD176" s="99"/>
      <c r="OCE176" s="99"/>
      <c r="OCF176" s="99"/>
      <c r="OCG176" s="99"/>
      <c r="OCH176" s="99"/>
      <c r="OCI176" s="99"/>
      <c r="OCJ176" s="99"/>
      <c r="OCK176" s="99"/>
      <c r="OCL176" s="99"/>
      <c r="OCM176" s="99"/>
      <c r="OCN176" s="99"/>
      <c r="OCO176" s="99"/>
      <c r="OCP176" s="99"/>
      <c r="OCQ176" s="99"/>
      <c r="OCR176" s="99"/>
      <c r="OCS176" s="99"/>
      <c r="OCT176" s="99"/>
      <c r="OCU176" s="99"/>
      <c r="OCV176" s="99"/>
      <c r="OCW176" s="99"/>
      <c r="OCX176" s="99"/>
      <c r="OCY176" s="99"/>
      <c r="OCZ176" s="99"/>
      <c r="ODA176" s="99"/>
      <c r="ODB176" s="99"/>
      <c r="ODC176" s="99"/>
      <c r="ODD176" s="99"/>
      <c r="ODE176" s="99"/>
      <c r="ODF176" s="99"/>
      <c r="ODG176" s="99"/>
      <c r="ODH176" s="99"/>
      <c r="ODI176" s="99"/>
      <c r="ODJ176" s="99"/>
      <c r="ODK176" s="99"/>
      <c r="ODL176" s="99"/>
      <c r="ODM176" s="99"/>
      <c r="ODN176" s="99"/>
      <c r="ODO176" s="99"/>
      <c r="ODP176" s="99"/>
      <c r="ODQ176" s="99"/>
      <c r="ODR176" s="99"/>
      <c r="ODS176" s="99"/>
      <c r="ODT176" s="99"/>
      <c r="ODU176" s="99"/>
      <c r="ODV176" s="99"/>
      <c r="ODW176" s="99"/>
      <c r="ODX176" s="99"/>
      <c r="ODY176" s="99"/>
      <c r="ODZ176" s="99"/>
      <c r="OEA176" s="99"/>
      <c r="OEB176" s="99"/>
      <c r="OEC176" s="99"/>
      <c r="OED176" s="99"/>
      <c r="OEE176" s="99"/>
      <c r="OEF176" s="99"/>
      <c r="OEG176" s="99"/>
      <c r="OEH176" s="99"/>
      <c r="OEI176" s="99"/>
      <c r="OEJ176" s="99"/>
      <c r="OEK176" s="99"/>
      <c r="OEL176" s="99"/>
      <c r="OEM176" s="99"/>
      <c r="OEN176" s="99"/>
      <c r="OEO176" s="99"/>
      <c r="OEP176" s="99"/>
      <c r="OEQ176" s="99"/>
      <c r="OER176" s="99"/>
      <c r="OES176" s="99"/>
      <c r="OET176" s="99"/>
      <c r="OEU176" s="99"/>
      <c r="OEV176" s="99"/>
      <c r="OEW176" s="99"/>
      <c r="OEX176" s="99"/>
      <c r="OEY176" s="99"/>
      <c r="OEZ176" s="99"/>
      <c r="OFA176" s="99"/>
      <c r="OFB176" s="99"/>
      <c r="OFC176" s="99"/>
      <c r="OFD176" s="99"/>
      <c r="OFE176" s="99"/>
      <c r="OFF176" s="99"/>
      <c r="OFG176" s="99"/>
      <c r="OFH176" s="99"/>
      <c r="OFI176" s="99"/>
      <c r="OFJ176" s="99"/>
      <c r="OFK176" s="99"/>
      <c r="OFL176" s="99"/>
      <c r="OFM176" s="99"/>
      <c r="OFN176" s="99"/>
      <c r="OFO176" s="99"/>
      <c r="OFP176" s="99"/>
      <c r="OFQ176" s="99"/>
      <c r="OFR176" s="99"/>
      <c r="OFS176" s="99"/>
      <c r="OFT176" s="99"/>
      <c r="OFU176" s="99"/>
      <c r="OFV176" s="99"/>
      <c r="OFW176" s="99"/>
      <c r="OFX176" s="99"/>
      <c r="OFY176" s="99"/>
      <c r="OFZ176" s="99"/>
      <c r="OGA176" s="99"/>
      <c r="OGB176" s="99"/>
      <c r="OGC176" s="99"/>
      <c r="OGD176" s="99"/>
      <c r="OGE176" s="99"/>
      <c r="OGF176" s="99"/>
      <c r="OGG176" s="99"/>
      <c r="OGH176" s="99"/>
      <c r="OGI176" s="99"/>
      <c r="OGJ176" s="99"/>
      <c r="OGK176" s="99"/>
      <c r="OGL176" s="99"/>
      <c r="OGM176" s="99"/>
      <c r="OGN176" s="99"/>
      <c r="OGO176" s="99"/>
      <c r="OGP176" s="99"/>
      <c r="OGQ176" s="99"/>
      <c r="OGR176" s="99"/>
      <c r="OGS176" s="99"/>
      <c r="OGT176" s="99"/>
      <c r="OGU176" s="99"/>
      <c r="OGV176" s="99"/>
      <c r="OGW176" s="99"/>
      <c r="OGX176" s="99"/>
      <c r="OGY176" s="99"/>
      <c r="OGZ176" s="99"/>
      <c r="OHA176" s="99"/>
      <c r="OHB176" s="99"/>
      <c r="OHC176" s="99"/>
      <c r="OHD176" s="99"/>
      <c r="OHE176" s="99"/>
      <c r="OHF176" s="99"/>
      <c r="OHG176" s="99"/>
      <c r="OHH176" s="99"/>
      <c r="OHI176" s="99"/>
      <c r="OHJ176" s="99"/>
      <c r="OHK176" s="99"/>
      <c r="OHL176" s="99"/>
      <c r="OHM176" s="99"/>
      <c r="OHN176" s="99"/>
      <c r="OHO176" s="99"/>
      <c r="OHP176" s="99"/>
      <c r="OHQ176" s="99"/>
      <c r="OHR176" s="99"/>
      <c r="OHS176" s="99"/>
      <c r="OHT176" s="99"/>
      <c r="OHU176" s="99"/>
      <c r="OHV176" s="99"/>
      <c r="OHW176" s="99"/>
      <c r="OHX176" s="99"/>
      <c r="OHY176" s="99"/>
      <c r="OHZ176" s="99"/>
      <c r="OIA176" s="99"/>
      <c r="OIB176" s="99"/>
      <c r="OIC176" s="99"/>
      <c r="OID176" s="99"/>
      <c r="OIE176" s="99"/>
      <c r="OIF176" s="99"/>
      <c r="OIG176" s="99"/>
      <c r="OIH176" s="99"/>
      <c r="OII176" s="99"/>
      <c r="OIJ176" s="99"/>
      <c r="OIK176" s="99"/>
      <c r="OIL176" s="99"/>
      <c r="OIM176" s="99"/>
      <c r="OIN176" s="99"/>
      <c r="OIO176" s="99"/>
      <c r="OIP176" s="99"/>
      <c r="OIQ176" s="99"/>
      <c r="OIR176" s="99"/>
      <c r="OIS176" s="99"/>
      <c r="OIT176" s="99"/>
      <c r="OIU176" s="99"/>
      <c r="OIV176" s="99"/>
      <c r="OIW176" s="99"/>
      <c r="OIX176" s="99"/>
      <c r="OIY176" s="99"/>
      <c r="OIZ176" s="99"/>
      <c r="OJA176" s="99"/>
      <c r="OJB176" s="99"/>
      <c r="OJC176" s="99"/>
      <c r="OJD176" s="99"/>
      <c r="OJE176" s="99"/>
      <c r="OJF176" s="99"/>
      <c r="OJG176" s="99"/>
      <c r="OJH176" s="99"/>
      <c r="OJI176" s="99"/>
      <c r="OJJ176" s="99"/>
      <c r="OJK176" s="99"/>
      <c r="OJL176" s="99"/>
      <c r="OJM176" s="99"/>
      <c r="OJN176" s="99"/>
      <c r="OJO176" s="99"/>
      <c r="OJP176" s="99"/>
      <c r="OJQ176" s="99"/>
      <c r="OJR176" s="99"/>
      <c r="OJS176" s="99"/>
      <c r="OJT176" s="99"/>
      <c r="OJU176" s="99"/>
      <c r="OJV176" s="99"/>
      <c r="OJW176" s="99"/>
      <c r="OJX176" s="99"/>
      <c r="OJY176" s="99"/>
      <c r="OJZ176" s="99"/>
      <c r="OKA176" s="99"/>
      <c r="OKB176" s="99"/>
      <c r="OKC176" s="99"/>
      <c r="OKD176" s="99"/>
      <c r="OKE176" s="99"/>
      <c r="OKF176" s="99"/>
      <c r="OKG176" s="99"/>
      <c r="OKH176" s="99"/>
      <c r="OKI176" s="99"/>
      <c r="OKJ176" s="99"/>
      <c r="OKK176" s="99"/>
      <c r="OKL176" s="99"/>
      <c r="OKM176" s="99"/>
      <c r="OKN176" s="99"/>
      <c r="OKO176" s="99"/>
      <c r="OKP176" s="99"/>
      <c r="OKQ176" s="99"/>
      <c r="OKR176" s="99"/>
      <c r="OKS176" s="99"/>
      <c r="OKT176" s="99"/>
      <c r="OKU176" s="99"/>
      <c r="OKV176" s="99"/>
      <c r="OKW176" s="99"/>
      <c r="OKX176" s="99"/>
      <c r="OKY176" s="99"/>
      <c r="OKZ176" s="99"/>
      <c r="OLA176" s="99"/>
      <c r="OLB176" s="99"/>
      <c r="OLC176" s="99"/>
      <c r="OLD176" s="99"/>
      <c r="OLE176" s="99"/>
      <c r="OLF176" s="99"/>
      <c r="OLG176" s="99"/>
      <c r="OLH176" s="99"/>
      <c r="OLI176" s="99"/>
      <c r="OLJ176" s="99"/>
      <c r="OLK176" s="99"/>
      <c r="OLL176" s="99"/>
      <c r="OLM176" s="99"/>
      <c r="OLN176" s="99"/>
      <c r="OLO176" s="99"/>
      <c r="OLP176" s="99"/>
      <c r="OLQ176" s="99"/>
      <c r="OLR176" s="99"/>
      <c r="OLS176" s="99"/>
      <c r="OLT176" s="99"/>
      <c r="OLU176" s="99"/>
      <c r="OLV176" s="99"/>
      <c r="OLW176" s="99"/>
      <c r="OLX176" s="99"/>
      <c r="OLY176" s="99"/>
      <c r="OLZ176" s="99"/>
      <c r="OMA176" s="99"/>
      <c r="OMB176" s="99"/>
      <c r="OMC176" s="99"/>
      <c r="OMD176" s="99"/>
      <c r="OME176" s="99"/>
      <c r="OMF176" s="99"/>
      <c r="OMG176" s="99"/>
      <c r="OMH176" s="99"/>
      <c r="OMI176" s="99"/>
      <c r="OMJ176" s="99"/>
      <c r="OMK176" s="99"/>
      <c r="OML176" s="99"/>
      <c r="OMM176" s="99"/>
      <c r="OMN176" s="99"/>
      <c r="OMO176" s="99"/>
      <c r="OMP176" s="99"/>
      <c r="OMQ176" s="99"/>
      <c r="OMR176" s="99"/>
      <c r="OMS176" s="99"/>
      <c r="OMT176" s="99"/>
      <c r="OMU176" s="99"/>
      <c r="OMV176" s="99"/>
      <c r="OMW176" s="99"/>
      <c r="OMX176" s="99"/>
      <c r="OMY176" s="99"/>
      <c r="OMZ176" s="99"/>
      <c r="ONA176" s="99"/>
      <c r="ONB176" s="99"/>
      <c r="ONC176" s="99"/>
      <c r="OND176" s="99"/>
      <c r="ONE176" s="99"/>
      <c r="ONF176" s="99"/>
      <c r="ONG176" s="99"/>
      <c r="ONH176" s="99"/>
      <c r="ONI176" s="99"/>
      <c r="ONJ176" s="99"/>
      <c r="ONK176" s="99"/>
      <c r="ONL176" s="99"/>
      <c r="ONM176" s="99"/>
      <c r="ONN176" s="99"/>
      <c r="ONO176" s="99"/>
      <c r="ONP176" s="99"/>
      <c r="ONQ176" s="99"/>
      <c r="ONR176" s="99"/>
      <c r="ONS176" s="99"/>
      <c r="ONT176" s="99"/>
      <c r="ONU176" s="99"/>
      <c r="ONV176" s="99"/>
      <c r="ONW176" s="99"/>
      <c r="ONX176" s="99"/>
      <c r="ONY176" s="99"/>
      <c r="ONZ176" s="99"/>
      <c r="OOA176" s="99"/>
      <c r="OOB176" s="99"/>
      <c r="OOC176" s="99"/>
      <c r="OOD176" s="99"/>
      <c r="OOE176" s="99"/>
      <c r="OOF176" s="99"/>
      <c r="OOG176" s="99"/>
      <c r="OOH176" s="99"/>
      <c r="OOI176" s="99"/>
      <c r="OOJ176" s="99"/>
      <c r="OOK176" s="99"/>
      <c r="OOL176" s="99"/>
      <c r="OOM176" s="99"/>
      <c r="OON176" s="99"/>
      <c r="OOO176" s="99"/>
      <c r="OOP176" s="99"/>
      <c r="OOQ176" s="99"/>
      <c r="OOR176" s="99"/>
      <c r="OOS176" s="99"/>
      <c r="OOT176" s="99"/>
      <c r="OOU176" s="99"/>
      <c r="OOV176" s="99"/>
      <c r="OOW176" s="99"/>
      <c r="OOX176" s="99"/>
      <c r="OOY176" s="99"/>
      <c r="OOZ176" s="99"/>
      <c r="OPA176" s="99"/>
      <c r="OPB176" s="99"/>
      <c r="OPC176" s="99"/>
      <c r="OPD176" s="99"/>
      <c r="OPE176" s="99"/>
      <c r="OPF176" s="99"/>
      <c r="OPG176" s="99"/>
      <c r="OPH176" s="99"/>
      <c r="OPI176" s="99"/>
      <c r="OPJ176" s="99"/>
      <c r="OPK176" s="99"/>
      <c r="OPL176" s="99"/>
      <c r="OPM176" s="99"/>
      <c r="OPN176" s="99"/>
      <c r="OPO176" s="99"/>
      <c r="OPP176" s="99"/>
      <c r="OPQ176" s="99"/>
      <c r="OPR176" s="99"/>
      <c r="OPS176" s="99"/>
      <c r="OPT176" s="99"/>
      <c r="OPU176" s="99"/>
      <c r="OPV176" s="99"/>
      <c r="OPW176" s="99"/>
      <c r="OPX176" s="99"/>
      <c r="OPY176" s="99"/>
      <c r="OPZ176" s="99"/>
      <c r="OQA176" s="99"/>
      <c r="OQB176" s="99"/>
      <c r="OQC176" s="99"/>
      <c r="OQD176" s="99"/>
      <c r="OQE176" s="99"/>
      <c r="OQF176" s="99"/>
      <c r="OQG176" s="99"/>
      <c r="OQH176" s="99"/>
      <c r="OQI176" s="99"/>
      <c r="OQJ176" s="99"/>
      <c r="OQK176" s="99"/>
      <c r="OQL176" s="99"/>
      <c r="OQM176" s="99"/>
      <c r="OQN176" s="99"/>
      <c r="OQO176" s="99"/>
      <c r="OQP176" s="99"/>
      <c r="OQQ176" s="99"/>
      <c r="OQR176" s="99"/>
      <c r="OQS176" s="99"/>
      <c r="OQT176" s="99"/>
      <c r="OQU176" s="99"/>
      <c r="OQV176" s="99"/>
      <c r="OQW176" s="99"/>
      <c r="OQX176" s="99"/>
      <c r="OQY176" s="99"/>
      <c r="OQZ176" s="99"/>
      <c r="ORA176" s="99"/>
      <c r="ORB176" s="99"/>
      <c r="ORC176" s="99"/>
      <c r="ORD176" s="99"/>
      <c r="ORE176" s="99"/>
      <c r="ORF176" s="99"/>
      <c r="ORG176" s="99"/>
      <c r="ORH176" s="99"/>
      <c r="ORI176" s="99"/>
      <c r="ORJ176" s="99"/>
      <c r="ORK176" s="99"/>
      <c r="ORL176" s="99"/>
      <c r="ORM176" s="99"/>
      <c r="ORN176" s="99"/>
      <c r="ORO176" s="99"/>
      <c r="ORP176" s="99"/>
      <c r="ORQ176" s="99"/>
      <c r="ORR176" s="99"/>
      <c r="ORS176" s="99"/>
      <c r="ORT176" s="99"/>
      <c r="ORU176" s="99"/>
      <c r="ORV176" s="99"/>
      <c r="ORW176" s="99"/>
      <c r="ORX176" s="99"/>
      <c r="ORY176" s="99"/>
      <c r="ORZ176" s="99"/>
      <c r="OSA176" s="99"/>
      <c r="OSB176" s="99"/>
      <c r="OSC176" s="99"/>
      <c r="OSD176" s="99"/>
      <c r="OSE176" s="99"/>
      <c r="OSF176" s="99"/>
      <c r="OSG176" s="99"/>
      <c r="OSH176" s="99"/>
      <c r="OSI176" s="99"/>
      <c r="OSJ176" s="99"/>
      <c r="OSK176" s="99"/>
      <c r="OSL176" s="99"/>
      <c r="OSM176" s="99"/>
      <c r="OSN176" s="99"/>
      <c r="OSO176" s="99"/>
      <c r="OSP176" s="99"/>
      <c r="OSQ176" s="99"/>
      <c r="OSR176" s="99"/>
      <c r="OSS176" s="99"/>
      <c r="OST176" s="99"/>
      <c r="OSU176" s="99"/>
      <c r="OSV176" s="99"/>
      <c r="OSW176" s="99"/>
      <c r="OSX176" s="99"/>
      <c r="OSY176" s="99"/>
      <c r="OSZ176" s="99"/>
      <c r="OTA176" s="99"/>
      <c r="OTB176" s="99"/>
      <c r="OTC176" s="99"/>
      <c r="OTD176" s="99"/>
      <c r="OTE176" s="99"/>
      <c r="OTF176" s="99"/>
      <c r="OTG176" s="99"/>
      <c r="OTH176" s="99"/>
      <c r="OTI176" s="99"/>
      <c r="OTJ176" s="99"/>
      <c r="OTK176" s="99"/>
      <c r="OTL176" s="99"/>
      <c r="OTM176" s="99"/>
      <c r="OTN176" s="99"/>
      <c r="OTO176" s="99"/>
      <c r="OTP176" s="99"/>
      <c r="OTQ176" s="99"/>
      <c r="OTR176" s="99"/>
      <c r="OTS176" s="99"/>
      <c r="OTT176" s="99"/>
      <c r="OTU176" s="99"/>
      <c r="OTV176" s="99"/>
      <c r="OTW176" s="99"/>
      <c r="OTX176" s="99"/>
      <c r="OTY176" s="99"/>
      <c r="OTZ176" s="99"/>
      <c r="OUA176" s="99"/>
      <c r="OUB176" s="99"/>
      <c r="OUC176" s="99"/>
      <c r="OUD176" s="99"/>
      <c r="OUE176" s="99"/>
      <c r="OUF176" s="99"/>
      <c r="OUG176" s="99"/>
      <c r="OUH176" s="99"/>
      <c r="OUI176" s="99"/>
      <c r="OUJ176" s="99"/>
      <c r="OUK176" s="99"/>
      <c r="OUL176" s="99"/>
      <c r="OUM176" s="99"/>
      <c r="OUN176" s="99"/>
      <c r="OUO176" s="99"/>
      <c r="OUP176" s="99"/>
      <c r="OUQ176" s="99"/>
      <c r="OUR176" s="99"/>
      <c r="OUS176" s="99"/>
      <c r="OUT176" s="99"/>
      <c r="OUU176" s="99"/>
      <c r="OUV176" s="99"/>
      <c r="OUW176" s="99"/>
      <c r="OUX176" s="99"/>
      <c r="OUY176" s="99"/>
      <c r="OUZ176" s="99"/>
      <c r="OVA176" s="99"/>
      <c r="OVB176" s="99"/>
      <c r="OVC176" s="99"/>
      <c r="OVD176" s="99"/>
      <c r="OVE176" s="99"/>
      <c r="OVF176" s="99"/>
      <c r="OVG176" s="99"/>
      <c r="OVH176" s="99"/>
      <c r="OVI176" s="99"/>
      <c r="OVJ176" s="99"/>
      <c r="OVK176" s="99"/>
      <c r="OVL176" s="99"/>
      <c r="OVM176" s="99"/>
      <c r="OVN176" s="99"/>
      <c r="OVO176" s="99"/>
      <c r="OVP176" s="99"/>
      <c r="OVQ176" s="99"/>
      <c r="OVR176" s="99"/>
      <c r="OVS176" s="99"/>
      <c r="OVT176" s="99"/>
      <c r="OVU176" s="99"/>
      <c r="OVV176" s="99"/>
      <c r="OVW176" s="99"/>
      <c r="OVX176" s="99"/>
      <c r="OVY176" s="99"/>
      <c r="OVZ176" s="99"/>
      <c r="OWA176" s="99"/>
      <c r="OWB176" s="99"/>
      <c r="OWC176" s="99"/>
      <c r="OWD176" s="99"/>
      <c r="OWE176" s="99"/>
      <c r="OWF176" s="99"/>
      <c r="OWG176" s="99"/>
      <c r="OWH176" s="99"/>
      <c r="OWI176" s="99"/>
      <c r="OWJ176" s="99"/>
      <c r="OWK176" s="99"/>
      <c r="OWL176" s="99"/>
      <c r="OWM176" s="99"/>
      <c r="OWN176" s="99"/>
      <c r="OWO176" s="99"/>
      <c r="OWP176" s="99"/>
      <c r="OWQ176" s="99"/>
      <c r="OWR176" s="99"/>
      <c r="OWS176" s="99"/>
      <c r="OWT176" s="99"/>
      <c r="OWU176" s="99"/>
      <c r="OWV176" s="99"/>
      <c r="OWW176" s="99"/>
      <c r="OWX176" s="99"/>
      <c r="OWY176" s="99"/>
      <c r="OWZ176" s="99"/>
      <c r="OXA176" s="99"/>
      <c r="OXB176" s="99"/>
      <c r="OXC176" s="99"/>
      <c r="OXD176" s="99"/>
      <c r="OXE176" s="99"/>
      <c r="OXF176" s="99"/>
      <c r="OXG176" s="99"/>
      <c r="OXH176" s="99"/>
      <c r="OXI176" s="99"/>
      <c r="OXJ176" s="99"/>
      <c r="OXK176" s="99"/>
      <c r="OXL176" s="99"/>
      <c r="OXM176" s="99"/>
      <c r="OXN176" s="99"/>
      <c r="OXO176" s="99"/>
      <c r="OXP176" s="99"/>
      <c r="OXQ176" s="99"/>
      <c r="OXR176" s="99"/>
      <c r="OXS176" s="99"/>
      <c r="OXT176" s="99"/>
      <c r="OXU176" s="99"/>
      <c r="OXV176" s="99"/>
      <c r="OXW176" s="99"/>
      <c r="OXX176" s="99"/>
      <c r="OXY176" s="99"/>
      <c r="OXZ176" s="99"/>
      <c r="OYA176" s="99"/>
      <c r="OYB176" s="99"/>
      <c r="OYC176" s="99"/>
      <c r="OYD176" s="99"/>
      <c r="OYE176" s="99"/>
      <c r="OYF176" s="99"/>
      <c r="OYG176" s="99"/>
      <c r="OYH176" s="99"/>
      <c r="OYI176" s="99"/>
      <c r="OYJ176" s="99"/>
      <c r="OYK176" s="99"/>
      <c r="OYL176" s="99"/>
      <c r="OYM176" s="99"/>
      <c r="OYN176" s="99"/>
      <c r="OYO176" s="99"/>
      <c r="OYP176" s="99"/>
      <c r="OYQ176" s="99"/>
      <c r="OYR176" s="99"/>
      <c r="OYS176" s="99"/>
      <c r="OYT176" s="99"/>
      <c r="OYU176" s="99"/>
      <c r="OYV176" s="99"/>
      <c r="OYW176" s="99"/>
      <c r="OYX176" s="99"/>
      <c r="OYY176" s="99"/>
      <c r="OYZ176" s="99"/>
      <c r="OZA176" s="99"/>
      <c r="OZB176" s="99"/>
      <c r="OZC176" s="99"/>
      <c r="OZD176" s="99"/>
      <c r="OZE176" s="99"/>
      <c r="OZF176" s="99"/>
      <c r="OZG176" s="99"/>
      <c r="OZH176" s="99"/>
      <c r="OZI176" s="99"/>
      <c r="OZJ176" s="99"/>
      <c r="OZK176" s="99"/>
      <c r="OZL176" s="99"/>
      <c r="OZM176" s="99"/>
      <c r="OZN176" s="99"/>
      <c r="OZO176" s="99"/>
      <c r="OZP176" s="99"/>
      <c r="OZQ176" s="99"/>
      <c r="OZR176" s="99"/>
      <c r="OZS176" s="99"/>
      <c r="OZT176" s="99"/>
      <c r="OZU176" s="99"/>
      <c r="OZV176" s="99"/>
      <c r="OZW176" s="99"/>
      <c r="OZX176" s="99"/>
      <c r="OZY176" s="99"/>
      <c r="OZZ176" s="99"/>
      <c r="PAA176" s="99"/>
      <c r="PAB176" s="99"/>
      <c r="PAC176" s="99"/>
      <c r="PAD176" s="99"/>
      <c r="PAE176" s="99"/>
      <c r="PAF176" s="99"/>
      <c r="PAG176" s="99"/>
      <c r="PAH176" s="99"/>
      <c r="PAI176" s="99"/>
      <c r="PAJ176" s="99"/>
      <c r="PAK176" s="99"/>
      <c r="PAL176" s="99"/>
      <c r="PAM176" s="99"/>
      <c r="PAN176" s="99"/>
      <c r="PAO176" s="99"/>
      <c r="PAP176" s="99"/>
      <c r="PAQ176" s="99"/>
      <c r="PAR176" s="99"/>
      <c r="PAS176" s="99"/>
      <c r="PAT176" s="99"/>
      <c r="PAU176" s="99"/>
      <c r="PAV176" s="99"/>
      <c r="PAW176" s="99"/>
      <c r="PAX176" s="99"/>
      <c r="PAY176" s="99"/>
      <c r="PAZ176" s="99"/>
      <c r="PBA176" s="99"/>
      <c r="PBB176" s="99"/>
      <c r="PBC176" s="99"/>
      <c r="PBD176" s="99"/>
      <c r="PBE176" s="99"/>
      <c r="PBF176" s="99"/>
      <c r="PBG176" s="99"/>
      <c r="PBH176" s="99"/>
      <c r="PBI176" s="99"/>
      <c r="PBJ176" s="99"/>
      <c r="PBK176" s="99"/>
      <c r="PBL176" s="99"/>
      <c r="PBM176" s="99"/>
      <c r="PBN176" s="99"/>
      <c r="PBO176" s="99"/>
      <c r="PBP176" s="99"/>
      <c r="PBQ176" s="99"/>
      <c r="PBR176" s="99"/>
      <c r="PBS176" s="99"/>
      <c r="PBT176" s="99"/>
      <c r="PBU176" s="99"/>
      <c r="PBV176" s="99"/>
      <c r="PBW176" s="99"/>
      <c r="PBX176" s="99"/>
      <c r="PBY176" s="99"/>
      <c r="PBZ176" s="99"/>
      <c r="PCA176" s="99"/>
      <c r="PCB176" s="99"/>
      <c r="PCC176" s="99"/>
      <c r="PCD176" s="99"/>
      <c r="PCE176" s="99"/>
      <c r="PCF176" s="99"/>
      <c r="PCG176" s="99"/>
      <c r="PCH176" s="99"/>
      <c r="PCI176" s="99"/>
      <c r="PCJ176" s="99"/>
      <c r="PCK176" s="99"/>
      <c r="PCL176" s="99"/>
      <c r="PCM176" s="99"/>
      <c r="PCN176" s="99"/>
      <c r="PCO176" s="99"/>
      <c r="PCP176" s="99"/>
      <c r="PCQ176" s="99"/>
      <c r="PCR176" s="99"/>
      <c r="PCS176" s="99"/>
      <c r="PCT176" s="99"/>
      <c r="PCU176" s="99"/>
      <c r="PCV176" s="99"/>
      <c r="PCW176" s="99"/>
      <c r="PCX176" s="99"/>
      <c r="PCY176" s="99"/>
      <c r="PCZ176" s="99"/>
      <c r="PDA176" s="99"/>
      <c r="PDB176" s="99"/>
      <c r="PDC176" s="99"/>
      <c r="PDD176" s="99"/>
      <c r="PDE176" s="99"/>
      <c r="PDF176" s="99"/>
      <c r="PDG176" s="99"/>
      <c r="PDH176" s="99"/>
      <c r="PDI176" s="99"/>
      <c r="PDJ176" s="99"/>
      <c r="PDK176" s="99"/>
      <c r="PDL176" s="99"/>
      <c r="PDM176" s="99"/>
      <c r="PDN176" s="99"/>
      <c r="PDO176" s="99"/>
      <c r="PDP176" s="99"/>
      <c r="PDQ176" s="99"/>
      <c r="PDR176" s="99"/>
      <c r="PDS176" s="99"/>
      <c r="PDT176" s="99"/>
      <c r="PDU176" s="99"/>
      <c r="PDV176" s="99"/>
      <c r="PDW176" s="99"/>
      <c r="PDX176" s="99"/>
      <c r="PDY176" s="99"/>
      <c r="PDZ176" s="99"/>
      <c r="PEA176" s="99"/>
      <c r="PEB176" s="99"/>
      <c r="PEC176" s="99"/>
      <c r="PED176" s="99"/>
      <c r="PEE176" s="99"/>
      <c r="PEF176" s="99"/>
      <c r="PEG176" s="99"/>
      <c r="PEH176" s="99"/>
      <c r="PEI176" s="99"/>
      <c r="PEJ176" s="99"/>
      <c r="PEK176" s="99"/>
      <c r="PEL176" s="99"/>
      <c r="PEM176" s="99"/>
      <c r="PEN176" s="99"/>
      <c r="PEO176" s="99"/>
      <c r="PEP176" s="99"/>
      <c r="PEQ176" s="99"/>
      <c r="PER176" s="99"/>
      <c r="PES176" s="99"/>
      <c r="PET176" s="99"/>
      <c r="PEU176" s="99"/>
      <c r="PEV176" s="99"/>
      <c r="PEW176" s="99"/>
      <c r="PEX176" s="99"/>
      <c r="PEY176" s="99"/>
      <c r="PEZ176" s="99"/>
      <c r="PFA176" s="99"/>
      <c r="PFB176" s="99"/>
      <c r="PFC176" s="99"/>
      <c r="PFD176" s="99"/>
      <c r="PFE176" s="99"/>
      <c r="PFF176" s="99"/>
      <c r="PFG176" s="99"/>
      <c r="PFH176" s="99"/>
      <c r="PFI176" s="99"/>
      <c r="PFJ176" s="99"/>
      <c r="PFK176" s="99"/>
      <c r="PFL176" s="99"/>
      <c r="PFM176" s="99"/>
      <c r="PFN176" s="99"/>
      <c r="PFO176" s="99"/>
      <c r="PFP176" s="99"/>
      <c r="PFQ176" s="99"/>
      <c r="PFR176" s="99"/>
      <c r="PFS176" s="99"/>
      <c r="PFT176" s="99"/>
      <c r="PFU176" s="99"/>
      <c r="PFV176" s="99"/>
      <c r="PFW176" s="99"/>
      <c r="PFX176" s="99"/>
      <c r="PFY176" s="99"/>
      <c r="PFZ176" s="99"/>
      <c r="PGA176" s="99"/>
      <c r="PGB176" s="99"/>
      <c r="PGC176" s="99"/>
      <c r="PGD176" s="99"/>
      <c r="PGE176" s="99"/>
      <c r="PGF176" s="99"/>
      <c r="PGG176" s="99"/>
      <c r="PGH176" s="99"/>
      <c r="PGI176" s="99"/>
      <c r="PGJ176" s="99"/>
      <c r="PGK176" s="99"/>
      <c r="PGL176" s="99"/>
      <c r="PGM176" s="99"/>
      <c r="PGN176" s="99"/>
      <c r="PGO176" s="99"/>
      <c r="PGP176" s="99"/>
      <c r="PGQ176" s="99"/>
      <c r="PGR176" s="99"/>
      <c r="PGS176" s="99"/>
      <c r="PGT176" s="99"/>
      <c r="PGU176" s="99"/>
      <c r="PGV176" s="99"/>
      <c r="PGW176" s="99"/>
      <c r="PGX176" s="99"/>
      <c r="PGY176" s="99"/>
      <c r="PGZ176" s="99"/>
      <c r="PHA176" s="99"/>
      <c r="PHB176" s="99"/>
      <c r="PHC176" s="99"/>
      <c r="PHD176" s="99"/>
      <c r="PHE176" s="99"/>
      <c r="PHF176" s="99"/>
      <c r="PHG176" s="99"/>
      <c r="PHH176" s="99"/>
      <c r="PHI176" s="99"/>
      <c r="PHJ176" s="99"/>
      <c r="PHK176" s="99"/>
      <c r="PHL176" s="99"/>
      <c r="PHM176" s="99"/>
      <c r="PHN176" s="99"/>
      <c r="PHO176" s="99"/>
      <c r="PHP176" s="99"/>
      <c r="PHQ176" s="99"/>
      <c r="PHR176" s="99"/>
      <c r="PHS176" s="99"/>
      <c r="PHT176" s="99"/>
      <c r="PHU176" s="99"/>
      <c r="PHV176" s="99"/>
      <c r="PHW176" s="99"/>
      <c r="PHX176" s="99"/>
      <c r="PHY176" s="99"/>
      <c r="PHZ176" s="99"/>
      <c r="PIA176" s="99"/>
      <c r="PIB176" s="99"/>
      <c r="PIC176" s="99"/>
      <c r="PID176" s="99"/>
      <c r="PIE176" s="99"/>
      <c r="PIF176" s="99"/>
      <c r="PIG176" s="99"/>
      <c r="PIH176" s="99"/>
      <c r="PII176" s="99"/>
      <c r="PIJ176" s="99"/>
      <c r="PIK176" s="99"/>
      <c r="PIL176" s="99"/>
      <c r="PIM176" s="99"/>
      <c r="PIN176" s="99"/>
      <c r="PIO176" s="99"/>
      <c r="PIP176" s="99"/>
      <c r="PIQ176" s="99"/>
      <c r="PIR176" s="99"/>
      <c r="PIS176" s="99"/>
      <c r="PIT176" s="99"/>
      <c r="PIU176" s="99"/>
      <c r="PIV176" s="99"/>
      <c r="PIW176" s="99"/>
      <c r="PIX176" s="99"/>
      <c r="PIY176" s="99"/>
      <c r="PIZ176" s="99"/>
      <c r="PJA176" s="99"/>
      <c r="PJB176" s="99"/>
      <c r="PJC176" s="99"/>
      <c r="PJD176" s="99"/>
      <c r="PJE176" s="99"/>
      <c r="PJF176" s="99"/>
      <c r="PJG176" s="99"/>
      <c r="PJH176" s="99"/>
      <c r="PJI176" s="99"/>
      <c r="PJJ176" s="99"/>
      <c r="PJK176" s="99"/>
      <c r="PJL176" s="99"/>
      <c r="PJM176" s="99"/>
      <c r="PJN176" s="99"/>
      <c r="PJO176" s="99"/>
      <c r="PJP176" s="99"/>
      <c r="PJQ176" s="99"/>
      <c r="PJR176" s="99"/>
      <c r="PJS176" s="99"/>
      <c r="PJT176" s="99"/>
      <c r="PJU176" s="99"/>
      <c r="PJV176" s="99"/>
      <c r="PJW176" s="99"/>
      <c r="PJX176" s="99"/>
      <c r="PJY176" s="99"/>
      <c r="PJZ176" s="99"/>
      <c r="PKA176" s="99"/>
      <c r="PKB176" s="99"/>
      <c r="PKC176" s="99"/>
      <c r="PKD176" s="99"/>
      <c r="PKE176" s="99"/>
      <c r="PKF176" s="99"/>
      <c r="PKG176" s="99"/>
      <c r="PKH176" s="99"/>
      <c r="PKI176" s="99"/>
      <c r="PKJ176" s="99"/>
      <c r="PKK176" s="99"/>
      <c r="PKL176" s="99"/>
      <c r="PKM176" s="99"/>
      <c r="PKN176" s="99"/>
      <c r="PKO176" s="99"/>
      <c r="PKP176" s="99"/>
      <c r="PKQ176" s="99"/>
      <c r="PKR176" s="99"/>
      <c r="PKS176" s="99"/>
      <c r="PKT176" s="99"/>
      <c r="PKU176" s="99"/>
      <c r="PKV176" s="99"/>
      <c r="PKW176" s="99"/>
      <c r="PKX176" s="99"/>
      <c r="PKY176" s="99"/>
      <c r="PKZ176" s="99"/>
      <c r="PLA176" s="99"/>
      <c r="PLB176" s="99"/>
      <c r="PLC176" s="99"/>
      <c r="PLD176" s="99"/>
      <c r="PLE176" s="99"/>
      <c r="PLF176" s="99"/>
      <c r="PLG176" s="99"/>
      <c r="PLH176" s="99"/>
      <c r="PLI176" s="99"/>
      <c r="PLJ176" s="99"/>
      <c r="PLK176" s="99"/>
      <c r="PLL176" s="99"/>
      <c r="PLM176" s="99"/>
      <c r="PLN176" s="99"/>
      <c r="PLO176" s="99"/>
      <c r="PLP176" s="99"/>
      <c r="PLQ176" s="99"/>
      <c r="PLR176" s="99"/>
      <c r="PLS176" s="99"/>
      <c r="PLT176" s="99"/>
      <c r="PLU176" s="99"/>
      <c r="PLV176" s="99"/>
      <c r="PLW176" s="99"/>
      <c r="PLX176" s="99"/>
      <c r="PLY176" s="99"/>
      <c r="PLZ176" s="99"/>
      <c r="PMA176" s="99"/>
      <c r="PMB176" s="99"/>
      <c r="PMC176" s="99"/>
      <c r="PMD176" s="99"/>
      <c r="PME176" s="99"/>
      <c r="PMF176" s="99"/>
      <c r="PMG176" s="99"/>
      <c r="PMH176" s="99"/>
      <c r="PMI176" s="99"/>
      <c r="PMJ176" s="99"/>
      <c r="PMK176" s="99"/>
      <c r="PML176" s="99"/>
      <c r="PMM176" s="99"/>
      <c r="PMN176" s="99"/>
      <c r="PMO176" s="99"/>
      <c r="PMP176" s="99"/>
      <c r="PMQ176" s="99"/>
      <c r="PMR176" s="99"/>
      <c r="PMS176" s="99"/>
      <c r="PMT176" s="99"/>
      <c r="PMU176" s="99"/>
      <c r="PMV176" s="99"/>
      <c r="PMW176" s="99"/>
      <c r="PMX176" s="99"/>
      <c r="PMY176" s="99"/>
      <c r="PMZ176" s="99"/>
      <c r="PNA176" s="99"/>
      <c r="PNB176" s="99"/>
      <c r="PNC176" s="99"/>
      <c r="PND176" s="99"/>
      <c r="PNE176" s="99"/>
      <c r="PNF176" s="99"/>
      <c r="PNG176" s="99"/>
      <c r="PNH176" s="99"/>
      <c r="PNI176" s="99"/>
      <c r="PNJ176" s="99"/>
      <c r="PNK176" s="99"/>
      <c r="PNL176" s="99"/>
      <c r="PNM176" s="99"/>
      <c r="PNN176" s="99"/>
      <c r="PNO176" s="99"/>
      <c r="PNP176" s="99"/>
      <c r="PNQ176" s="99"/>
      <c r="PNR176" s="99"/>
      <c r="PNS176" s="99"/>
      <c r="PNT176" s="99"/>
      <c r="PNU176" s="99"/>
      <c r="PNV176" s="99"/>
      <c r="PNW176" s="99"/>
      <c r="PNX176" s="99"/>
      <c r="PNY176" s="99"/>
      <c r="PNZ176" s="99"/>
      <c r="POA176" s="99"/>
      <c r="POB176" s="99"/>
      <c r="POC176" s="99"/>
      <c r="POD176" s="99"/>
      <c r="POE176" s="99"/>
      <c r="POF176" s="99"/>
      <c r="POG176" s="99"/>
      <c r="POH176" s="99"/>
      <c r="POI176" s="99"/>
      <c r="POJ176" s="99"/>
      <c r="POK176" s="99"/>
      <c r="POL176" s="99"/>
      <c r="POM176" s="99"/>
      <c r="PON176" s="99"/>
      <c r="POO176" s="99"/>
      <c r="POP176" s="99"/>
      <c r="POQ176" s="99"/>
      <c r="POR176" s="99"/>
      <c r="POS176" s="99"/>
      <c r="POT176" s="99"/>
      <c r="POU176" s="99"/>
      <c r="POV176" s="99"/>
      <c r="POW176" s="99"/>
      <c r="POX176" s="99"/>
      <c r="POY176" s="99"/>
      <c r="POZ176" s="99"/>
      <c r="PPA176" s="99"/>
      <c r="PPB176" s="99"/>
      <c r="PPC176" s="99"/>
      <c r="PPD176" s="99"/>
      <c r="PPE176" s="99"/>
      <c r="PPF176" s="99"/>
      <c r="PPG176" s="99"/>
      <c r="PPH176" s="99"/>
      <c r="PPI176" s="99"/>
      <c r="PPJ176" s="99"/>
      <c r="PPK176" s="99"/>
      <c r="PPL176" s="99"/>
      <c r="PPM176" s="99"/>
      <c r="PPN176" s="99"/>
      <c r="PPO176" s="99"/>
      <c r="PPP176" s="99"/>
      <c r="PPQ176" s="99"/>
      <c r="PPR176" s="99"/>
      <c r="PPS176" s="99"/>
      <c r="PPT176" s="99"/>
      <c r="PPU176" s="99"/>
      <c r="PPV176" s="99"/>
      <c r="PPW176" s="99"/>
      <c r="PPX176" s="99"/>
      <c r="PPY176" s="99"/>
      <c r="PPZ176" s="99"/>
      <c r="PQA176" s="99"/>
      <c r="PQB176" s="99"/>
      <c r="PQC176" s="99"/>
      <c r="PQD176" s="99"/>
      <c r="PQE176" s="99"/>
      <c r="PQF176" s="99"/>
      <c r="PQG176" s="99"/>
      <c r="PQH176" s="99"/>
      <c r="PQI176" s="99"/>
      <c r="PQJ176" s="99"/>
      <c r="PQK176" s="99"/>
      <c r="PQL176" s="99"/>
      <c r="PQM176" s="99"/>
      <c r="PQN176" s="99"/>
      <c r="PQO176" s="99"/>
      <c r="PQP176" s="99"/>
      <c r="PQQ176" s="99"/>
      <c r="PQR176" s="99"/>
      <c r="PQS176" s="99"/>
      <c r="PQT176" s="99"/>
      <c r="PQU176" s="99"/>
      <c r="PQV176" s="99"/>
      <c r="PQW176" s="99"/>
      <c r="PQX176" s="99"/>
      <c r="PQY176" s="99"/>
      <c r="PQZ176" s="99"/>
      <c r="PRA176" s="99"/>
      <c r="PRB176" s="99"/>
      <c r="PRC176" s="99"/>
      <c r="PRD176" s="99"/>
      <c r="PRE176" s="99"/>
      <c r="PRF176" s="99"/>
      <c r="PRG176" s="99"/>
      <c r="PRH176" s="99"/>
      <c r="PRI176" s="99"/>
      <c r="PRJ176" s="99"/>
      <c r="PRK176" s="99"/>
      <c r="PRL176" s="99"/>
      <c r="PRM176" s="99"/>
      <c r="PRN176" s="99"/>
      <c r="PRO176" s="99"/>
      <c r="PRP176" s="99"/>
      <c r="PRQ176" s="99"/>
      <c r="PRR176" s="99"/>
      <c r="PRS176" s="99"/>
      <c r="PRT176" s="99"/>
      <c r="PRU176" s="99"/>
      <c r="PRV176" s="99"/>
      <c r="PRW176" s="99"/>
      <c r="PRX176" s="99"/>
      <c r="PRY176" s="99"/>
      <c r="PRZ176" s="99"/>
      <c r="PSA176" s="99"/>
      <c r="PSB176" s="99"/>
      <c r="PSC176" s="99"/>
      <c r="PSD176" s="99"/>
      <c r="PSE176" s="99"/>
      <c r="PSF176" s="99"/>
      <c r="PSG176" s="99"/>
      <c r="PSH176" s="99"/>
      <c r="PSI176" s="99"/>
      <c r="PSJ176" s="99"/>
      <c r="PSK176" s="99"/>
      <c r="PSL176" s="99"/>
      <c r="PSM176" s="99"/>
      <c r="PSN176" s="99"/>
      <c r="PSO176" s="99"/>
      <c r="PSP176" s="99"/>
      <c r="PSQ176" s="99"/>
      <c r="PSR176" s="99"/>
      <c r="PSS176" s="99"/>
      <c r="PST176" s="99"/>
      <c r="PSU176" s="99"/>
      <c r="PSV176" s="99"/>
      <c r="PSW176" s="99"/>
      <c r="PSX176" s="99"/>
      <c r="PSY176" s="99"/>
      <c r="PSZ176" s="99"/>
      <c r="PTA176" s="99"/>
      <c r="PTB176" s="99"/>
      <c r="PTC176" s="99"/>
      <c r="PTD176" s="99"/>
      <c r="PTE176" s="99"/>
      <c r="PTF176" s="99"/>
      <c r="PTG176" s="99"/>
      <c r="PTH176" s="99"/>
      <c r="PTI176" s="99"/>
      <c r="PTJ176" s="99"/>
      <c r="PTK176" s="99"/>
      <c r="PTL176" s="99"/>
      <c r="PTM176" s="99"/>
      <c r="PTN176" s="99"/>
      <c r="PTO176" s="99"/>
      <c r="PTP176" s="99"/>
      <c r="PTQ176" s="99"/>
      <c r="PTR176" s="99"/>
      <c r="PTS176" s="99"/>
      <c r="PTT176" s="99"/>
      <c r="PTU176" s="99"/>
      <c r="PTV176" s="99"/>
      <c r="PTW176" s="99"/>
      <c r="PTX176" s="99"/>
      <c r="PTY176" s="99"/>
      <c r="PTZ176" s="99"/>
      <c r="PUA176" s="99"/>
      <c r="PUB176" s="99"/>
      <c r="PUC176" s="99"/>
      <c r="PUD176" s="99"/>
      <c r="PUE176" s="99"/>
      <c r="PUF176" s="99"/>
      <c r="PUG176" s="99"/>
      <c r="PUH176" s="99"/>
      <c r="PUI176" s="99"/>
      <c r="PUJ176" s="99"/>
      <c r="PUK176" s="99"/>
      <c r="PUL176" s="99"/>
      <c r="PUM176" s="99"/>
      <c r="PUN176" s="99"/>
      <c r="PUO176" s="99"/>
      <c r="PUP176" s="99"/>
      <c r="PUQ176" s="99"/>
      <c r="PUR176" s="99"/>
      <c r="PUS176" s="99"/>
      <c r="PUT176" s="99"/>
      <c r="PUU176" s="99"/>
      <c r="PUV176" s="99"/>
      <c r="PUW176" s="99"/>
      <c r="PUX176" s="99"/>
      <c r="PUY176" s="99"/>
      <c r="PUZ176" s="99"/>
      <c r="PVA176" s="99"/>
      <c r="PVB176" s="99"/>
      <c r="PVC176" s="99"/>
      <c r="PVD176" s="99"/>
      <c r="PVE176" s="99"/>
      <c r="PVF176" s="99"/>
      <c r="PVG176" s="99"/>
      <c r="PVH176" s="99"/>
      <c r="PVI176" s="99"/>
      <c r="PVJ176" s="99"/>
      <c r="PVK176" s="99"/>
      <c r="PVL176" s="99"/>
      <c r="PVM176" s="99"/>
      <c r="PVN176" s="99"/>
      <c r="PVO176" s="99"/>
      <c r="PVP176" s="99"/>
      <c r="PVQ176" s="99"/>
      <c r="PVR176" s="99"/>
      <c r="PVS176" s="99"/>
      <c r="PVT176" s="99"/>
      <c r="PVU176" s="99"/>
      <c r="PVV176" s="99"/>
      <c r="PVW176" s="99"/>
      <c r="PVX176" s="99"/>
      <c r="PVY176" s="99"/>
      <c r="PVZ176" s="99"/>
      <c r="PWA176" s="99"/>
      <c r="PWB176" s="99"/>
      <c r="PWC176" s="99"/>
      <c r="PWD176" s="99"/>
      <c r="PWE176" s="99"/>
      <c r="PWF176" s="99"/>
      <c r="PWG176" s="99"/>
      <c r="PWH176" s="99"/>
      <c r="PWI176" s="99"/>
      <c r="PWJ176" s="99"/>
      <c r="PWK176" s="99"/>
      <c r="PWL176" s="99"/>
      <c r="PWM176" s="99"/>
      <c r="PWN176" s="99"/>
      <c r="PWO176" s="99"/>
      <c r="PWP176" s="99"/>
      <c r="PWQ176" s="99"/>
      <c r="PWR176" s="99"/>
      <c r="PWS176" s="99"/>
      <c r="PWT176" s="99"/>
      <c r="PWU176" s="99"/>
      <c r="PWV176" s="99"/>
      <c r="PWW176" s="99"/>
      <c r="PWX176" s="99"/>
      <c r="PWY176" s="99"/>
      <c r="PWZ176" s="99"/>
      <c r="PXA176" s="99"/>
      <c r="PXB176" s="99"/>
      <c r="PXC176" s="99"/>
      <c r="PXD176" s="99"/>
      <c r="PXE176" s="99"/>
      <c r="PXF176" s="99"/>
      <c r="PXG176" s="99"/>
      <c r="PXH176" s="99"/>
      <c r="PXI176" s="99"/>
      <c r="PXJ176" s="99"/>
      <c r="PXK176" s="99"/>
      <c r="PXL176" s="99"/>
      <c r="PXM176" s="99"/>
      <c r="PXN176" s="99"/>
      <c r="PXO176" s="99"/>
      <c r="PXP176" s="99"/>
      <c r="PXQ176" s="99"/>
      <c r="PXR176" s="99"/>
      <c r="PXS176" s="99"/>
      <c r="PXT176" s="99"/>
      <c r="PXU176" s="99"/>
      <c r="PXV176" s="99"/>
      <c r="PXW176" s="99"/>
      <c r="PXX176" s="99"/>
      <c r="PXY176" s="99"/>
      <c r="PXZ176" s="99"/>
      <c r="PYA176" s="99"/>
      <c r="PYB176" s="99"/>
      <c r="PYC176" s="99"/>
      <c r="PYD176" s="99"/>
      <c r="PYE176" s="99"/>
      <c r="PYF176" s="99"/>
      <c r="PYG176" s="99"/>
      <c r="PYH176" s="99"/>
      <c r="PYI176" s="99"/>
      <c r="PYJ176" s="99"/>
      <c r="PYK176" s="99"/>
      <c r="PYL176" s="99"/>
      <c r="PYM176" s="99"/>
      <c r="PYN176" s="99"/>
      <c r="PYO176" s="99"/>
      <c r="PYP176" s="99"/>
      <c r="PYQ176" s="99"/>
      <c r="PYR176" s="99"/>
      <c r="PYS176" s="99"/>
      <c r="PYT176" s="99"/>
      <c r="PYU176" s="99"/>
      <c r="PYV176" s="99"/>
      <c r="PYW176" s="99"/>
      <c r="PYX176" s="99"/>
      <c r="PYY176" s="99"/>
      <c r="PYZ176" s="99"/>
      <c r="PZA176" s="99"/>
      <c r="PZB176" s="99"/>
      <c r="PZC176" s="99"/>
      <c r="PZD176" s="99"/>
      <c r="PZE176" s="99"/>
      <c r="PZF176" s="99"/>
      <c r="PZG176" s="99"/>
      <c r="PZH176" s="99"/>
      <c r="PZI176" s="99"/>
      <c r="PZJ176" s="99"/>
      <c r="PZK176" s="99"/>
      <c r="PZL176" s="99"/>
      <c r="PZM176" s="99"/>
      <c r="PZN176" s="99"/>
      <c r="PZO176" s="99"/>
      <c r="PZP176" s="99"/>
      <c r="PZQ176" s="99"/>
      <c r="PZR176" s="99"/>
      <c r="PZS176" s="99"/>
      <c r="PZT176" s="99"/>
      <c r="PZU176" s="99"/>
      <c r="PZV176" s="99"/>
      <c r="PZW176" s="99"/>
      <c r="PZX176" s="99"/>
      <c r="PZY176" s="99"/>
      <c r="PZZ176" s="99"/>
      <c r="QAA176" s="99"/>
      <c r="QAB176" s="99"/>
      <c r="QAC176" s="99"/>
      <c r="QAD176" s="99"/>
      <c r="QAE176" s="99"/>
      <c r="QAF176" s="99"/>
      <c r="QAG176" s="99"/>
      <c r="QAH176" s="99"/>
      <c r="QAI176" s="99"/>
      <c r="QAJ176" s="99"/>
      <c r="QAK176" s="99"/>
      <c r="QAL176" s="99"/>
      <c r="QAM176" s="99"/>
      <c r="QAN176" s="99"/>
      <c r="QAO176" s="99"/>
      <c r="QAP176" s="99"/>
      <c r="QAQ176" s="99"/>
      <c r="QAR176" s="99"/>
      <c r="QAS176" s="99"/>
      <c r="QAT176" s="99"/>
      <c r="QAU176" s="99"/>
      <c r="QAV176" s="99"/>
      <c r="QAW176" s="99"/>
      <c r="QAX176" s="99"/>
      <c r="QAY176" s="99"/>
      <c r="QAZ176" s="99"/>
      <c r="QBA176" s="99"/>
      <c r="QBB176" s="99"/>
      <c r="QBC176" s="99"/>
      <c r="QBD176" s="99"/>
      <c r="QBE176" s="99"/>
      <c r="QBF176" s="99"/>
      <c r="QBG176" s="99"/>
      <c r="QBH176" s="99"/>
      <c r="QBI176" s="99"/>
      <c r="QBJ176" s="99"/>
      <c r="QBK176" s="99"/>
      <c r="QBL176" s="99"/>
      <c r="QBM176" s="99"/>
      <c r="QBN176" s="99"/>
      <c r="QBO176" s="99"/>
      <c r="QBP176" s="99"/>
      <c r="QBQ176" s="99"/>
      <c r="QBR176" s="99"/>
      <c r="QBS176" s="99"/>
      <c r="QBT176" s="99"/>
      <c r="QBU176" s="99"/>
      <c r="QBV176" s="99"/>
      <c r="QBW176" s="99"/>
      <c r="QBX176" s="99"/>
      <c r="QBY176" s="99"/>
      <c r="QBZ176" s="99"/>
      <c r="QCA176" s="99"/>
      <c r="QCB176" s="99"/>
      <c r="QCC176" s="99"/>
      <c r="QCD176" s="99"/>
      <c r="QCE176" s="99"/>
      <c r="QCF176" s="99"/>
      <c r="QCG176" s="99"/>
      <c r="QCH176" s="99"/>
      <c r="QCI176" s="99"/>
      <c r="QCJ176" s="99"/>
      <c r="QCK176" s="99"/>
      <c r="QCL176" s="99"/>
      <c r="QCM176" s="99"/>
      <c r="QCN176" s="99"/>
      <c r="QCO176" s="99"/>
      <c r="QCP176" s="99"/>
      <c r="QCQ176" s="99"/>
      <c r="QCR176" s="99"/>
      <c r="QCS176" s="99"/>
      <c r="QCT176" s="99"/>
      <c r="QCU176" s="99"/>
      <c r="QCV176" s="99"/>
      <c r="QCW176" s="99"/>
      <c r="QCX176" s="99"/>
      <c r="QCY176" s="99"/>
      <c r="QCZ176" s="99"/>
      <c r="QDA176" s="99"/>
      <c r="QDB176" s="99"/>
      <c r="QDC176" s="99"/>
      <c r="QDD176" s="99"/>
      <c r="QDE176" s="99"/>
      <c r="QDF176" s="99"/>
      <c r="QDG176" s="99"/>
      <c r="QDH176" s="99"/>
      <c r="QDI176" s="99"/>
      <c r="QDJ176" s="99"/>
      <c r="QDK176" s="99"/>
      <c r="QDL176" s="99"/>
      <c r="QDM176" s="99"/>
      <c r="QDN176" s="99"/>
      <c r="QDO176" s="99"/>
      <c r="QDP176" s="99"/>
      <c r="QDQ176" s="99"/>
      <c r="QDR176" s="99"/>
      <c r="QDS176" s="99"/>
      <c r="QDT176" s="99"/>
      <c r="QDU176" s="99"/>
      <c r="QDV176" s="99"/>
      <c r="QDW176" s="99"/>
      <c r="QDX176" s="99"/>
      <c r="QDY176" s="99"/>
      <c r="QDZ176" s="99"/>
      <c r="QEA176" s="99"/>
      <c r="QEB176" s="99"/>
      <c r="QEC176" s="99"/>
      <c r="QED176" s="99"/>
      <c r="QEE176" s="99"/>
      <c r="QEF176" s="99"/>
      <c r="QEG176" s="99"/>
      <c r="QEH176" s="99"/>
      <c r="QEI176" s="99"/>
      <c r="QEJ176" s="99"/>
      <c r="QEK176" s="99"/>
      <c r="QEL176" s="99"/>
      <c r="QEM176" s="99"/>
      <c r="QEN176" s="99"/>
      <c r="QEO176" s="99"/>
      <c r="QEP176" s="99"/>
      <c r="QEQ176" s="99"/>
      <c r="QER176" s="99"/>
      <c r="QES176" s="99"/>
      <c r="QET176" s="99"/>
      <c r="QEU176" s="99"/>
      <c r="QEV176" s="99"/>
      <c r="QEW176" s="99"/>
      <c r="QEX176" s="99"/>
      <c r="QEY176" s="99"/>
      <c r="QEZ176" s="99"/>
      <c r="QFA176" s="99"/>
      <c r="QFB176" s="99"/>
      <c r="QFC176" s="99"/>
      <c r="QFD176" s="99"/>
      <c r="QFE176" s="99"/>
      <c r="QFF176" s="99"/>
      <c r="QFG176" s="99"/>
      <c r="QFH176" s="99"/>
      <c r="QFI176" s="99"/>
      <c r="QFJ176" s="99"/>
      <c r="QFK176" s="99"/>
      <c r="QFL176" s="99"/>
      <c r="QFM176" s="99"/>
      <c r="QFN176" s="99"/>
      <c r="QFO176" s="99"/>
      <c r="QFP176" s="99"/>
      <c r="QFQ176" s="99"/>
      <c r="QFR176" s="99"/>
      <c r="QFS176" s="99"/>
      <c r="QFT176" s="99"/>
      <c r="QFU176" s="99"/>
      <c r="QFV176" s="99"/>
      <c r="QFW176" s="99"/>
      <c r="QFX176" s="99"/>
      <c r="QFY176" s="99"/>
      <c r="QFZ176" s="99"/>
      <c r="QGA176" s="99"/>
      <c r="QGB176" s="99"/>
      <c r="QGC176" s="99"/>
      <c r="QGD176" s="99"/>
      <c r="QGE176" s="99"/>
      <c r="QGF176" s="99"/>
      <c r="QGG176" s="99"/>
      <c r="QGH176" s="99"/>
      <c r="QGI176" s="99"/>
      <c r="QGJ176" s="99"/>
      <c r="QGK176" s="99"/>
      <c r="QGL176" s="99"/>
      <c r="QGM176" s="99"/>
      <c r="QGN176" s="99"/>
      <c r="QGO176" s="99"/>
      <c r="QGP176" s="99"/>
      <c r="QGQ176" s="99"/>
      <c r="QGR176" s="99"/>
      <c r="QGS176" s="99"/>
      <c r="QGT176" s="99"/>
      <c r="QGU176" s="99"/>
      <c r="QGV176" s="99"/>
      <c r="QGW176" s="99"/>
      <c r="QGX176" s="99"/>
      <c r="QGY176" s="99"/>
      <c r="QGZ176" s="99"/>
      <c r="QHA176" s="99"/>
      <c r="QHB176" s="99"/>
      <c r="QHC176" s="99"/>
      <c r="QHD176" s="99"/>
      <c r="QHE176" s="99"/>
      <c r="QHF176" s="99"/>
      <c r="QHG176" s="99"/>
      <c r="QHH176" s="99"/>
      <c r="QHI176" s="99"/>
      <c r="QHJ176" s="99"/>
      <c r="QHK176" s="99"/>
      <c r="QHL176" s="99"/>
      <c r="QHM176" s="99"/>
      <c r="QHN176" s="99"/>
      <c r="QHO176" s="99"/>
      <c r="QHP176" s="99"/>
      <c r="QHQ176" s="99"/>
      <c r="QHR176" s="99"/>
      <c r="QHS176" s="99"/>
      <c r="QHT176" s="99"/>
      <c r="QHU176" s="99"/>
      <c r="QHV176" s="99"/>
      <c r="QHW176" s="99"/>
      <c r="QHX176" s="99"/>
      <c r="QHY176" s="99"/>
      <c r="QHZ176" s="99"/>
      <c r="QIA176" s="99"/>
      <c r="QIB176" s="99"/>
      <c r="QIC176" s="99"/>
      <c r="QID176" s="99"/>
      <c r="QIE176" s="99"/>
      <c r="QIF176" s="99"/>
      <c r="QIG176" s="99"/>
      <c r="QIH176" s="99"/>
      <c r="QII176" s="99"/>
      <c r="QIJ176" s="99"/>
      <c r="QIK176" s="99"/>
      <c r="QIL176" s="99"/>
      <c r="QIM176" s="99"/>
      <c r="QIN176" s="99"/>
      <c r="QIO176" s="99"/>
      <c r="QIP176" s="99"/>
      <c r="QIQ176" s="99"/>
      <c r="QIR176" s="99"/>
      <c r="QIS176" s="99"/>
      <c r="QIT176" s="99"/>
      <c r="QIU176" s="99"/>
      <c r="QIV176" s="99"/>
      <c r="QIW176" s="99"/>
      <c r="QIX176" s="99"/>
      <c r="QIY176" s="99"/>
      <c r="QIZ176" s="99"/>
      <c r="QJA176" s="99"/>
      <c r="QJB176" s="99"/>
      <c r="QJC176" s="99"/>
      <c r="QJD176" s="99"/>
      <c r="QJE176" s="99"/>
      <c r="QJF176" s="99"/>
      <c r="QJG176" s="99"/>
      <c r="QJH176" s="99"/>
      <c r="QJI176" s="99"/>
      <c r="QJJ176" s="99"/>
      <c r="QJK176" s="99"/>
      <c r="QJL176" s="99"/>
      <c r="QJM176" s="99"/>
      <c r="QJN176" s="99"/>
      <c r="QJO176" s="99"/>
      <c r="QJP176" s="99"/>
      <c r="QJQ176" s="99"/>
      <c r="QJR176" s="99"/>
      <c r="QJS176" s="99"/>
      <c r="QJT176" s="99"/>
      <c r="QJU176" s="99"/>
      <c r="QJV176" s="99"/>
      <c r="QJW176" s="99"/>
      <c r="QJX176" s="99"/>
      <c r="QJY176" s="99"/>
      <c r="QJZ176" s="99"/>
      <c r="QKA176" s="99"/>
      <c r="QKB176" s="99"/>
      <c r="QKC176" s="99"/>
      <c r="QKD176" s="99"/>
      <c r="QKE176" s="99"/>
      <c r="QKF176" s="99"/>
      <c r="QKG176" s="99"/>
      <c r="QKH176" s="99"/>
      <c r="QKI176" s="99"/>
      <c r="QKJ176" s="99"/>
      <c r="QKK176" s="99"/>
      <c r="QKL176" s="99"/>
      <c r="QKM176" s="99"/>
      <c r="QKN176" s="99"/>
      <c r="QKO176" s="99"/>
      <c r="QKP176" s="99"/>
      <c r="QKQ176" s="99"/>
      <c r="QKR176" s="99"/>
      <c r="QKS176" s="99"/>
      <c r="QKT176" s="99"/>
      <c r="QKU176" s="99"/>
      <c r="QKV176" s="99"/>
      <c r="QKW176" s="99"/>
      <c r="QKX176" s="99"/>
      <c r="QKY176" s="99"/>
      <c r="QKZ176" s="99"/>
      <c r="QLA176" s="99"/>
      <c r="QLB176" s="99"/>
      <c r="QLC176" s="99"/>
      <c r="QLD176" s="99"/>
      <c r="QLE176" s="99"/>
      <c r="QLF176" s="99"/>
      <c r="QLG176" s="99"/>
      <c r="QLH176" s="99"/>
      <c r="QLI176" s="99"/>
      <c r="QLJ176" s="99"/>
      <c r="QLK176" s="99"/>
      <c r="QLL176" s="99"/>
      <c r="QLM176" s="99"/>
      <c r="QLN176" s="99"/>
      <c r="QLO176" s="99"/>
      <c r="QLP176" s="99"/>
      <c r="QLQ176" s="99"/>
      <c r="QLR176" s="99"/>
      <c r="QLS176" s="99"/>
      <c r="QLT176" s="99"/>
      <c r="QLU176" s="99"/>
      <c r="QLV176" s="99"/>
      <c r="QLW176" s="99"/>
      <c r="QLX176" s="99"/>
      <c r="QLY176" s="99"/>
      <c r="QLZ176" s="99"/>
      <c r="QMA176" s="99"/>
      <c r="QMB176" s="99"/>
      <c r="QMC176" s="99"/>
      <c r="QMD176" s="99"/>
      <c r="QME176" s="99"/>
      <c r="QMF176" s="99"/>
      <c r="QMG176" s="99"/>
      <c r="QMH176" s="99"/>
      <c r="QMI176" s="99"/>
      <c r="QMJ176" s="99"/>
      <c r="QMK176" s="99"/>
      <c r="QML176" s="99"/>
      <c r="QMM176" s="99"/>
      <c r="QMN176" s="99"/>
      <c r="QMO176" s="99"/>
      <c r="QMP176" s="99"/>
      <c r="QMQ176" s="99"/>
      <c r="QMR176" s="99"/>
      <c r="QMS176" s="99"/>
      <c r="QMT176" s="99"/>
      <c r="QMU176" s="99"/>
      <c r="QMV176" s="99"/>
      <c r="QMW176" s="99"/>
      <c r="QMX176" s="99"/>
      <c r="QMY176" s="99"/>
      <c r="QMZ176" s="99"/>
      <c r="QNA176" s="99"/>
      <c r="QNB176" s="99"/>
      <c r="QNC176" s="99"/>
      <c r="QND176" s="99"/>
      <c r="QNE176" s="99"/>
      <c r="QNF176" s="99"/>
      <c r="QNG176" s="99"/>
      <c r="QNH176" s="99"/>
      <c r="QNI176" s="99"/>
      <c r="QNJ176" s="99"/>
      <c r="QNK176" s="99"/>
      <c r="QNL176" s="99"/>
      <c r="QNM176" s="99"/>
      <c r="QNN176" s="99"/>
      <c r="QNO176" s="99"/>
      <c r="QNP176" s="99"/>
      <c r="QNQ176" s="99"/>
      <c r="QNR176" s="99"/>
      <c r="QNS176" s="99"/>
      <c r="QNT176" s="99"/>
      <c r="QNU176" s="99"/>
      <c r="QNV176" s="99"/>
      <c r="QNW176" s="99"/>
      <c r="QNX176" s="99"/>
      <c r="QNY176" s="99"/>
      <c r="QNZ176" s="99"/>
      <c r="QOA176" s="99"/>
      <c r="QOB176" s="99"/>
      <c r="QOC176" s="99"/>
      <c r="QOD176" s="99"/>
      <c r="QOE176" s="99"/>
      <c r="QOF176" s="99"/>
      <c r="QOG176" s="99"/>
      <c r="QOH176" s="99"/>
      <c r="QOI176" s="99"/>
      <c r="QOJ176" s="99"/>
      <c r="QOK176" s="99"/>
      <c r="QOL176" s="99"/>
      <c r="QOM176" s="99"/>
      <c r="QON176" s="99"/>
      <c r="QOO176" s="99"/>
      <c r="QOP176" s="99"/>
      <c r="QOQ176" s="99"/>
      <c r="QOR176" s="99"/>
      <c r="QOS176" s="99"/>
      <c r="QOT176" s="99"/>
      <c r="QOU176" s="99"/>
      <c r="QOV176" s="99"/>
      <c r="QOW176" s="99"/>
      <c r="QOX176" s="99"/>
      <c r="QOY176" s="99"/>
      <c r="QOZ176" s="99"/>
      <c r="QPA176" s="99"/>
      <c r="QPB176" s="99"/>
      <c r="QPC176" s="99"/>
      <c r="QPD176" s="99"/>
      <c r="QPE176" s="99"/>
      <c r="QPF176" s="99"/>
      <c r="QPG176" s="99"/>
      <c r="QPH176" s="99"/>
      <c r="QPI176" s="99"/>
      <c r="QPJ176" s="99"/>
      <c r="QPK176" s="99"/>
      <c r="QPL176" s="99"/>
      <c r="QPM176" s="99"/>
      <c r="QPN176" s="99"/>
      <c r="QPO176" s="99"/>
      <c r="QPP176" s="99"/>
      <c r="QPQ176" s="99"/>
      <c r="QPR176" s="99"/>
      <c r="QPS176" s="99"/>
      <c r="QPT176" s="99"/>
      <c r="QPU176" s="99"/>
      <c r="QPV176" s="99"/>
      <c r="QPW176" s="99"/>
      <c r="QPX176" s="99"/>
      <c r="QPY176" s="99"/>
      <c r="QPZ176" s="99"/>
      <c r="QQA176" s="99"/>
      <c r="QQB176" s="99"/>
      <c r="QQC176" s="99"/>
      <c r="QQD176" s="99"/>
      <c r="QQE176" s="99"/>
      <c r="QQF176" s="99"/>
      <c r="QQG176" s="99"/>
      <c r="QQH176" s="99"/>
      <c r="QQI176" s="99"/>
      <c r="QQJ176" s="99"/>
      <c r="QQK176" s="99"/>
      <c r="QQL176" s="99"/>
      <c r="QQM176" s="99"/>
      <c r="QQN176" s="99"/>
      <c r="QQO176" s="99"/>
      <c r="QQP176" s="99"/>
      <c r="QQQ176" s="99"/>
      <c r="QQR176" s="99"/>
      <c r="QQS176" s="99"/>
      <c r="QQT176" s="99"/>
      <c r="QQU176" s="99"/>
      <c r="QQV176" s="99"/>
      <c r="QQW176" s="99"/>
      <c r="QQX176" s="99"/>
      <c r="QQY176" s="99"/>
      <c r="QQZ176" s="99"/>
      <c r="QRA176" s="99"/>
      <c r="QRB176" s="99"/>
      <c r="QRC176" s="99"/>
      <c r="QRD176" s="99"/>
      <c r="QRE176" s="99"/>
      <c r="QRF176" s="99"/>
      <c r="QRG176" s="99"/>
      <c r="QRH176" s="99"/>
      <c r="QRI176" s="99"/>
      <c r="QRJ176" s="99"/>
      <c r="QRK176" s="99"/>
      <c r="QRL176" s="99"/>
      <c r="QRM176" s="99"/>
      <c r="QRN176" s="99"/>
      <c r="QRO176" s="99"/>
      <c r="QRP176" s="99"/>
      <c r="QRQ176" s="99"/>
      <c r="QRR176" s="99"/>
      <c r="QRS176" s="99"/>
      <c r="QRT176" s="99"/>
      <c r="QRU176" s="99"/>
      <c r="QRV176" s="99"/>
      <c r="QRW176" s="99"/>
      <c r="QRX176" s="99"/>
      <c r="QRY176" s="99"/>
      <c r="QRZ176" s="99"/>
      <c r="QSA176" s="99"/>
      <c r="QSB176" s="99"/>
      <c r="QSC176" s="99"/>
      <c r="QSD176" s="99"/>
      <c r="QSE176" s="99"/>
      <c r="QSF176" s="99"/>
      <c r="QSG176" s="99"/>
      <c r="QSH176" s="99"/>
      <c r="QSI176" s="99"/>
      <c r="QSJ176" s="99"/>
      <c r="QSK176" s="99"/>
      <c r="QSL176" s="99"/>
      <c r="QSM176" s="99"/>
      <c r="QSN176" s="99"/>
      <c r="QSO176" s="99"/>
      <c r="QSP176" s="99"/>
      <c r="QSQ176" s="99"/>
      <c r="QSR176" s="99"/>
      <c r="QSS176" s="99"/>
      <c r="QST176" s="99"/>
      <c r="QSU176" s="99"/>
      <c r="QSV176" s="99"/>
      <c r="QSW176" s="99"/>
      <c r="QSX176" s="99"/>
      <c r="QSY176" s="99"/>
      <c r="QSZ176" s="99"/>
      <c r="QTA176" s="99"/>
      <c r="QTB176" s="99"/>
      <c r="QTC176" s="99"/>
      <c r="QTD176" s="99"/>
      <c r="QTE176" s="99"/>
      <c r="QTF176" s="99"/>
      <c r="QTG176" s="99"/>
      <c r="QTH176" s="99"/>
      <c r="QTI176" s="99"/>
      <c r="QTJ176" s="99"/>
      <c r="QTK176" s="99"/>
      <c r="QTL176" s="99"/>
      <c r="QTM176" s="99"/>
      <c r="QTN176" s="99"/>
      <c r="QTO176" s="99"/>
      <c r="QTP176" s="99"/>
      <c r="QTQ176" s="99"/>
      <c r="QTR176" s="99"/>
      <c r="QTS176" s="99"/>
      <c r="QTT176" s="99"/>
      <c r="QTU176" s="99"/>
      <c r="QTV176" s="99"/>
      <c r="QTW176" s="99"/>
      <c r="QTX176" s="99"/>
      <c r="QTY176" s="99"/>
      <c r="QTZ176" s="99"/>
      <c r="QUA176" s="99"/>
      <c r="QUB176" s="99"/>
      <c r="QUC176" s="99"/>
      <c r="QUD176" s="99"/>
      <c r="QUE176" s="99"/>
      <c r="QUF176" s="99"/>
      <c r="QUG176" s="99"/>
      <c r="QUH176" s="99"/>
      <c r="QUI176" s="99"/>
      <c r="QUJ176" s="99"/>
      <c r="QUK176" s="99"/>
      <c r="QUL176" s="99"/>
      <c r="QUM176" s="99"/>
      <c r="QUN176" s="99"/>
      <c r="QUO176" s="99"/>
      <c r="QUP176" s="99"/>
      <c r="QUQ176" s="99"/>
      <c r="QUR176" s="99"/>
      <c r="QUS176" s="99"/>
      <c r="QUT176" s="99"/>
      <c r="QUU176" s="99"/>
      <c r="QUV176" s="99"/>
      <c r="QUW176" s="99"/>
      <c r="QUX176" s="99"/>
      <c r="QUY176" s="99"/>
      <c r="QUZ176" s="99"/>
      <c r="QVA176" s="99"/>
      <c r="QVB176" s="99"/>
      <c r="QVC176" s="99"/>
      <c r="QVD176" s="99"/>
      <c r="QVE176" s="99"/>
      <c r="QVF176" s="99"/>
      <c r="QVG176" s="99"/>
      <c r="QVH176" s="99"/>
      <c r="QVI176" s="99"/>
      <c r="QVJ176" s="99"/>
      <c r="QVK176" s="99"/>
      <c r="QVL176" s="99"/>
      <c r="QVM176" s="99"/>
      <c r="QVN176" s="99"/>
      <c r="QVO176" s="99"/>
      <c r="QVP176" s="99"/>
      <c r="QVQ176" s="99"/>
      <c r="QVR176" s="99"/>
      <c r="QVS176" s="99"/>
      <c r="QVT176" s="99"/>
      <c r="QVU176" s="99"/>
      <c r="QVV176" s="99"/>
      <c r="QVW176" s="99"/>
      <c r="QVX176" s="99"/>
      <c r="QVY176" s="99"/>
      <c r="QVZ176" s="99"/>
      <c r="QWA176" s="99"/>
      <c r="QWB176" s="99"/>
      <c r="QWC176" s="99"/>
      <c r="QWD176" s="99"/>
      <c r="QWE176" s="99"/>
      <c r="QWF176" s="99"/>
      <c r="QWG176" s="99"/>
      <c r="QWH176" s="99"/>
      <c r="QWI176" s="99"/>
      <c r="QWJ176" s="99"/>
      <c r="QWK176" s="99"/>
      <c r="QWL176" s="99"/>
      <c r="QWM176" s="99"/>
      <c r="QWN176" s="99"/>
      <c r="QWO176" s="99"/>
      <c r="QWP176" s="99"/>
      <c r="QWQ176" s="99"/>
      <c r="QWR176" s="99"/>
      <c r="QWS176" s="99"/>
      <c r="QWT176" s="99"/>
      <c r="QWU176" s="99"/>
      <c r="QWV176" s="99"/>
      <c r="QWW176" s="99"/>
      <c r="QWX176" s="99"/>
      <c r="QWY176" s="99"/>
      <c r="QWZ176" s="99"/>
      <c r="QXA176" s="99"/>
      <c r="QXB176" s="99"/>
      <c r="QXC176" s="99"/>
      <c r="QXD176" s="99"/>
      <c r="QXE176" s="99"/>
      <c r="QXF176" s="99"/>
      <c r="QXG176" s="99"/>
      <c r="QXH176" s="99"/>
      <c r="QXI176" s="99"/>
      <c r="QXJ176" s="99"/>
      <c r="QXK176" s="99"/>
      <c r="QXL176" s="99"/>
      <c r="QXM176" s="99"/>
      <c r="QXN176" s="99"/>
      <c r="QXO176" s="99"/>
      <c r="QXP176" s="99"/>
      <c r="QXQ176" s="99"/>
      <c r="QXR176" s="99"/>
      <c r="QXS176" s="99"/>
      <c r="QXT176" s="99"/>
      <c r="QXU176" s="99"/>
      <c r="QXV176" s="99"/>
      <c r="QXW176" s="99"/>
      <c r="QXX176" s="99"/>
      <c r="QXY176" s="99"/>
      <c r="QXZ176" s="99"/>
      <c r="QYA176" s="99"/>
      <c r="QYB176" s="99"/>
      <c r="QYC176" s="99"/>
      <c r="QYD176" s="99"/>
      <c r="QYE176" s="99"/>
      <c r="QYF176" s="99"/>
      <c r="QYG176" s="99"/>
      <c r="QYH176" s="99"/>
      <c r="QYI176" s="99"/>
      <c r="QYJ176" s="99"/>
      <c r="QYK176" s="99"/>
      <c r="QYL176" s="99"/>
      <c r="QYM176" s="99"/>
      <c r="QYN176" s="99"/>
      <c r="QYO176" s="99"/>
      <c r="QYP176" s="99"/>
      <c r="QYQ176" s="99"/>
      <c r="QYR176" s="99"/>
      <c r="QYS176" s="99"/>
      <c r="QYT176" s="99"/>
      <c r="QYU176" s="99"/>
      <c r="QYV176" s="99"/>
      <c r="QYW176" s="99"/>
      <c r="QYX176" s="99"/>
      <c r="QYY176" s="99"/>
      <c r="QYZ176" s="99"/>
      <c r="QZA176" s="99"/>
      <c r="QZB176" s="99"/>
      <c r="QZC176" s="99"/>
      <c r="QZD176" s="99"/>
      <c r="QZE176" s="99"/>
      <c r="QZF176" s="99"/>
      <c r="QZG176" s="99"/>
      <c r="QZH176" s="99"/>
      <c r="QZI176" s="99"/>
      <c r="QZJ176" s="99"/>
      <c r="QZK176" s="99"/>
      <c r="QZL176" s="99"/>
      <c r="QZM176" s="99"/>
      <c r="QZN176" s="99"/>
      <c r="QZO176" s="99"/>
      <c r="QZP176" s="99"/>
      <c r="QZQ176" s="99"/>
      <c r="QZR176" s="99"/>
      <c r="QZS176" s="99"/>
      <c r="QZT176" s="99"/>
      <c r="QZU176" s="99"/>
      <c r="QZV176" s="99"/>
      <c r="QZW176" s="99"/>
      <c r="QZX176" s="99"/>
      <c r="QZY176" s="99"/>
      <c r="QZZ176" s="99"/>
      <c r="RAA176" s="99"/>
      <c r="RAB176" s="99"/>
      <c r="RAC176" s="99"/>
      <c r="RAD176" s="99"/>
      <c r="RAE176" s="99"/>
      <c r="RAF176" s="99"/>
      <c r="RAG176" s="99"/>
      <c r="RAH176" s="99"/>
      <c r="RAI176" s="99"/>
      <c r="RAJ176" s="99"/>
      <c r="RAK176" s="99"/>
      <c r="RAL176" s="99"/>
      <c r="RAM176" s="99"/>
      <c r="RAN176" s="99"/>
      <c r="RAO176" s="99"/>
      <c r="RAP176" s="99"/>
      <c r="RAQ176" s="99"/>
      <c r="RAR176" s="99"/>
      <c r="RAS176" s="99"/>
      <c r="RAT176" s="99"/>
      <c r="RAU176" s="99"/>
      <c r="RAV176" s="99"/>
      <c r="RAW176" s="99"/>
      <c r="RAX176" s="99"/>
      <c r="RAY176" s="99"/>
      <c r="RAZ176" s="99"/>
      <c r="RBA176" s="99"/>
      <c r="RBB176" s="99"/>
      <c r="RBC176" s="99"/>
      <c r="RBD176" s="99"/>
      <c r="RBE176" s="99"/>
      <c r="RBF176" s="99"/>
      <c r="RBG176" s="99"/>
      <c r="RBH176" s="99"/>
      <c r="RBI176" s="99"/>
      <c r="RBJ176" s="99"/>
      <c r="RBK176" s="99"/>
      <c r="RBL176" s="99"/>
      <c r="RBM176" s="99"/>
      <c r="RBN176" s="99"/>
      <c r="RBO176" s="99"/>
      <c r="RBP176" s="99"/>
      <c r="RBQ176" s="99"/>
      <c r="RBR176" s="99"/>
      <c r="RBS176" s="99"/>
      <c r="RBT176" s="99"/>
      <c r="RBU176" s="99"/>
      <c r="RBV176" s="99"/>
      <c r="RBW176" s="99"/>
      <c r="RBX176" s="99"/>
      <c r="RBY176" s="99"/>
      <c r="RBZ176" s="99"/>
      <c r="RCA176" s="99"/>
      <c r="RCB176" s="99"/>
      <c r="RCC176" s="99"/>
      <c r="RCD176" s="99"/>
      <c r="RCE176" s="99"/>
      <c r="RCF176" s="99"/>
      <c r="RCG176" s="99"/>
      <c r="RCH176" s="99"/>
      <c r="RCI176" s="99"/>
      <c r="RCJ176" s="99"/>
      <c r="RCK176" s="99"/>
      <c r="RCL176" s="99"/>
      <c r="RCM176" s="99"/>
      <c r="RCN176" s="99"/>
      <c r="RCO176" s="99"/>
      <c r="RCP176" s="99"/>
      <c r="RCQ176" s="99"/>
      <c r="RCR176" s="99"/>
      <c r="RCS176" s="99"/>
      <c r="RCT176" s="99"/>
      <c r="RCU176" s="99"/>
      <c r="RCV176" s="99"/>
      <c r="RCW176" s="99"/>
      <c r="RCX176" s="99"/>
      <c r="RCY176" s="99"/>
      <c r="RCZ176" s="99"/>
      <c r="RDA176" s="99"/>
      <c r="RDB176" s="99"/>
      <c r="RDC176" s="99"/>
      <c r="RDD176" s="99"/>
      <c r="RDE176" s="99"/>
      <c r="RDF176" s="99"/>
      <c r="RDG176" s="99"/>
      <c r="RDH176" s="99"/>
      <c r="RDI176" s="99"/>
      <c r="RDJ176" s="99"/>
      <c r="RDK176" s="99"/>
      <c r="RDL176" s="99"/>
      <c r="RDM176" s="99"/>
      <c r="RDN176" s="99"/>
      <c r="RDO176" s="99"/>
      <c r="RDP176" s="99"/>
      <c r="RDQ176" s="99"/>
      <c r="RDR176" s="99"/>
      <c r="RDS176" s="99"/>
      <c r="RDT176" s="99"/>
      <c r="RDU176" s="99"/>
      <c r="RDV176" s="99"/>
      <c r="RDW176" s="99"/>
      <c r="RDX176" s="99"/>
      <c r="RDY176" s="99"/>
      <c r="RDZ176" s="99"/>
      <c r="REA176" s="99"/>
      <c r="REB176" s="99"/>
      <c r="REC176" s="99"/>
      <c r="RED176" s="99"/>
      <c r="REE176" s="99"/>
      <c r="REF176" s="99"/>
      <c r="REG176" s="99"/>
      <c r="REH176" s="99"/>
      <c r="REI176" s="99"/>
      <c r="REJ176" s="99"/>
      <c r="REK176" s="99"/>
      <c r="REL176" s="99"/>
      <c r="REM176" s="99"/>
      <c r="REN176" s="99"/>
      <c r="REO176" s="99"/>
      <c r="REP176" s="99"/>
      <c r="REQ176" s="99"/>
      <c r="RER176" s="99"/>
      <c r="RES176" s="99"/>
      <c r="RET176" s="99"/>
      <c r="REU176" s="99"/>
      <c r="REV176" s="99"/>
      <c r="REW176" s="99"/>
      <c r="REX176" s="99"/>
      <c r="REY176" s="99"/>
      <c r="REZ176" s="99"/>
      <c r="RFA176" s="99"/>
      <c r="RFB176" s="99"/>
      <c r="RFC176" s="99"/>
      <c r="RFD176" s="99"/>
      <c r="RFE176" s="99"/>
      <c r="RFF176" s="99"/>
      <c r="RFG176" s="99"/>
      <c r="RFH176" s="99"/>
      <c r="RFI176" s="99"/>
      <c r="RFJ176" s="99"/>
      <c r="RFK176" s="99"/>
      <c r="RFL176" s="99"/>
      <c r="RFM176" s="99"/>
      <c r="RFN176" s="99"/>
      <c r="RFO176" s="99"/>
      <c r="RFP176" s="99"/>
      <c r="RFQ176" s="99"/>
      <c r="RFR176" s="99"/>
      <c r="RFS176" s="99"/>
      <c r="RFT176" s="99"/>
      <c r="RFU176" s="99"/>
      <c r="RFV176" s="99"/>
      <c r="RFW176" s="99"/>
      <c r="RFX176" s="99"/>
      <c r="RFY176" s="99"/>
      <c r="RFZ176" s="99"/>
      <c r="RGA176" s="99"/>
      <c r="RGB176" s="99"/>
      <c r="RGC176" s="99"/>
      <c r="RGD176" s="99"/>
      <c r="RGE176" s="99"/>
      <c r="RGF176" s="99"/>
      <c r="RGG176" s="99"/>
      <c r="RGH176" s="99"/>
      <c r="RGI176" s="99"/>
      <c r="RGJ176" s="99"/>
      <c r="RGK176" s="99"/>
      <c r="RGL176" s="99"/>
      <c r="RGM176" s="99"/>
      <c r="RGN176" s="99"/>
      <c r="RGO176" s="99"/>
      <c r="RGP176" s="99"/>
      <c r="RGQ176" s="99"/>
      <c r="RGR176" s="99"/>
      <c r="RGS176" s="99"/>
      <c r="RGT176" s="99"/>
      <c r="RGU176" s="99"/>
      <c r="RGV176" s="99"/>
      <c r="RGW176" s="99"/>
      <c r="RGX176" s="99"/>
      <c r="RGY176" s="99"/>
      <c r="RGZ176" s="99"/>
      <c r="RHA176" s="99"/>
      <c r="RHB176" s="99"/>
      <c r="RHC176" s="99"/>
      <c r="RHD176" s="99"/>
      <c r="RHE176" s="99"/>
      <c r="RHF176" s="99"/>
      <c r="RHG176" s="99"/>
      <c r="RHH176" s="99"/>
      <c r="RHI176" s="99"/>
      <c r="RHJ176" s="99"/>
      <c r="RHK176" s="99"/>
      <c r="RHL176" s="99"/>
      <c r="RHM176" s="99"/>
      <c r="RHN176" s="99"/>
      <c r="RHO176" s="99"/>
      <c r="RHP176" s="99"/>
      <c r="RHQ176" s="99"/>
      <c r="RHR176" s="99"/>
      <c r="RHS176" s="99"/>
      <c r="RHT176" s="99"/>
      <c r="RHU176" s="99"/>
      <c r="RHV176" s="99"/>
      <c r="RHW176" s="99"/>
      <c r="RHX176" s="99"/>
      <c r="RHY176" s="99"/>
      <c r="RHZ176" s="99"/>
      <c r="RIA176" s="99"/>
      <c r="RIB176" s="99"/>
      <c r="RIC176" s="99"/>
      <c r="RID176" s="99"/>
      <c r="RIE176" s="99"/>
      <c r="RIF176" s="99"/>
      <c r="RIG176" s="99"/>
      <c r="RIH176" s="99"/>
      <c r="RII176" s="99"/>
      <c r="RIJ176" s="99"/>
      <c r="RIK176" s="99"/>
      <c r="RIL176" s="99"/>
      <c r="RIM176" s="99"/>
      <c r="RIN176" s="99"/>
      <c r="RIO176" s="99"/>
      <c r="RIP176" s="99"/>
      <c r="RIQ176" s="99"/>
      <c r="RIR176" s="99"/>
      <c r="RIS176" s="99"/>
      <c r="RIT176" s="99"/>
      <c r="RIU176" s="99"/>
      <c r="RIV176" s="99"/>
      <c r="RIW176" s="99"/>
      <c r="RIX176" s="99"/>
      <c r="RIY176" s="99"/>
      <c r="RIZ176" s="99"/>
      <c r="RJA176" s="99"/>
      <c r="RJB176" s="99"/>
      <c r="RJC176" s="99"/>
      <c r="RJD176" s="99"/>
      <c r="RJE176" s="99"/>
      <c r="RJF176" s="99"/>
      <c r="RJG176" s="99"/>
      <c r="RJH176" s="99"/>
      <c r="RJI176" s="99"/>
      <c r="RJJ176" s="99"/>
      <c r="RJK176" s="99"/>
      <c r="RJL176" s="99"/>
      <c r="RJM176" s="99"/>
      <c r="RJN176" s="99"/>
      <c r="RJO176" s="99"/>
      <c r="RJP176" s="99"/>
      <c r="RJQ176" s="99"/>
      <c r="RJR176" s="99"/>
      <c r="RJS176" s="99"/>
      <c r="RJT176" s="99"/>
      <c r="RJU176" s="99"/>
      <c r="RJV176" s="99"/>
      <c r="RJW176" s="99"/>
      <c r="RJX176" s="99"/>
      <c r="RJY176" s="99"/>
      <c r="RJZ176" s="99"/>
      <c r="RKA176" s="99"/>
      <c r="RKB176" s="99"/>
      <c r="RKC176" s="99"/>
      <c r="RKD176" s="99"/>
      <c r="RKE176" s="99"/>
      <c r="RKF176" s="99"/>
      <c r="RKG176" s="99"/>
      <c r="RKH176" s="99"/>
      <c r="RKI176" s="99"/>
      <c r="RKJ176" s="99"/>
      <c r="RKK176" s="99"/>
      <c r="RKL176" s="99"/>
      <c r="RKM176" s="99"/>
      <c r="RKN176" s="99"/>
      <c r="RKO176" s="99"/>
      <c r="RKP176" s="99"/>
      <c r="RKQ176" s="99"/>
      <c r="RKR176" s="99"/>
      <c r="RKS176" s="99"/>
      <c r="RKT176" s="99"/>
      <c r="RKU176" s="99"/>
      <c r="RKV176" s="99"/>
      <c r="RKW176" s="99"/>
      <c r="RKX176" s="99"/>
      <c r="RKY176" s="99"/>
      <c r="RKZ176" s="99"/>
      <c r="RLA176" s="99"/>
      <c r="RLB176" s="99"/>
      <c r="RLC176" s="99"/>
      <c r="RLD176" s="99"/>
      <c r="RLE176" s="99"/>
      <c r="RLF176" s="99"/>
      <c r="RLG176" s="99"/>
      <c r="RLH176" s="99"/>
      <c r="RLI176" s="99"/>
      <c r="RLJ176" s="99"/>
      <c r="RLK176" s="99"/>
      <c r="RLL176" s="99"/>
      <c r="RLM176" s="99"/>
      <c r="RLN176" s="99"/>
      <c r="RLO176" s="99"/>
      <c r="RLP176" s="99"/>
      <c r="RLQ176" s="99"/>
      <c r="RLR176" s="99"/>
      <c r="RLS176" s="99"/>
      <c r="RLT176" s="99"/>
      <c r="RLU176" s="99"/>
      <c r="RLV176" s="99"/>
      <c r="RLW176" s="99"/>
      <c r="RLX176" s="99"/>
      <c r="RLY176" s="99"/>
      <c r="RLZ176" s="99"/>
      <c r="RMA176" s="99"/>
      <c r="RMB176" s="99"/>
      <c r="RMC176" s="99"/>
      <c r="RMD176" s="99"/>
      <c r="RME176" s="99"/>
      <c r="RMF176" s="99"/>
      <c r="RMG176" s="99"/>
      <c r="RMH176" s="99"/>
      <c r="RMI176" s="99"/>
      <c r="RMJ176" s="99"/>
      <c r="RMK176" s="99"/>
      <c r="RML176" s="99"/>
      <c r="RMM176" s="99"/>
      <c r="RMN176" s="99"/>
      <c r="RMO176" s="99"/>
      <c r="RMP176" s="99"/>
      <c r="RMQ176" s="99"/>
      <c r="RMR176" s="99"/>
      <c r="RMS176" s="99"/>
      <c r="RMT176" s="99"/>
      <c r="RMU176" s="99"/>
      <c r="RMV176" s="99"/>
      <c r="RMW176" s="99"/>
      <c r="RMX176" s="99"/>
      <c r="RMY176" s="99"/>
      <c r="RMZ176" s="99"/>
      <c r="RNA176" s="99"/>
      <c r="RNB176" s="99"/>
      <c r="RNC176" s="99"/>
      <c r="RND176" s="99"/>
      <c r="RNE176" s="99"/>
      <c r="RNF176" s="99"/>
      <c r="RNG176" s="99"/>
      <c r="RNH176" s="99"/>
      <c r="RNI176" s="99"/>
      <c r="RNJ176" s="99"/>
      <c r="RNK176" s="99"/>
      <c r="RNL176" s="99"/>
      <c r="RNM176" s="99"/>
      <c r="RNN176" s="99"/>
      <c r="RNO176" s="99"/>
      <c r="RNP176" s="99"/>
      <c r="RNQ176" s="99"/>
      <c r="RNR176" s="99"/>
      <c r="RNS176" s="99"/>
      <c r="RNT176" s="99"/>
      <c r="RNU176" s="99"/>
      <c r="RNV176" s="99"/>
      <c r="RNW176" s="99"/>
      <c r="RNX176" s="99"/>
      <c r="RNY176" s="99"/>
      <c r="RNZ176" s="99"/>
      <c r="ROA176" s="99"/>
      <c r="ROB176" s="99"/>
      <c r="ROC176" s="99"/>
      <c r="ROD176" s="99"/>
      <c r="ROE176" s="99"/>
      <c r="ROF176" s="99"/>
      <c r="ROG176" s="99"/>
      <c r="ROH176" s="99"/>
      <c r="ROI176" s="99"/>
      <c r="ROJ176" s="99"/>
      <c r="ROK176" s="99"/>
      <c r="ROL176" s="99"/>
      <c r="ROM176" s="99"/>
      <c r="RON176" s="99"/>
      <c r="ROO176" s="99"/>
      <c r="ROP176" s="99"/>
      <c r="ROQ176" s="99"/>
      <c r="ROR176" s="99"/>
      <c r="ROS176" s="99"/>
      <c r="ROT176" s="99"/>
      <c r="ROU176" s="99"/>
      <c r="ROV176" s="99"/>
      <c r="ROW176" s="99"/>
      <c r="ROX176" s="99"/>
      <c r="ROY176" s="99"/>
      <c r="ROZ176" s="99"/>
      <c r="RPA176" s="99"/>
      <c r="RPB176" s="99"/>
      <c r="RPC176" s="99"/>
      <c r="RPD176" s="99"/>
      <c r="RPE176" s="99"/>
      <c r="RPF176" s="99"/>
      <c r="RPG176" s="99"/>
      <c r="RPH176" s="99"/>
      <c r="RPI176" s="99"/>
      <c r="RPJ176" s="99"/>
      <c r="RPK176" s="99"/>
      <c r="RPL176" s="99"/>
      <c r="RPM176" s="99"/>
      <c r="RPN176" s="99"/>
      <c r="RPO176" s="99"/>
      <c r="RPP176" s="99"/>
      <c r="RPQ176" s="99"/>
      <c r="RPR176" s="99"/>
      <c r="RPS176" s="99"/>
      <c r="RPT176" s="99"/>
      <c r="RPU176" s="99"/>
      <c r="RPV176" s="99"/>
      <c r="RPW176" s="99"/>
      <c r="RPX176" s="99"/>
      <c r="RPY176" s="99"/>
      <c r="RPZ176" s="99"/>
      <c r="RQA176" s="99"/>
      <c r="RQB176" s="99"/>
      <c r="RQC176" s="99"/>
      <c r="RQD176" s="99"/>
      <c r="RQE176" s="99"/>
      <c r="RQF176" s="99"/>
      <c r="RQG176" s="99"/>
      <c r="RQH176" s="99"/>
      <c r="RQI176" s="99"/>
      <c r="RQJ176" s="99"/>
      <c r="RQK176" s="99"/>
      <c r="RQL176" s="99"/>
      <c r="RQM176" s="99"/>
      <c r="RQN176" s="99"/>
      <c r="RQO176" s="99"/>
      <c r="RQP176" s="99"/>
      <c r="RQQ176" s="99"/>
      <c r="RQR176" s="99"/>
      <c r="RQS176" s="99"/>
      <c r="RQT176" s="99"/>
      <c r="RQU176" s="99"/>
      <c r="RQV176" s="99"/>
      <c r="RQW176" s="99"/>
      <c r="RQX176" s="99"/>
      <c r="RQY176" s="99"/>
      <c r="RQZ176" s="99"/>
      <c r="RRA176" s="99"/>
      <c r="RRB176" s="99"/>
      <c r="RRC176" s="99"/>
      <c r="RRD176" s="99"/>
      <c r="RRE176" s="99"/>
      <c r="RRF176" s="99"/>
      <c r="RRG176" s="99"/>
      <c r="RRH176" s="99"/>
      <c r="RRI176" s="99"/>
      <c r="RRJ176" s="99"/>
      <c r="RRK176" s="99"/>
      <c r="RRL176" s="99"/>
      <c r="RRM176" s="99"/>
      <c r="RRN176" s="99"/>
      <c r="RRO176" s="99"/>
      <c r="RRP176" s="99"/>
      <c r="RRQ176" s="99"/>
      <c r="RRR176" s="99"/>
      <c r="RRS176" s="99"/>
      <c r="RRT176" s="99"/>
      <c r="RRU176" s="99"/>
      <c r="RRV176" s="99"/>
      <c r="RRW176" s="99"/>
      <c r="RRX176" s="99"/>
      <c r="RRY176" s="99"/>
      <c r="RRZ176" s="99"/>
      <c r="RSA176" s="99"/>
      <c r="RSB176" s="99"/>
      <c r="RSC176" s="99"/>
      <c r="RSD176" s="99"/>
      <c r="RSE176" s="99"/>
      <c r="RSF176" s="99"/>
      <c r="RSG176" s="99"/>
      <c r="RSH176" s="99"/>
      <c r="RSI176" s="99"/>
      <c r="RSJ176" s="99"/>
      <c r="RSK176" s="99"/>
      <c r="RSL176" s="99"/>
      <c r="RSM176" s="99"/>
      <c r="RSN176" s="99"/>
      <c r="RSO176" s="99"/>
      <c r="RSP176" s="99"/>
      <c r="RSQ176" s="99"/>
      <c r="RSR176" s="99"/>
      <c r="RSS176" s="99"/>
      <c r="RST176" s="99"/>
      <c r="RSU176" s="99"/>
      <c r="RSV176" s="99"/>
      <c r="RSW176" s="99"/>
      <c r="RSX176" s="99"/>
      <c r="RSY176" s="99"/>
      <c r="RSZ176" s="99"/>
      <c r="RTA176" s="99"/>
      <c r="RTB176" s="99"/>
      <c r="RTC176" s="99"/>
      <c r="RTD176" s="99"/>
      <c r="RTE176" s="99"/>
      <c r="RTF176" s="99"/>
      <c r="RTG176" s="99"/>
      <c r="RTH176" s="99"/>
      <c r="RTI176" s="99"/>
      <c r="RTJ176" s="99"/>
      <c r="RTK176" s="99"/>
      <c r="RTL176" s="99"/>
      <c r="RTM176" s="99"/>
      <c r="RTN176" s="99"/>
      <c r="RTO176" s="99"/>
      <c r="RTP176" s="99"/>
      <c r="RTQ176" s="99"/>
      <c r="RTR176" s="99"/>
      <c r="RTS176" s="99"/>
      <c r="RTT176" s="99"/>
      <c r="RTU176" s="99"/>
      <c r="RTV176" s="99"/>
      <c r="RTW176" s="99"/>
      <c r="RTX176" s="99"/>
      <c r="RTY176" s="99"/>
      <c r="RTZ176" s="99"/>
      <c r="RUA176" s="99"/>
      <c r="RUB176" s="99"/>
      <c r="RUC176" s="99"/>
      <c r="RUD176" s="99"/>
      <c r="RUE176" s="99"/>
      <c r="RUF176" s="99"/>
      <c r="RUG176" s="99"/>
      <c r="RUH176" s="99"/>
      <c r="RUI176" s="99"/>
      <c r="RUJ176" s="99"/>
      <c r="RUK176" s="99"/>
      <c r="RUL176" s="99"/>
      <c r="RUM176" s="99"/>
      <c r="RUN176" s="99"/>
      <c r="RUO176" s="99"/>
      <c r="RUP176" s="99"/>
      <c r="RUQ176" s="99"/>
      <c r="RUR176" s="99"/>
      <c r="RUS176" s="99"/>
      <c r="RUT176" s="99"/>
      <c r="RUU176" s="99"/>
      <c r="RUV176" s="99"/>
      <c r="RUW176" s="99"/>
      <c r="RUX176" s="99"/>
      <c r="RUY176" s="99"/>
      <c r="RUZ176" s="99"/>
      <c r="RVA176" s="99"/>
      <c r="RVB176" s="99"/>
      <c r="RVC176" s="99"/>
      <c r="RVD176" s="99"/>
      <c r="RVE176" s="99"/>
      <c r="RVF176" s="99"/>
      <c r="RVG176" s="99"/>
      <c r="RVH176" s="99"/>
      <c r="RVI176" s="99"/>
      <c r="RVJ176" s="99"/>
      <c r="RVK176" s="99"/>
      <c r="RVL176" s="99"/>
      <c r="RVM176" s="99"/>
      <c r="RVN176" s="99"/>
      <c r="RVO176" s="99"/>
      <c r="RVP176" s="99"/>
      <c r="RVQ176" s="99"/>
      <c r="RVR176" s="99"/>
      <c r="RVS176" s="99"/>
      <c r="RVT176" s="99"/>
      <c r="RVU176" s="99"/>
      <c r="RVV176" s="99"/>
      <c r="RVW176" s="99"/>
      <c r="RVX176" s="99"/>
      <c r="RVY176" s="99"/>
      <c r="RVZ176" s="99"/>
      <c r="RWA176" s="99"/>
      <c r="RWB176" s="99"/>
      <c r="RWC176" s="99"/>
      <c r="RWD176" s="99"/>
      <c r="RWE176" s="99"/>
      <c r="RWF176" s="99"/>
      <c r="RWG176" s="99"/>
      <c r="RWH176" s="99"/>
      <c r="RWI176" s="99"/>
      <c r="RWJ176" s="99"/>
      <c r="RWK176" s="99"/>
      <c r="RWL176" s="99"/>
      <c r="RWM176" s="99"/>
      <c r="RWN176" s="99"/>
      <c r="RWO176" s="99"/>
      <c r="RWP176" s="99"/>
      <c r="RWQ176" s="99"/>
      <c r="RWR176" s="99"/>
      <c r="RWS176" s="99"/>
      <c r="RWT176" s="99"/>
      <c r="RWU176" s="99"/>
      <c r="RWV176" s="99"/>
      <c r="RWW176" s="99"/>
      <c r="RWX176" s="99"/>
      <c r="RWY176" s="99"/>
      <c r="RWZ176" s="99"/>
      <c r="RXA176" s="99"/>
      <c r="RXB176" s="99"/>
      <c r="RXC176" s="99"/>
      <c r="RXD176" s="99"/>
      <c r="RXE176" s="99"/>
      <c r="RXF176" s="99"/>
      <c r="RXG176" s="99"/>
      <c r="RXH176" s="99"/>
      <c r="RXI176" s="99"/>
      <c r="RXJ176" s="99"/>
      <c r="RXK176" s="99"/>
      <c r="RXL176" s="99"/>
      <c r="RXM176" s="99"/>
      <c r="RXN176" s="99"/>
      <c r="RXO176" s="99"/>
      <c r="RXP176" s="99"/>
      <c r="RXQ176" s="99"/>
      <c r="RXR176" s="99"/>
      <c r="RXS176" s="99"/>
      <c r="RXT176" s="99"/>
      <c r="RXU176" s="99"/>
      <c r="RXV176" s="99"/>
      <c r="RXW176" s="99"/>
      <c r="RXX176" s="99"/>
      <c r="RXY176" s="99"/>
      <c r="RXZ176" s="99"/>
      <c r="RYA176" s="99"/>
      <c r="RYB176" s="99"/>
      <c r="RYC176" s="99"/>
      <c r="RYD176" s="99"/>
      <c r="RYE176" s="99"/>
      <c r="RYF176" s="99"/>
      <c r="RYG176" s="99"/>
      <c r="RYH176" s="99"/>
      <c r="RYI176" s="99"/>
      <c r="RYJ176" s="99"/>
      <c r="RYK176" s="99"/>
      <c r="RYL176" s="99"/>
      <c r="RYM176" s="99"/>
      <c r="RYN176" s="99"/>
      <c r="RYO176" s="99"/>
      <c r="RYP176" s="99"/>
      <c r="RYQ176" s="99"/>
      <c r="RYR176" s="99"/>
      <c r="RYS176" s="99"/>
      <c r="RYT176" s="99"/>
      <c r="RYU176" s="99"/>
      <c r="RYV176" s="99"/>
      <c r="RYW176" s="99"/>
      <c r="RYX176" s="99"/>
      <c r="RYY176" s="99"/>
      <c r="RYZ176" s="99"/>
      <c r="RZA176" s="99"/>
      <c r="RZB176" s="99"/>
      <c r="RZC176" s="99"/>
      <c r="RZD176" s="99"/>
      <c r="RZE176" s="99"/>
      <c r="RZF176" s="99"/>
      <c r="RZG176" s="99"/>
      <c r="RZH176" s="99"/>
      <c r="RZI176" s="99"/>
      <c r="RZJ176" s="99"/>
      <c r="RZK176" s="99"/>
      <c r="RZL176" s="99"/>
      <c r="RZM176" s="99"/>
      <c r="RZN176" s="99"/>
      <c r="RZO176" s="99"/>
      <c r="RZP176" s="99"/>
      <c r="RZQ176" s="99"/>
      <c r="RZR176" s="99"/>
      <c r="RZS176" s="99"/>
      <c r="RZT176" s="99"/>
      <c r="RZU176" s="99"/>
      <c r="RZV176" s="99"/>
      <c r="RZW176" s="99"/>
      <c r="RZX176" s="99"/>
      <c r="RZY176" s="99"/>
      <c r="RZZ176" s="99"/>
      <c r="SAA176" s="99"/>
      <c r="SAB176" s="99"/>
      <c r="SAC176" s="99"/>
      <c r="SAD176" s="99"/>
      <c r="SAE176" s="99"/>
      <c r="SAF176" s="99"/>
      <c r="SAG176" s="99"/>
      <c r="SAH176" s="99"/>
      <c r="SAI176" s="99"/>
      <c r="SAJ176" s="99"/>
      <c r="SAK176" s="99"/>
      <c r="SAL176" s="99"/>
      <c r="SAM176" s="99"/>
      <c r="SAN176" s="99"/>
      <c r="SAO176" s="99"/>
      <c r="SAP176" s="99"/>
      <c r="SAQ176" s="99"/>
      <c r="SAR176" s="99"/>
      <c r="SAS176" s="99"/>
      <c r="SAT176" s="99"/>
      <c r="SAU176" s="99"/>
      <c r="SAV176" s="99"/>
      <c r="SAW176" s="99"/>
      <c r="SAX176" s="99"/>
      <c r="SAY176" s="99"/>
      <c r="SAZ176" s="99"/>
      <c r="SBA176" s="99"/>
      <c r="SBB176" s="99"/>
      <c r="SBC176" s="99"/>
      <c r="SBD176" s="99"/>
      <c r="SBE176" s="99"/>
      <c r="SBF176" s="99"/>
      <c r="SBG176" s="99"/>
      <c r="SBH176" s="99"/>
      <c r="SBI176" s="99"/>
      <c r="SBJ176" s="99"/>
      <c r="SBK176" s="99"/>
      <c r="SBL176" s="99"/>
      <c r="SBM176" s="99"/>
      <c r="SBN176" s="99"/>
      <c r="SBO176" s="99"/>
      <c r="SBP176" s="99"/>
      <c r="SBQ176" s="99"/>
      <c r="SBR176" s="99"/>
      <c r="SBS176" s="99"/>
      <c r="SBT176" s="99"/>
      <c r="SBU176" s="99"/>
      <c r="SBV176" s="99"/>
      <c r="SBW176" s="99"/>
      <c r="SBX176" s="99"/>
      <c r="SBY176" s="99"/>
      <c r="SBZ176" s="99"/>
      <c r="SCA176" s="99"/>
      <c r="SCB176" s="99"/>
      <c r="SCC176" s="99"/>
      <c r="SCD176" s="99"/>
      <c r="SCE176" s="99"/>
      <c r="SCF176" s="99"/>
      <c r="SCG176" s="99"/>
      <c r="SCH176" s="99"/>
      <c r="SCI176" s="99"/>
      <c r="SCJ176" s="99"/>
      <c r="SCK176" s="99"/>
      <c r="SCL176" s="99"/>
      <c r="SCM176" s="99"/>
      <c r="SCN176" s="99"/>
      <c r="SCO176" s="99"/>
      <c r="SCP176" s="99"/>
      <c r="SCQ176" s="99"/>
      <c r="SCR176" s="99"/>
      <c r="SCS176" s="99"/>
      <c r="SCT176" s="99"/>
      <c r="SCU176" s="99"/>
      <c r="SCV176" s="99"/>
      <c r="SCW176" s="99"/>
      <c r="SCX176" s="99"/>
      <c r="SCY176" s="99"/>
      <c r="SCZ176" s="99"/>
      <c r="SDA176" s="99"/>
      <c r="SDB176" s="99"/>
      <c r="SDC176" s="99"/>
      <c r="SDD176" s="99"/>
      <c r="SDE176" s="99"/>
      <c r="SDF176" s="99"/>
      <c r="SDG176" s="99"/>
      <c r="SDH176" s="99"/>
      <c r="SDI176" s="99"/>
      <c r="SDJ176" s="99"/>
      <c r="SDK176" s="99"/>
      <c r="SDL176" s="99"/>
      <c r="SDM176" s="99"/>
      <c r="SDN176" s="99"/>
      <c r="SDO176" s="99"/>
      <c r="SDP176" s="99"/>
      <c r="SDQ176" s="99"/>
      <c r="SDR176" s="99"/>
      <c r="SDS176" s="99"/>
      <c r="SDT176" s="99"/>
      <c r="SDU176" s="99"/>
      <c r="SDV176" s="99"/>
      <c r="SDW176" s="99"/>
      <c r="SDX176" s="99"/>
      <c r="SDY176" s="99"/>
      <c r="SDZ176" s="99"/>
      <c r="SEA176" s="99"/>
      <c r="SEB176" s="99"/>
      <c r="SEC176" s="99"/>
      <c r="SED176" s="99"/>
      <c r="SEE176" s="99"/>
      <c r="SEF176" s="99"/>
      <c r="SEG176" s="99"/>
      <c r="SEH176" s="99"/>
      <c r="SEI176" s="99"/>
      <c r="SEJ176" s="99"/>
      <c r="SEK176" s="99"/>
      <c r="SEL176" s="99"/>
      <c r="SEM176" s="99"/>
      <c r="SEN176" s="99"/>
      <c r="SEO176" s="99"/>
      <c r="SEP176" s="99"/>
      <c r="SEQ176" s="99"/>
      <c r="SER176" s="99"/>
      <c r="SES176" s="99"/>
      <c r="SET176" s="99"/>
      <c r="SEU176" s="99"/>
      <c r="SEV176" s="99"/>
      <c r="SEW176" s="99"/>
      <c r="SEX176" s="99"/>
      <c r="SEY176" s="99"/>
      <c r="SEZ176" s="99"/>
      <c r="SFA176" s="99"/>
      <c r="SFB176" s="99"/>
      <c r="SFC176" s="99"/>
      <c r="SFD176" s="99"/>
      <c r="SFE176" s="99"/>
      <c r="SFF176" s="99"/>
      <c r="SFG176" s="99"/>
      <c r="SFH176" s="99"/>
      <c r="SFI176" s="99"/>
      <c r="SFJ176" s="99"/>
      <c r="SFK176" s="99"/>
      <c r="SFL176" s="99"/>
      <c r="SFM176" s="99"/>
      <c r="SFN176" s="99"/>
      <c r="SFO176" s="99"/>
      <c r="SFP176" s="99"/>
      <c r="SFQ176" s="99"/>
      <c r="SFR176" s="99"/>
      <c r="SFS176" s="99"/>
      <c r="SFT176" s="99"/>
      <c r="SFU176" s="99"/>
      <c r="SFV176" s="99"/>
      <c r="SFW176" s="99"/>
      <c r="SFX176" s="99"/>
      <c r="SFY176" s="99"/>
      <c r="SFZ176" s="99"/>
      <c r="SGA176" s="99"/>
      <c r="SGB176" s="99"/>
      <c r="SGC176" s="99"/>
      <c r="SGD176" s="99"/>
      <c r="SGE176" s="99"/>
      <c r="SGF176" s="99"/>
      <c r="SGG176" s="99"/>
      <c r="SGH176" s="99"/>
      <c r="SGI176" s="99"/>
      <c r="SGJ176" s="99"/>
      <c r="SGK176" s="99"/>
      <c r="SGL176" s="99"/>
      <c r="SGM176" s="99"/>
      <c r="SGN176" s="99"/>
      <c r="SGO176" s="99"/>
      <c r="SGP176" s="99"/>
      <c r="SGQ176" s="99"/>
      <c r="SGR176" s="99"/>
      <c r="SGS176" s="99"/>
      <c r="SGT176" s="99"/>
      <c r="SGU176" s="99"/>
      <c r="SGV176" s="99"/>
      <c r="SGW176" s="99"/>
      <c r="SGX176" s="99"/>
      <c r="SGY176" s="99"/>
      <c r="SGZ176" s="99"/>
      <c r="SHA176" s="99"/>
      <c r="SHB176" s="99"/>
      <c r="SHC176" s="99"/>
      <c r="SHD176" s="99"/>
      <c r="SHE176" s="99"/>
      <c r="SHF176" s="99"/>
      <c r="SHG176" s="99"/>
      <c r="SHH176" s="99"/>
      <c r="SHI176" s="99"/>
      <c r="SHJ176" s="99"/>
      <c r="SHK176" s="99"/>
      <c r="SHL176" s="99"/>
      <c r="SHM176" s="99"/>
      <c r="SHN176" s="99"/>
      <c r="SHO176" s="99"/>
      <c r="SHP176" s="99"/>
      <c r="SHQ176" s="99"/>
      <c r="SHR176" s="99"/>
      <c r="SHS176" s="99"/>
      <c r="SHT176" s="99"/>
      <c r="SHU176" s="99"/>
      <c r="SHV176" s="99"/>
      <c r="SHW176" s="99"/>
      <c r="SHX176" s="99"/>
      <c r="SHY176" s="99"/>
      <c r="SHZ176" s="99"/>
      <c r="SIA176" s="99"/>
      <c r="SIB176" s="99"/>
      <c r="SIC176" s="99"/>
      <c r="SID176" s="99"/>
      <c r="SIE176" s="99"/>
      <c r="SIF176" s="99"/>
      <c r="SIG176" s="99"/>
      <c r="SIH176" s="99"/>
      <c r="SII176" s="99"/>
      <c r="SIJ176" s="99"/>
      <c r="SIK176" s="99"/>
      <c r="SIL176" s="99"/>
      <c r="SIM176" s="99"/>
      <c r="SIN176" s="99"/>
      <c r="SIO176" s="99"/>
      <c r="SIP176" s="99"/>
      <c r="SIQ176" s="99"/>
      <c r="SIR176" s="99"/>
      <c r="SIS176" s="99"/>
      <c r="SIT176" s="99"/>
      <c r="SIU176" s="99"/>
      <c r="SIV176" s="99"/>
      <c r="SIW176" s="99"/>
      <c r="SIX176" s="99"/>
      <c r="SIY176" s="99"/>
      <c r="SIZ176" s="99"/>
      <c r="SJA176" s="99"/>
      <c r="SJB176" s="99"/>
      <c r="SJC176" s="99"/>
      <c r="SJD176" s="99"/>
      <c r="SJE176" s="99"/>
      <c r="SJF176" s="99"/>
      <c r="SJG176" s="99"/>
      <c r="SJH176" s="99"/>
      <c r="SJI176" s="99"/>
      <c r="SJJ176" s="99"/>
      <c r="SJK176" s="99"/>
      <c r="SJL176" s="99"/>
      <c r="SJM176" s="99"/>
      <c r="SJN176" s="99"/>
      <c r="SJO176" s="99"/>
      <c r="SJP176" s="99"/>
      <c r="SJQ176" s="99"/>
      <c r="SJR176" s="99"/>
      <c r="SJS176" s="99"/>
      <c r="SJT176" s="99"/>
      <c r="SJU176" s="99"/>
      <c r="SJV176" s="99"/>
      <c r="SJW176" s="99"/>
      <c r="SJX176" s="99"/>
      <c r="SJY176" s="99"/>
      <c r="SJZ176" s="99"/>
      <c r="SKA176" s="99"/>
      <c r="SKB176" s="99"/>
      <c r="SKC176" s="99"/>
      <c r="SKD176" s="99"/>
      <c r="SKE176" s="99"/>
      <c r="SKF176" s="99"/>
      <c r="SKG176" s="99"/>
      <c r="SKH176" s="99"/>
      <c r="SKI176" s="99"/>
      <c r="SKJ176" s="99"/>
      <c r="SKK176" s="99"/>
      <c r="SKL176" s="99"/>
      <c r="SKM176" s="99"/>
      <c r="SKN176" s="99"/>
      <c r="SKO176" s="99"/>
      <c r="SKP176" s="99"/>
      <c r="SKQ176" s="99"/>
      <c r="SKR176" s="99"/>
      <c r="SKS176" s="99"/>
      <c r="SKT176" s="99"/>
      <c r="SKU176" s="99"/>
      <c r="SKV176" s="99"/>
      <c r="SKW176" s="99"/>
      <c r="SKX176" s="99"/>
      <c r="SKY176" s="99"/>
      <c r="SKZ176" s="99"/>
      <c r="SLA176" s="99"/>
      <c r="SLB176" s="99"/>
      <c r="SLC176" s="99"/>
      <c r="SLD176" s="99"/>
      <c r="SLE176" s="99"/>
      <c r="SLF176" s="99"/>
      <c r="SLG176" s="99"/>
      <c r="SLH176" s="99"/>
      <c r="SLI176" s="99"/>
      <c r="SLJ176" s="99"/>
      <c r="SLK176" s="99"/>
      <c r="SLL176" s="99"/>
      <c r="SLM176" s="99"/>
      <c r="SLN176" s="99"/>
      <c r="SLO176" s="99"/>
      <c r="SLP176" s="99"/>
      <c r="SLQ176" s="99"/>
      <c r="SLR176" s="99"/>
      <c r="SLS176" s="99"/>
      <c r="SLT176" s="99"/>
      <c r="SLU176" s="99"/>
      <c r="SLV176" s="99"/>
      <c r="SLW176" s="99"/>
      <c r="SLX176" s="99"/>
      <c r="SLY176" s="99"/>
      <c r="SLZ176" s="99"/>
      <c r="SMA176" s="99"/>
      <c r="SMB176" s="99"/>
      <c r="SMC176" s="99"/>
      <c r="SMD176" s="99"/>
      <c r="SME176" s="99"/>
      <c r="SMF176" s="99"/>
      <c r="SMG176" s="99"/>
      <c r="SMH176" s="99"/>
      <c r="SMI176" s="99"/>
      <c r="SMJ176" s="99"/>
      <c r="SMK176" s="99"/>
      <c r="SML176" s="99"/>
      <c r="SMM176" s="99"/>
      <c r="SMN176" s="99"/>
      <c r="SMO176" s="99"/>
      <c r="SMP176" s="99"/>
      <c r="SMQ176" s="99"/>
      <c r="SMR176" s="99"/>
      <c r="SMS176" s="99"/>
      <c r="SMT176" s="99"/>
      <c r="SMU176" s="99"/>
      <c r="SMV176" s="99"/>
      <c r="SMW176" s="99"/>
      <c r="SMX176" s="99"/>
      <c r="SMY176" s="99"/>
      <c r="SMZ176" s="99"/>
      <c r="SNA176" s="99"/>
      <c r="SNB176" s="99"/>
      <c r="SNC176" s="99"/>
      <c r="SND176" s="99"/>
      <c r="SNE176" s="99"/>
      <c r="SNF176" s="99"/>
      <c r="SNG176" s="99"/>
      <c r="SNH176" s="99"/>
      <c r="SNI176" s="99"/>
      <c r="SNJ176" s="99"/>
      <c r="SNK176" s="99"/>
      <c r="SNL176" s="99"/>
      <c r="SNM176" s="99"/>
      <c r="SNN176" s="99"/>
      <c r="SNO176" s="99"/>
      <c r="SNP176" s="99"/>
      <c r="SNQ176" s="99"/>
      <c r="SNR176" s="99"/>
      <c r="SNS176" s="99"/>
      <c r="SNT176" s="99"/>
      <c r="SNU176" s="99"/>
      <c r="SNV176" s="99"/>
      <c r="SNW176" s="99"/>
      <c r="SNX176" s="99"/>
      <c r="SNY176" s="99"/>
      <c r="SNZ176" s="99"/>
      <c r="SOA176" s="99"/>
      <c r="SOB176" s="99"/>
      <c r="SOC176" s="99"/>
      <c r="SOD176" s="99"/>
      <c r="SOE176" s="99"/>
      <c r="SOF176" s="99"/>
      <c r="SOG176" s="99"/>
      <c r="SOH176" s="99"/>
      <c r="SOI176" s="99"/>
      <c r="SOJ176" s="99"/>
      <c r="SOK176" s="99"/>
      <c r="SOL176" s="99"/>
      <c r="SOM176" s="99"/>
      <c r="SON176" s="99"/>
      <c r="SOO176" s="99"/>
      <c r="SOP176" s="99"/>
      <c r="SOQ176" s="99"/>
      <c r="SOR176" s="99"/>
      <c r="SOS176" s="99"/>
      <c r="SOT176" s="99"/>
      <c r="SOU176" s="99"/>
      <c r="SOV176" s="99"/>
      <c r="SOW176" s="99"/>
      <c r="SOX176" s="99"/>
      <c r="SOY176" s="99"/>
      <c r="SOZ176" s="99"/>
      <c r="SPA176" s="99"/>
      <c r="SPB176" s="99"/>
      <c r="SPC176" s="99"/>
      <c r="SPD176" s="99"/>
      <c r="SPE176" s="99"/>
      <c r="SPF176" s="99"/>
      <c r="SPG176" s="99"/>
      <c r="SPH176" s="99"/>
      <c r="SPI176" s="99"/>
      <c r="SPJ176" s="99"/>
      <c r="SPK176" s="99"/>
      <c r="SPL176" s="99"/>
      <c r="SPM176" s="99"/>
      <c r="SPN176" s="99"/>
      <c r="SPO176" s="99"/>
      <c r="SPP176" s="99"/>
      <c r="SPQ176" s="99"/>
      <c r="SPR176" s="99"/>
      <c r="SPS176" s="99"/>
      <c r="SPT176" s="99"/>
      <c r="SPU176" s="99"/>
      <c r="SPV176" s="99"/>
      <c r="SPW176" s="99"/>
      <c r="SPX176" s="99"/>
      <c r="SPY176" s="99"/>
      <c r="SPZ176" s="99"/>
      <c r="SQA176" s="99"/>
      <c r="SQB176" s="99"/>
      <c r="SQC176" s="99"/>
      <c r="SQD176" s="99"/>
      <c r="SQE176" s="99"/>
      <c r="SQF176" s="99"/>
      <c r="SQG176" s="99"/>
      <c r="SQH176" s="99"/>
      <c r="SQI176" s="99"/>
      <c r="SQJ176" s="99"/>
      <c r="SQK176" s="99"/>
      <c r="SQL176" s="99"/>
      <c r="SQM176" s="99"/>
      <c r="SQN176" s="99"/>
      <c r="SQO176" s="99"/>
      <c r="SQP176" s="99"/>
      <c r="SQQ176" s="99"/>
      <c r="SQR176" s="99"/>
      <c r="SQS176" s="99"/>
      <c r="SQT176" s="99"/>
      <c r="SQU176" s="99"/>
      <c r="SQV176" s="99"/>
      <c r="SQW176" s="99"/>
      <c r="SQX176" s="99"/>
      <c r="SQY176" s="99"/>
      <c r="SQZ176" s="99"/>
      <c r="SRA176" s="99"/>
      <c r="SRB176" s="99"/>
      <c r="SRC176" s="99"/>
      <c r="SRD176" s="99"/>
      <c r="SRE176" s="99"/>
      <c r="SRF176" s="99"/>
      <c r="SRG176" s="99"/>
      <c r="SRH176" s="99"/>
      <c r="SRI176" s="99"/>
      <c r="SRJ176" s="99"/>
      <c r="SRK176" s="99"/>
      <c r="SRL176" s="99"/>
      <c r="SRM176" s="99"/>
      <c r="SRN176" s="99"/>
      <c r="SRO176" s="99"/>
      <c r="SRP176" s="99"/>
      <c r="SRQ176" s="99"/>
      <c r="SRR176" s="99"/>
      <c r="SRS176" s="99"/>
      <c r="SRT176" s="99"/>
      <c r="SRU176" s="99"/>
      <c r="SRV176" s="99"/>
      <c r="SRW176" s="99"/>
      <c r="SRX176" s="99"/>
      <c r="SRY176" s="99"/>
      <c r="SRZ176" s="99"/>
      <c r="SSA176" s="99"/>
      <c r="SSB176" s="99"/>
      <c r="SSC176" s="99"/>
      <c r="SSD176" s="99"/>
      <c r="SSE176" s="99"/>
      <c r="SSF176" s="99"/>
      <c r="SSG176" s="99"/>
      <c r="SSH176" s="99"/>
      <c r="SSI176" s="99"/>
      <c r="SSJ176" s="99"/>
      <c r="SSK176" s="99"/>
      <c r="SSL176" s="99"/>
      <c r="SSM176" s="99"/>
      <c r="SSN176" s="99"/>
      <c r="SSO176" s="99"/>
      <c r="SSP176" s="99"/>
      <c r="SSQ176" s="99"/>
      <c r="SSR176" s="99"/>
      <c r="SSS176" s="99"/>
      <c r="SST176" s="99"/>
      <c r="SSU176" s="99"/>
      <c r="SSV176" s="99"/>
      <c r="SSW176" s="99"/>
      <c r="SSX176" s="99"/>
      <c r="SSY176" s="99"/>
      <c r="SSZ176" s="99"/>
      <c r="STA176" s="99"/>
      <c r="STB176" s="99"/>
      <c r="STC176" s="99"/>
      <c r="STD176" s="99"/>
      <c r="STE176" s="99"/>
      <c r="STF176" s="99"/>
      <c r="STG176" s="99"/>
      <c r="STH176" s="99"/>
      <c r="STI176" s="99"/>
      <c r="STJ176" s="99"/>
      <c r="STK176" s="99"/>
      <c r="STL176" s="99"/>
      <c r="STM176" s="99"/>
      <c r="STN176" s="99"/>
      <c r="STO176" s="99"/>
      <c r="STP176" s="99"/>
      <c r="STQ176" s="99"/>
      <c r="STR176" s="99"/>
      <c r="STS176" s="99"/>
      <c r="STT176" s="99"/>
      <c r="STU176" s="99"/>
      <c r="STV176" s="99"/>
      <c r="STW176" s="99"/>
      <c r="STX176" s="99"/>
      <c r="STY176" s="99"/>
      <c r="STZ176" s="99"/>
      <c r="SUA176" s="99"/>
      <c r="SUB176" s="99"/>
      <c r="SUC176" s="99"/>
      <c r="SUD176" s="99"/>
      <c r="SUE176" s="99"/>
      <c r="SUF176" s="99"/>
      <c r="SUG176" s="99"/>
      <c r="SUH176" s="99"/>
      <c r="SUI176" s="99"/>
      <c r="SUJ176" s="99"/>
      <c r="SUK176" s="99"/>
      <c r="SUL176" s="99"/>
      <c r="SUM176" s="99"/>
      <c r="SUN176" s="99"/>
      <c r="SUO176" s="99"/>
      <c r="SUP176" s="99"/>
      <c r="SUQ176" s="99"/>
      <c r="SUR176" s="99"/>
      <c r="SUS176" s="99"/>
      <c r="SUT176" s="99"/>
      <c r="SUU176" s="99"/>
      <c r="SUV176" s="99"/>
      <c r="SUW176" s="99"/>
      <c r="SUX176" s="99"/>
      <c r="SUY176" s="99"/>
      <c r="SUZ176" s="99"/>
      <c r="SVA176" s="99"/>
      <c r="SVB176" s="99"/>
      <c r="SVC176" s="99"/>
      <c r="SVD176" s="99"/>
      <c r="SVE176" s="99"/>
      <c r="SVF176" s="99"/>
      <c r="SVG176" s="99"/>
      <c r="SVH176" s="99"/>
      <c r="SVI176" s="99"/>
      <c r="SVJ176" s="99"/>
      <c r="SVK176" s="99"/>
      <c r="SVL176" s="99"/>
      <c r="SVM176" s="99"/>
      <c r="SVN176" s="99"/>
      <c r="SVO176" s="99"/>
      <c r="SVP176" s="99"/>
      <c r="SVQ176" s="99"/>
      <c r="SVR176" s="99"/>
      <c r="SVS176" s="99"/>
      <c r="SVT176" s="99"/>
      <c r="SVU176" s="99"/>
      <c r="SVV176" s="99"/>
      <c r="SVW176" s="99"/>
      <c r="SVX176" s="99"/>
      <c r="SVY176" s="99"/>
      <c r="SVZ176" s="99"/>
      <c r="SWA176" s="99"/>
      <c r="SWB176" s="99"/>
      <c r="SWC176" s="99"/>
      <c r="SWD176" s="99"/>
      <c r="SWE176" s="99"/>
      <c r="SWF176" s="99"/>
      <c r="SWG176" s="99"/>
      <c r="SWH176" s="99"/>
      <c r="SWI176" s="99"/>
      <c r="SWJ176" s="99"/>
      <c r="SWK176" s="99"/>
      <c r="SWL176" s="99"/>
      <c r="SWM176" s="99"/>
      <c r="SWN176" s="99"/>
      <c r="SWO176" s="99"/>
      <c r="SWP176" s="99"/>
      <c r="SWQ176" s="99"/>
      <c r="SWR176" s="99"/>
      <c r="SWS176" s="99"/>
      <c r="SWT176" s="99"/>
      <c r="SWU176" s="99"/>
      <c r="SWV176" s="99"/>
      <c r="SWW176" s="99"/>
      <c r="SWX176" s="99"/>
      <c r="SWY176" s="99"/>
      <c r="SWZ176" s="99"/>
      <c r="SXA176" s="99"/>
      <c r="SXB176" s="99"/>
      <c r="SXC176" s="99"/>
      <c r="SXD176" s="99"/>
      <c r="SXE176" s="99"/>
      <c r="SXF176" s="99"/>
      <c r="SXG176" s="99"/>
      <c r="SXH176" s="99"/>
      <c r="SXI176" s="99"/>
      <c r="SXJ176" s="99"/>
      <c r="SXK176" s="99"/>
      <c r="SXL176" s="99"/>
      <c r="SXM176" s="99"/>
      <c r="SXN176" s="99"/>
      <c r="SXO176" s="99"/>
      <c r="SXP176" s="99"/>
      <c r="SXQ176" s="99"/>
      <c r="SXR176" s="99"/>
      <c r="SXS176" s="99"/>
      <c r="SXT176" s="99"/>
      <c r="SXU176" s="99"/>
      <c r="SXV176" s="99"/>
      <c r="SXW176" s="99"/>
      <c r="SXX176" s="99"/>
      <c r="SXY176" s="99"/>
      <c r="SXZ176" s="99"/>
      <c r="SYA176" s="99"/>
      <c r="SYB176" s="99"/>
      <c r="SYC176" s="99"/>
      <c r="SYD176" s="99"/>
      <c r="SYE176" s="99"/>
      <c r="SYF176" s="99"/>
      <c r="SYG176" s="99"/>
      <c r="SYH176" s="99"/>
      <c r="SYI176" s="99"/>
      <c r="SYJ176" s="99"/>
      <c r="SYK176" s="99"/>
      <c r="SYL176" s="99"/>
      <c r="SYM176" s="99"/>
      <c r="SYN176" s="99"/>
      <c r="SYO176" s="99"/>
      <c r="SYP176" s="99"/>
      <c r="SYQ176" s="99"/>
      <c r="SYR176" s="99"/>
      <c r="SYS176" s="99"/>
      <c r="SYT176" s="99"/>
      <c r="SYU176" s="99"/>
      <c r="SYV176" s="99"/>
      <c r="SYW176" s="99"/>
      <c r="SYX176" s="99"/>
      <c r="SYY176" s="99"/>
      <c r="SYZ176" s="99"/>
      <c r="SZA176" s="99"/>
      <c r="SZB176" s="99"/>
      <c r="SZC176" s="99"/>
      <c r="SZD176" s="99"/>
      <c r="SZE176" s="99"/>
      <c r="SZF176" s="99"/>
      <c r="SZG176" s="99"/>
      <c r="SZH176" s="99"/>
      <c r="SZI176" s="99"/>
      <c r="SZJ176" s="99"/>
      <c r="SZK176" s="99"/>
      <c r="SZL176" s="99"/>
      <c r="SZM176" s="99"/>
      <c r="SZN176" s="99"/>
      <c r="SZO176" s="99"/>
      <c r="SZP176" s="99"/>
      <c r="SZQ176" s="99"/>
      <c r="SZR176" s="99"/>
      <c r="SZS176" s="99"/>
      <c r="SZT176" s="99"/>
      <c r="SZU176" s="99"/>
      <c r="SZV176" s="99"/>
      <c r="SZW176" s="99"/>
      <c r="SZX176" s="99"/>
      <c r="SZY176" s="99"/>
      <c r="SZZ176" s="99"/>
      <c r="TAA176" s="99"/>
      <c r="TAB176" s="99"/>
      <c r="TAC176" s="99"/>
      <c r="TAD176" s="99"/>
      <c r="TAE176" s="99"/>
      <c r="TAF176" s="99"/>
      <c r="TAG176" s="99"/>
      <c r="TAH176" s="99"/>
      <c r="TAI176" s="99"/>
      <c r="TAJ176" s="99"/>
      <c r="TAK176" s="99"/>
      <c r="TAL176" s="99"/>
      <c r="TAM176" s="99"/>
      <c r="TAN176" s="99"/>
      <c r="TAO176" s="99"/>
      <c r="TAP176" s="99"/>
      <c r="TAQ176" s="99"/>
      <c r="TAR176" s="99"/>
      <c r="TAS176" s="99"/>
      <c r="TAT176" s="99"/>
      <c r="TAU176" s="99"/>
      <c r="TAV176" s="99"/>
      <c r="TAW176" s="99"/>
      <c r="TAX176" s="99"/>
      <c r="TAY176" s="99"/>
      <c r="TAZ176" s="99"/>
      <c r="TBA176" s="99"/>
      <c r="TBB176" s="99"/>
      <c r="TBC176" s="99"/>
      <c r="TBD176" s="99"/>
      <c r="TBE176" s="99"/>
      <c r="TBF176" s="99"/>
      <c r="TBG176" s="99"/>
      <c r="TBH176" s="99"/>
      <c r="TBI176" s="99"/>
      <c r="TBJ176" s="99"/>
      <c r="TBK176" s="99"/>
      <c r="TBL176" s="99"/>
      <c r="TBM176" s="99"/>
      <c r="TBN176" s="99"/>
      <c r="TBO176" s="99"/>
      <c r="TBP176" s="99"/>
      <c r="TBQ176" s="99"/>
      <c r="TBR176" s="99"/>
      <c r="TBS176" s="99"/>
      <c r="TBT176" s="99"/>
      <c r="TBU176" s="99"/>
      <c r="TBV176" s="99"/>
      <c r="TBW176" s="99"/>
      <c r="TBX176" s="99"/>
      <c r="TBY176" s="99"/>
      <c r="TBZ176" s="99"/>
      <c r="TCA176" s="99"/>
      <c r="TCB176" s="99"/>
      <c r="TCC176" s="99"/>
      <c r="TCD176" s="99"/>
      <c r="TCE176" s="99"/>
      <c r="TCF176" s="99"/>
      <c r="TCG176" s="99"/>
      <c r="TCH176" s="99"/>
      <c r="TCI176" s="99"/>
      <c r="TCJ176" s="99"/>
      <c r="TCK176" s="99"/>
      <c r="TCL176" s="99"/>
      <c r="TCM176" s="99"/>
      <c r="TCN176" s="99"/>
      <c r="TCO176" s="99"/>
      <c r="TCP176" s="99"/>
      <c r="TCQ176" s="99"/>
      <c r="TCR176" s="99"/>
      <c r="TCS176" s="99"/>
      <c r="TCT176" s="99"/>
      <c r="TCU176" s="99"/>
      <c r="TCV176" s="99"/>
      <c r="TCW176" s="99"/>
      <c r="TCX176" s="99"/>
      <c r="TCY176" s="99"/>
      <c r="TCZ176" s="99"/>
      <c r="TDA176" s="99"/>
      <c r="TDB176" s="99"/>
      <c r="TDC176" s="99"/>
      <c r="TDD176" s="99"/>
      <c r="TDE176" s="99"/>
      <c r="TDF176" s="99"/>
      <c r="TDG176" s="99"/>
      <c r="TDH176" s="99"/>
      <c r="TDI176" s="99"/>
      <c r="TDJ176" s="99"/>
      <c r="TDK176" s="99"/>
      <c r="TDL176" s="99"/>
      <c r="TDM176" s="99"/>
      <c r="TDN176" s="99"/>
      <c r="TDO176" s="99"/>
      <c r="TDP176" s="99"/>
      <c r="TDQ176" s="99"/>
      <c r="TDR176" s="99"/>
      <c r="TDS176" s="99"/>
      <c r="TDT176" s="99"/>
      <c r="TDU176" s="99"/>
      <c r="TDV176" s="99"/>
      <c r="TDW176" s="99"/>
      <c r="TDX176" s="99"/>
      <c r="TDY176" s="99"/>
      <c r="TDZ176" s="99"/>
      <c r="TEA176" s="99"/>
      <c r="TEB176" s="99"/>
      <c r="TEC176" s="99"/>
      <c r="TED176" s="99"/>
      <c r="TEE176" s="99"/>
      <c r="TEF176" s="99"/>
      <c r="TEG176" s="99"/>
      <c r="TEH176" s="99"/>
      <c r="TEI176" s="99"/>
      <c r="TEJ176" s="99"/>
      <c r="TEK176" s="99"/>
      <c r="TEL176" s="99"/>
      <c r="TEM176" s="99"/>
      <c r="TEN176" s="99"/>
      <c r="TEO176" s="99"/>
      <c r="TEP176" s="99"/>
      <c r="TEQ176" s="99"/>
      <c r="TER176" s="99"/>
      <c r="TES176" s="99"/>
      <c r="TET176" s="99"/>
      <c r="TEU176" s="99"/>
      <c r="TEV176" s="99"/>
      <c r="TEW176" s="99"/>
      <c r="TEX176" s="99"/>
      <c r="TEY176" s="99"/>
      <c r="TEZ176" s="99"/>
      <c r="TFA176" s="99"/>
      <c r="TFB176" s="99"/>
      <c r="TFC176" s="99"/>
      <c r="TFD176" s="99"/>
      <c r="TFE176" s="99"/>
      <c r="TFF176" s="99"/>
      <c r="TFG176" s="99"/>
      <c r="TFH176" s="99"/>
      <c r="TFI176" s="99"/>
      <c r="TFJ176" s="99"/>
      <c r="TFK176" s="99"/>
      <c r="TFL176" s="99"/>
      <c r="TFM176" s="99"/>
      <c r="TFN176" s="99"/>
      <c r="TFO176" s="99"/>
      <c r="TFP176" s="99"/>
      <c r="TFQ176" s="99"/>
      <c r="TFR176" s="99"/>
      <c r="TFS176" s="99"/>
      <c r="TFT176" s="99"/>
      <c r="TFU176" s="99"/>
      <c r="TFV176" s="99"/>
      <c r="TFW176" s="99"/>
      <c r="TFX176" s="99"/>
      <c r="TFY176" s="99"/>
      <c r="TFZ176" s="99"/>
      <c r="TGA176" s="99"/>
      <c r="TGB176" s="99"/>
      <c r="TGC176" s="99"/>
      <c r="TGD176" s="99"/>
      <c r="TGE176" s="99"/>
      <c r="TGF176" s="99"/>
      <c r="TGG176" s="99"/>
      <c r="TGH176" s="99"/>
      <c r="TGI176" s="99"/>
      <c r="TGJ176" s="99"/>
      <c r="TGK176" s="99"/>
      <c r="TGL176" s="99"/>
      <c r="TGM176" s="99"/>
      <c r="TGN176" s="99"/>
      <c r="TGO176" s="99"/>
      <c r="TGP176" s="99"/>
      <c r="TGQ176" s="99"/>
      <c r="TGR176" s="99"/>
      <c r="TGS176" s="99"/>
      <c r="TGT176" s="99"/>
      <c r="TGU176" s="99"/>
      <c r="TGV176" s="99"/>
      <c r="TGW176" s="99"/>
      <c r="TGX176" s="99"/>
      <c r="TGY176" s="99"/>
      <c r="TGZ176" s="99"/>
      <c r="THA176" s="99"/>
      <c r="THB176" s="99"/>
      <c r="THC176" s="99"/>
      <c r="THD176" s="99"/>
      <c r="THE176" s="99"/>
      <c r="THF176" s="99"/>
      <c r="THG176" s="99"/>
      <c r="THH176" s="99"/>
      <c r="THI176" s="99"/>
      <c r="THJ176" s="99"/>
      <c r="THK176" s="99"/>
      <c r="THL176" s="99"/>
      <c r="THM176" s="99"/>
      <c r="THN176" s="99"/>
      <c r="THO176" s="99"/>
      <c r="THP176" s="99"/>
      <c r="THQ176" s="99"/>
      <c r="THR176" s="99"/>
      <c r="THS176" s="99"/>
      <c r="THT176" s="99"/>
      <c r="THU176" s="99"/>
      <c r="THV176" s="99"/>
      <c r="THW176" s="99"/>
      <c r="THX176" s="99"/>
      <c r="THY176" s="99"/>
      <c r="THZ176" s="99"/>
      <c r="TIA176" s="99"/>
      <c r="TIB176" s="99"/>
      <c r="TIC176" s="99"/>
      <c r="TID176" s="99"/>
      <c r="TIE176" s="99"/>
      <c r="TIF176" s="99"/>
      <c r="TIG176" s="99"/>
      <c r="TIH176" s="99"/>
      <c r="TII176" s="99"/>
      <c r="TIJ176" s="99"/>
      <c r="TIK176" s="99"/>
      <c r="TIL176" s="99"/>
      <c r="TIM176" s="99"/>
      <c r="TIN176" s="99"/>
      <c r="TIO176" s="99"/>
      <c r="TIP176" s="99"/>
      <c r="TIQ176" s="99"/>
      <c r="TIR176" s="99"/>
      <c r="TIS176" s="99"/>
      <c r="TIT176" s="99"/>
      <c r="TIU176" s="99"/>
      <c r="TIV176" s="99"/>
      <c r="TIW176" s="99"/>
      <c r="TIX176" s="99"/>
      <c r="TIY176" s="99"/>
      <c r="TIZ176" s="99"/>
      <c r="TJA176" s="99"/>
      <c r="TJB176" s="99"/>
      <c r="TJC176" s="99"/>
      <c r="TJD176" s="99"/>
      <c r="TJE176" s="99"/>
      <c r="TJF176" s="99"/>
      <c r="TJG176" s="99"/>
      <c r="TJH176" s="99"/>
      <c r="TJI176" s="99"/>
      <c r="TJJ176" s="99"/>
      <c r="TJK176" s="99"/>
      <c r="TJL176" s="99"/>
      <c r="TJM176" s="99"/>
      <c r="TJN176" s="99"/>
      <c r="TJO176" s="99"/>
      <c r="TJP176" s="99"/>
      <c r="TJQ176" s="99"/>
      <c r="TJR176" s="99"/>
      <c r="TJS176" s="99"/>
      <c r="TJT176" s="99"/>
      <c r="TJU176" s="99"/>
      <c r="TJV176" s="99"/>
      <c r="TJW176" s="99"/>
      <c r="TJX176" s="99"/>
      <c r="TJY176" s="99"/>
      <c r="TJZ176" s="99"/>
      <c r="TKA176" s="99"/>
      <c r="TKB176" s="99"/>
      <c r="TKC176" s="99"/>
      <c r="TKD176" s="99"/>
      <c r="TKE176" s="99"/>
      <c r="TKF176" s="99"/>
      <c r="TKG176" s="99"/>
      <c r="TKH176" s="99"/>
      <c r="TKI176" s="99"/>
      <c r="TKJ176" s="99"/>
      <c r="TKK176" s="99"/>
      <c r="TKL176" s="99"/>
      <c r="TKM176" s="99"/>
      <c r="TKN176" s="99"/>
      <c r="TKO176" s="99"/>
      <c r="TKP176" s="99"/>
      <c r="TKQ176" s="99"/>
      <c r="TKR176" s="99"/>
      <c r="TKS176" s="99"/>
      <c r="TKT176" s="99"/>
      <c r="TKU176" s="99"/>
      <c r="TKV176" s="99"/>
      <c r="TKW176" s="99"/>
      <c r="TKX176" s="99"/>
      <c r="TKY176" s="99"/>
      <c r="TKZ176" s="99"/>
      <c r="TLA176" s="99"/>
      <c r="TLB176" s="99"/>
      <c r="TLC176" s="99"/>
      <c r="TLD176" s="99"/>
      <c r="TLE176" s="99"/>
      <c r="TLF176" s="99"/>
      <c r="TLG176" s="99"/>
      <c r="TLH176" s="99"/>
      <c r="TLI176" s="99"/>
      <c r="TLJ176" s="99"/>
      <c r="TLK176" s="99"/>
      <c r="TLL176" s="99"/>
      <c r="TLM176" s="99"/>
      <c r="TLN176" s="99"/>
      <c r="TLO176" s="99"/>
      <c r="TLP176" s="99"/>
      <c r="TLQ176" s="99"/>
      <c r="TLR176" s="99"/>
      <c r="TLS176" s="99"/>
      <c r="TLT176" s="99"/>
      <c r="TLU176" s="99"/>
      <c r="TLV176" s="99"/>
      <c r="TLW176" s="99"/>
      <c r="TLX176" s="99"/>
      <c r="TLY176" s="99"/>
      <c r="TLZ176" s="99"/>
      <c r="TMA176" s="99"/>
      <c r="TMB176" s="99"/>
      <c r="TMC176" s="99"/>
      <c r="TMD176" s="99"/>
      <c r="TME176" s="99"/>
      <c r="TMF176" s="99"/>
      <c r="TMG176" s="99"/>
      <c r="TMH176" s="99"/>
      <c r="TMI176" s="99"/>
      <c r="TMJ176" s="99"/>
      <c r="TMK176" s="99"/>
      <c r="TML176" s="99"/>
      <c r="TMM176" s="99"/>
      <c r="TMN176" s="99"/>
      <c r="TMO176" s="99"/>
      <c r="TMP176" s="99"/>
      <c r="TMQ176" s="99"/>
      <c r="TMR176" s="99"/>
      <c r="TMS176" s="99"/>
      <c r="TMT176" s="99"/>
      <c r="TMU176" s="99"/>
      <c r="TMV176" s="99"/>
      <c r="TMW176" s="99"/>
      <c r="TMX176" s="99"/>
      <c r="TMY176" s="99"/>
      <c r="TMZ176" s="99"/>
      <c r="TNA176" s="99"/>
      <c r="TNB176" s="99"/>
      <c r="TNC176" s="99"/>
      <c r="TND176" s="99"/>
      <c r="TNE176" s="99"/>
      <c r="TNF176" s="99"/>
      <c r="TNG176" s="99"/>
      <c r="TNH176" s="99"/>
      <c r="TNI176" s="99"/>
      <c r="TNJ176" s="99"/>
      <c r="TNK176" s="99"/>
      <c r="TNL176" s="99"/>
      <c r="TNM176" s="99"/>
      <c r="TNN176" s="99"/>
      <c r="TNO176" s="99"/>
      <c r="TNP176" s="99"/>
      <c r="TNQ176" s="99"/>
      <c r="TNR176" s="99"/>
      <c r="TNS176" s="99"/>
      <c r="TNT176" s="99"/>
      <c r="TNU176" s="99"/>
      <c r="TNV176" s="99"/>
      <c r="TNW176" s="99"/>
      <c r="TNX176" s="99"/>
      <c r="TNY176" s="99"/>
      <c r="TNZ176" s="99"/>
      <c r="TOA176" s="99"/>
      <c r="TOB176" s="99"/>
      <c r="TOC176" s="99"/>
      <c r="TOD176" s="99"/>
      <c r="TOE176" s="99"/>
      <c r="TOF176" s="99"/>
      <c r="TOG176" s="99"/>
      <c r="TOH176" s="99"/>
      <c r="TOI176" s="99"/>
      <c r="TOJ176" s="99"/>
      <c r="TOK176" s="99"/>
      <c r="TOL176" s="99"/>
      <c r="TOM176" s="99"/>
      <c r="TON176" s="99"/>
      <c r="TOO176" s="99"/>
      <c r="TOP176" s="99"/>
      <c r="TOQ176" s="99"/>
      <c r="TOR176" s="99"/>
      <c r="TOS176" s="99"/>
      <c r="TOT176" s="99"/>
      <c r="TOU176" s="99"/>
      <c r="TOV176" s="99"/>
      <c r="TOW176" s="99"/>
      <c r="TOX176" s="99"/>
      <c r="TOY176" s="99"/>
      <c r="TOZ176" s="99"/>
      <c r="TPA176" s="99"/>
      <c r="TPB176" s="99"/>
      <c r="TPC176" s="99"/>
      <c r="TPD176" s="99"/>
      <c r="TPE176" s="99"/>
      <c r="TPF176" s="99"/>
      <c r="TPG176" s="99"/>
      <c r="TPH176" s="99"/>
      <c r="TPI176" s="99"/>
      <c r="TPJ176" s="99"/>
      <c r="TPK176" s="99"/>
      <c r="TPL176" s="99"/>
      <c r="TPM176" s="99"/>
      <c r="TPN176" s="99"/>
      <c r="TPO176" s="99"/>
      <c r="TPP176" s="99"/>
      <c r="TPQ176" s="99"/>
      <c r="TPR176" s="99"/>
      <c r="TPS176" s="99"/>
      <c r="TPT176" s="99"/>
      <c r="TPU176" s="99"/>
      <c r="TPV176" s="99"/>
      <c r="TPW176" s="99"/>
      <c r="TPX176" s="99"/>
      <c r="TPY176" s="99"/>
      <c r="TPZ176" s="99"/>
      <c r="TQA176" s="99"/>
      <c r="TQB176" s="99"/>
      <c r="TQC176" s="99"/>
      <c r="TQD176" s="99"/>
      <c r="TQE176" s="99"/>
      <c r="TQF176" s="99"/>
      <c r="TQG176" s="99"/>
      <c r="TQH176" s="99"/>
      <c r="TQI176" s="99"/>
      <c r="TQJ176" s="99"/>
      <c r="TQK176" s="99"/>
      <c r="TQL176" s="99"/>
      <c r="TQM176" s="99"/>
      <c r="TQN176" s="99"/>
      <c r="TQO176" s="99"/>
      <c r="TQP176" s="99"/>
      <c r="TQQ176" s="99"/>
      <c r="TQR176" s="99"/>
      <c r="TQS176" s="99"/>
      <c r="TQT176" s="99"/>
      <c r="TQU176" s="99"/>
      <c r="TQV176" s="99"/>
      <c r="TQW176" s="99"/>
      <c r="TQX176" s="99"/>
      <c r="TQY176" s="99"/>
      <c r="TQZ176" s="99"/>
      <c r="TRA176" s="99"/>
      <c r="TRB176" s="99"/>
      <c r="TRC176" s="99"/>
      <c r="TRD176" s="99"/>
      <c r="TRE176" s="99"/>
      <c r="TRF176" s="99"/>
      <c r="TRG176" s="99"/>
      <c r="TRH176" s="99"/>
      <c r="TRI176" s="99"/>
      <c r="TRJ176" s="99"/>
      <c r="TRK176" s="99"/>
      <c r="TRL176" s="99"/>
      <c r="TRM176" s="99"/>
      <c r="TRN176" s="99"/>
      <c r="TRO176" s="99"/>
      <c r="TRP176" s="99"/>
      <c r="TRQ176" s="99"/>
      <c r="TRR176" s="99"/>
      <c r="TRS176" s="99"/>
      <c r="TRT176" s="99"/>
      <c r="TRU176" s="99"/>
      <c r="TRV176" s="99"/>
      <c r="TRW176" s="99"/>
      <c r="TRX176" s="99"/>
      <c r="TRY176" s="99"/>
      <c r="TRZ176" s="99"/>
      <c r="TSA176" s="99"/>
      <c r="TSB176" s="99"/>
      <c r="TSC176" s="99"/>
      <c r="TSD176" s="99"/>
      <c r="TSE176" s="99"/>
      <c r="TSF176" s="99"/>
      <c r="TSG176" s="99"/>
      <c r="TSH176" s="99"/>
      <c r="TSI176" s="99"/>
      <c r="TSJ176" s="99"/>
      <c r="TSK176" s="99"/>
      <c r="TSL176" s="99"/>
      <c r="TSM176" s="99"/>
      <c r="TSN176" s="99"/>
      <c r="TSO176" s="99"/>
      <c r="TSP176" s="99"/>
      <c r="TSQ176" s="99"/>
      <c r="TSR176" s="99"/>
      <c r="TSS176" s="99"/>
      <c r="TST176" s="99"/>
      <c r="TSU176" s="99"/>
      <c r="TSV176" s="99"/>
      <c r="TSW176" s="99"/>
      <c r="TSX176" s="99"/>
      <c r="TSY176" s="99"/>
      <c r="TSZ176" s="99"/>
      <c r="TTA176" s="99"/>
      <c r="TTB176" s="99"/>
      <c r="TTC176" s="99"/>
      <c r="TTD176" s="99"/>
      <c r="TTE176" s="99"/>
      <c r="TTF176" s="99"/>
      <c r="TTG176" s="99"/>
      <c r="TTH176" s="99"/>
      <c r="TTI176" s="99"/>
      <c r="TTJ176" s="99"/>
      <c r="TTK176" s="99"/>
      <c r="TTL176" s="99"/>
      <c r="TTM176" s="99"/>
      <c r="TTN176" s="99"/>
      <c r="TTO176" s="99"/>
      <c r="TTP176" s="99"/>
      <c r="TTQ176" s="99"/>
      <c r="TTR176" s="99"/>
      <c r="TTS176" s="99"/>
      <c r="TTT176" s="99"/>
      <c r="TTU176" s="99"/>
      <c r="TTV176" s="99"/>
      <c r="TTW176" s="99"/>
      <c r="TTX176" s="99"/>
      <c r="TTY176" s="99"/>
      <c r="TTZ176" s="99"/>
      <c r="TUA176" s="99"/>
      <c r="TUB176" s="99"/>
      <c r="TUC176" s="99"/>
      <c r="TUD176" s="99"/>
      <c r="TUE176" s="99"/>
      <c r="TUF176" s="99"/>
      <c r="TUG176" s="99"/>
      <c r="TUH176" s="99"/>
      <c r="TUI176" s="99"/>
      <c r="TUJ176" s="99"/>
      <c r="TUK176" s="99"/>
      <c r="TUL176" s="99"/>
      <c r="TUM176" s="99"/>
      <c r="TUN176" s="99"/>
      <c r="TUO176" s="99"/>
      <c r="TUP176" s="99"/>
      <c r="TUQ176" s="99"/>
      <c r="TUR176" s="99"/>
      <c r="TUS176" s="99"/>
      <c r="TUT176" s="99"/>
      <c r="TUU176" s="99"/>
      <c r="TUV176" s="99"/>
      <c r="TUW176" s="99"/>
      <c r="TUX176" s="99"/>
      <c r="TUY176" s="99"/>
      <c r="TUZ176" s="99"/>
      <c r="TVA176" s="99"/>
      <c r="TVB176" s="99"/>
      <c r="TVC176" s="99"/>
      <c r="TVD176" s="99"/>
      <c r="TVE176" s="99"/>
      <c r="TVF176" s="99"/>
      <c r="TVG176" s="99"/>
      <c r="TVH176" s="99"/>
      <c r="TVI176" s="99"/>
      <c r="TVJ176" s="99"/>
      <c r="TVK176" s="99"/>
      <c r="TVL176" s="99"/>
      <c r="TVM176" s="99"/>
      <c r="TVN176" s="99"/>
      <c r="TVO176" s="99"/>
      <c r="TVP176" s="99"/>
      <c r="TVQ176" s="99"/>
      <c r="TVR176" s="99"/>
      <c r="TVS176" s="99"/>
      <c r="TVT176" s="99"/>
      <c r="TVU176" s="99"/>
      <c r="TVV176" s="99"/>
      <c r="TVW176" s="99"/>
      <c r="TVX176" s="99"/>
      <c r="TVY176" s="99"/>
      <c r="TVZ176" s="99"/>
      <c r="TWA176" s="99"/>
      <c r="TWB176" s="99"/>
      <c r="TWC176" s="99"/>
      <c r="TWD176" s="99"/>
      <c r="TWE176" s="99"/>
      <c r="TWF176" s="99"/>
      <c r="TWG176" s="99"/>
      <c r="TWH176" s="99"/>
      <c r="TWI176" s="99"/>
      <c r="TWJ176" s="99"/>
      <c r="TWK176" s="99"/>
      <c r="TWL176" s="99"/>
      <c r="TWM176" s="99"/>
      <c r="TWN176" s="99"/>
      <c r="TWO176" s="99"/>
      <c r="TWP176" s="99"/>
      <c r="TWQ176" s="99"/>
      <c r="TWR176" s="99"/>
      <c r="TWS176" s="99"/>
      <c r="TWT176" s="99"/>
      <c r="TWU176" s="99"/>
      <c r="TWV176" s="99"/>
      <c r="TWW176" s="99"/>
      <c r="TWX176" s="99"/>
      <c r="TWY176" s="99"/>
      <c r="TWZ176" s="99"/>
      <c r="TXA176" s="99"/>
      <c r="TXB176" s="99"/>
      <c r="TXC176" s="99"/>
      <c r="TXD176" s="99"/>
      <c r="TXE176" s="99"/>
      <c r="TXF176" s="99"/>
      <c r="TXG176" s="99"/>
      <c r="TXH176" s="99"/>
      <c r="TXI176" s="99"/>
      <c r="TXJ176" s="99"/>
      <c r="TXK176" s="99"/>
      <c r="TXL176" s="99"/>
      <c r="TXM176" s="99"/>
      <c r="TXN176" s="99"/>
      <c r="TXO176" s="99"/>
      <c r="TXP176" s="99"/>
      <c r="TXQ176" s="99"/>
      <c r="TXR176" s="99"/>
      <c r="TXS176" s="99"/>
      <c r="TXT176" s="99"/>
      <c r="TXU176" s="99"/>
      <c r="TXV176" s="99"/>
      <c r="TXW176" s="99"/>
      <c r="TXX176" s="99"/>
      <c r="TXY176" s="99"/>
      <c r="TXZ176" s="99"/>
      <c r="TYA176" s="99"/>
      <c r="TYB176" s="99"/>
      <c r="TYC176" s="99"/>
      <c r="TYD176" s="99"/>
      <c r="TYE176" s="99"/>
      <c r="TYF176" s="99"/>
      <c r="TYG176" s="99"/>
      <c r="TYH176" s="99"/>
      <c r="TYI176" s="99"/>
      <c r="TYJ176" s="99"/>
      <c r="TYK176" s="99"/>
      <c r="TYL176" s="99"/>
      <c r="TYM176" s="99"/>
      <c r="TYN176" s="99"/>
      <c r="TYO176" s="99"/>
      <c r="TYP176" s="99"/>
      <c r="TYQ176" s="99"/>
      <c r="TYR176" s="99"/>
      <c r="TYS176" s="99"/>
      <c r="TYT176" s="99"/>
      <c r="TYU176" s="99"/>
      <c r="TYV176" s="99"/>
      <c r="TYW176" s="99"/>
      <c r="TYX176" s="99"/>
      <c r="TYY176" s="99"/>
      <c r="TYZ176" s="99"/>
      <c r="TZA176" s="99"/>
      <c r="TZB176" s="99"/>
      <c r="TZC176" s="99"/>
      <c r="TZD176" s="99"/>
      <c r="TZE176" s="99"/>
      <c r="TZF176" s="99"/>
      <c r="TZG176" s="99"/>
      <c r="TZH176" s="99"/>
      <c r="TZI176" s="99"/>
      <c r="TZJ176" s="99"/>
      <c r="TZK176" s="99"/>
      <c r="TZL176" s="99"/>
      <c r="TZM176" s="99"/>
      <c r="TZN176" s="99"/>
      <c r="TZO176" s="99"/>
      <c r="TZP176" s="99"/>
      <c r="TZQ176" s="99"/>
      <c r="TZR176" s="99"/>
      <c r="TZS176" s="99"/>
      <c r="TZT176" s="99"/>
      <c r="TZU176" s="99"/>
      <c r="TZV176" s="99"/>
      <c r="TZW176" s="99"/>
      <c r="TZX176" s="99"/>
      <c r="TZY176" s="99"/>
      <c r="TZZ176" s="99"/>
      <c r="UAA176" s="99"/>
      <c r="UAB176" s="99"/>
      <c r="UAC176" s="99"/>
      <c r="UAD176" s="99"/>
      <c r="UAE176" s="99"/>
      <c r="UAF176" s="99"/>
      <c r="UAG176" s="99"/>
      <c r="UAH176" s="99"/>
      <c r="UAI176" s="99"/>
      <c r="UAJ176" s="99"/>
      <c r="UAK176" s="99"/>
      <c r="UAL176" s="99"/>
      <c r="UAM176" s="99"/>
      <c r="UAN176" s="99"/>
      <c r="UAO176" s="99"/>
      <c r="UAP176" s="99"/>
      <c r="UAQ176" s="99"/>
      <c r="UAR176" s="99"/>
      <c r="UAS176" s="99"/>
      <c r="UAT176" s="99"/>
      <c r="UAU176" s="99"/>
      <c r="UAV176" s="99"/>
      <c r="UAW176" s="99"/>
      <c r="UAX176" s="99"/>
      <c r="UAY176" s="99"/>
      <c r="UAZ176" s="99"/>
      <c r="UBA176" s="99"/>
      <c r="UBB176" s="99"/>
      <c r="UBC176" s="99"/>
      <c r="UBD176" s="99"/>
      <c r="UBE176" s="99"/>
      <c r="UBF176" s="99"/>
      <c r="UBG176" s="99"/>
      <c r="UBH176" s="99"/>
      <c r="UBI176" s="99"/>
      <c r="UBJ176" s="99"/>
      <c r="UBK176" s="99"/>
      <c r="UBL176" s="99"/>
      <c r="UBM176" s="99"/>
      <c r="UBN176" s="99"/>
      <c r="UBO176" s="99"/>
      <c r="UBP176" s="99"/>
      <c r="UBQ176" s="99"/>
      <c r="UBR176" s="99"/>
      <c r="UBS176" s="99"/>
      <c r="UBT176" s="99"/>
      <c r="UBU176" s="99"/>
      <c r="UBV176" s="99"/>
      <c r="UBW176" s="99"/>
      <c r="UBX176" s="99"/>
      <c r="UBY176" s="99"/>
      <c r="UBZ176" s="99"/>
      <c r="UCA176" s="99"/>
      <c r="UCB176" s="99"/>
      <c r="UCC176" s="99"/>
      <c r="UCD176" s="99"/>
      <c r="UCE176" s="99"/>
      <c r="UCF176" s="99"/>
      <c r="UCG176" s="99"/>
      <c r="UCH176" s="99"/>
      <c r="UCI176" s="99"/>
      <c r="UCJ176" s="99"/>
      <c r="UCK176" s="99"/>
      <c r="UCL176" s="99"/>
      <c r="UCM176" s="99"/>
      <c r="UCN176" s="99"/>
      <c r="UCO176" s="99"/>
      <c r="UCP176" s="99"/>
      <c r="UCQ176" s="99"/>
      <c r="UCR176" s="99"/>
      <c r="UCS176" s="99"/>
      <c r="UCT176" s="99"/>
      <c r="UCU176" s="99"/>
      <c r="UCV176" s="99"/>
      <c r="UCW176" s="99"/>
      <c r="UCX176" s="99"/>
      <c r="UCY176" s="99"/>
      <c r="UCZ176" s="99"/>
      <c r="UDA176" s="99"/>
      <c r="UDB176" s="99"/>
      <c r="UDC176" s="99"/>
      <c r="UDD176" s="99"/>
      <c r="UDE176" s="99"/>
      <c r="UDF176" s="99"/>
      <c r="UDG176" s="99"/>
      <c r="UDH176" s="99"/>
      <c r="UDI176" s="99"/>
      <c r="UDJ176" s="99"/>
      <c r="UDK176" s="99"/>
      <c r="UDL176" s="99"/>
      <c r="UDM176" s="99"/>
      <c r="UDN176" s="99"/>
      <c r="UDO176" s="99"/>
      <c r="UDP176" s="99"/>
      <c r="UDQ176" s="99"/>
      <c r="UDR176" s="99"/>
      <c r="UDS176" s="99"/>
      <c r="UDT176" s="99"/>
      <c r="UDU176" s="99"/>
      <c r="UDV176" s="99"/>
      <c r="UDW176" s="99"/>
      <c r="UDX176" s="99"/>
      <c r="UDY176" s="99"/>
      <c r="UDZ176" s="99"/>
      <c r="UEA176" s="99"/>
      <c r="UEB176" s="99"/>
      <c r="UEC176" s="99"/>
      <c r="UED176" s="99"/>
      <c r="UEE176" s="99"/>
      <c r="UEF176" s="99"/>
      <c r="UEG176" s="99"/>
      <c r="UEH176" s="99"/>
      <c r="UEI176" s="99"/>
      <c r="UEJ176" s="99"/>
      <c r="UEK176" s="99"/>
      <c r="UEL176" s="99"/>
      <c r="UEM176" s="99"/>
      <c r="UEN176" s="99"/>
      <c r="UEO176" s="99"/>
      <c r="UEP176" s="99"/>
      <c r="UEQ176" s="99"/>
      <c r="UER176" s="99"/>
      <c r="UES176" s="99"/>
      <c r="UET176" s="99"/>
      <c r="UEU176" s="99"/>
      <c r="UEV176" s="99"/>
      <c r="UEW176" s="99"/>
      <c r="UEX176" s="99"/>
      <c r="UEY176" s="99"/>
      <c r="UEZ176" s="99"/>
      <c r="UFA176" s="99"/>
      <c r="UFB176" s="99"/>
      <c r="UFC176" s="99"/>
      <c r="UFD176" s="99"/>
      <c r="UFE176" s="99"/>
      <c r="UFF176" s="99"/>
      <c r="UFG176" s="99"/>
      <c r="UFH176" s="99"/>
      <c r="UFI176" s="99"/>
      <c r="UFJ176" s="99"/>
      <c r="UFK176" s="99"/>
      <c r="UFL176" s="99"/>
      <c r="UFM176" s="99"/>
      <c r="UFN176" s="99"/>
      <c r="UFO176" s="99"/>
      <c r="UFP176" s="99"/>
      <c r="UFQ176" s="99"/>
      <c r="UFR176" s="99"/>
      <c r="UFS176" s="99"/>
      <c r="UFT176" s="99"/>
      <c r="UFU176" s="99"/>
      <c r="UFV176" s="99"/>
      <c r="UFW176" s="99"/>
      <c r="UFX176" s="99"/>
      <c r="UFY176" s="99"/>
      <c r="UFZ176" s="99"/>
      <c r="UGA176" s="99"/>
      <c r="UGB176" s="99"/>
      <c r="UGC176" s="99"/>
      <c r="UGD176" s="99"/>
      <c r="UGE176" s="99"/>
      <c r="UGF176" s="99"/>
      <c r="UGG176" s="99"/>
      <c r="UGH176" s="99"/>
      <c r="UGI176" s="99"/>
      <c r="UGJ176" s="99"/>
      <c r="UGK176" s="99"/>
      <c r="UGL176" s="99"/>
      <c r="UGM176" s="99"/>
      <c r="UGN176" s="99"/>
      <c r="UGO176" s="99"/>
      <c r="UGP176" s="99"/>
      <c r="UGQ176" s="99"/>
      <c r="UGR176" s="99"/>
      <c r="UGS176" s="99"/>
      <c r="UGT176" s="99"/>
      <c r="UGU176" s="99"/>
      <c r="UGV176" s="99"/>
      <c r="UGW176" s="99"/>
      <c r="UGX176" s="99"/>
      <c r="UGY176" s="99"/>
      <c r="UGZ176" s="99"/>
      <c r="UHA176" s="99"/>
      <c r="UHB176" s="99"/>
      <c r="UHC176" s="99"/>
      <c r="UHD176" s="99"/>
      <c r="UHE176" s="99"/>
      <c r="UHF176" s="99"/>
      <c r="UHG176" s="99"/>
      <c r="UHH176" s="99"/>
      <c r="UHI176" s="99"/>
      <c r="UHJ176" s="99"/>
      <c r="UHK176" s="99"/>
      <c r="UHL176" s="99"/>
      <c r="UHM176" s="99"/>
      <c r="UHN176" s="99"/>
      <c r="UHO176" s="99"/>
      <c r="UHP176" s="99"/>
      <c r="UHQ176" s="99"/>
      <c r="UHR176" s="99"/>
      <c r="UHS176" s="99"/>
      <c r="UHT176" s="99"/>
      <c r="UHU176" s="99"/>
      <c r="UHV176" s="99"/>
      <c r="UHW176" s="99"/>
      <c r="UHX176" s="99"/>
      <c r="UHY176" s="99"/>
      <c r="UHZ176" s="99"/>
      <c r="UIA176" s="99"/>
      <c r="UIB176" s="99"/>
      <c r="UIC176" s="99"/>
      <c r="UID176" s="99"/>
      <c r="UIE176" s="99"/>
      <c r="UIF176" s="99"/>
      <c r="UIG176" s="99"/>
      <c r="UIH176" s="99"/>
      <c r="UII176" s="99"/>
      <c r="UIJ176" s="99"/>
      <c r="UIK176" s="99"/>
      <c r="UIL176" s="99"/>
      <c r="UIM176" s="99"/>
      <c r="UIN176" s="99"/>
      <c r="UIO176" s="99"/>
      <c r="UIP176" s="99"/>
      <c r="UIQ176" s="99"/>
      <c r="UIR176" s="99"/>
      <c r="UIS176" s="99"/>
      <c r="UIT176" s="99"/>
      <c r="UIU176" s="99"/>
      <c r="UIV176" s="99"/>
      <c r="UIW176" s="99"/>
      <c r="UIX176" s="99"/>
      <c r="UIY176" s="99"/>
      <c r="UIZ176" s="99"/>
      <c r="UJA176" s="99"/>
      <c r="UJB176" s="99"/>
      <c r="UJC176" s="99"/>
      <c r="UJD176" s="99"/>
      <c r="UJE176" s="99"/>
      <c r="UJF176" s="99"/>
      <c r="UJG176" s="99"/>
      <c r="UJH176" s="99"/>
      <c r="UJI176" s="99"/>
      <c r="UJJ176" s="99"/>
      <c r="UJK176" s="99"/>
      <c r="UJL176" s="99"/>
      <c r="UJM176" s="99"/>
      <c r="UJN176" s="99"/>
      <c r="UJO176" s="99"/>
      <c r="UJP176" s="99"/>
      <c r="UJQ176" s="99"/>
      <c r="UJR176" s="99"/>
      <c r="UJS176" s="99"/>
      <c r="UJT176" s="99"/>
      <c r="UJU176" s="99"/>
      <c r="UJV176" s="99"/>
      <c r="UJW176" s="99"/>
      <c r="UJX176" s="99"/>
      <c r="UJY176" s="99"/>
      <c r="UJZ176" s="99"/>
      <c r="UKA176" s="99"/>
      <c r="UKB176" s="99"/>
      <c r="UKC176" s="99"/>
      <c r="UKD176" s="99"/>
      <c r="UKE176" s="99"/>
      <c r="UKF176" s="99"/>
      <c r="UKG176" s="99"/>
      <c r="UKH176" s="99"/>
      <c r="UKI176" s="99"/>
      <c r="UKJ176" s="99"/>
      <c r="UKK176" s="99"/>
      <c r="UKL176" s="99"/>
      <c r="UKM176" s="99"/>
      <c r="UKN176" s="99"/>
      <c r="UKO176" s="99"/>
      <c r="UKP176" s="99"/>
      <c r="UKQ176" s="99"/>
      <c r="UKR176" s="99"/>
      <c r="UKS176" s="99"/>
      <c r="UKT176" s="99"/>
      <c r="UKU176" s="99"/>
      <c r="UKV176" s="99"/>
      <c r="UKW176" s="99"/>
      <c r="UKX176" s="99"/>
      <c r="UKY176" s="99"/>
      <c r="UKZ176" s="99"/>
      <c r="ULA176" s="99"/>
      <c r="ULB176" s="99"/>
      <c r="ULC176" s="99"/>
      <c r="ULD176" s="99"/>
      <c r="ULE176" s="99"/>
      <c r="ULF176" s="99"/>
      <c r="ULG176" s="99"/>
      <c r="ULH176" s="99"/>
      <c r="ULI176" s="99"/>
      <c r="ULJ176" s="99"/>
      <c r="ULK176" s="99"/>
      <c r="ULL176" s="99"/>
      <c r="ULM176" s="99"/>
      <c r="ULN176" s="99"/>
      <c r="ULO176" s="99"/>
      <c r="ULP176" s="99"/>
      <c r="ULQ176" s="99"/>
      <c r="ULR176" s="99"/>
      <c r="ULS176" s="99"/>
      <c r="ULT176" s="99"/>
      <c r="ULU176" s="99"/>
      <c r="ULV176" s="99"/>
      <c r="ULW176" s="99"/>
      <c r="ULX176" s="99"/>
      <c r="ULY176" s="99"/>
      <c r="ULZ176" s="99"/>
      <c r="UMA176" s="99"/>
      <c r="UMB176" s="99"/>
      <c r="UMC176" s="99"/>
      <c r="UMD176" s="99"/>
      <c r="UME176" s="99"/>
      <c r="UMF176" s="99"/>
      <c r="UMG176" s="99"/>
      <c r="UMH176" s="99"/>
      <c r="UMI176" s="99"/>
      <c r="UMJ176" s="99"/>
      <c r="UMK176" s="99"/>
      <c r="UML176" s="99"/>
      <c r="UMM176" s="99"/>
      <c r="UMN176" s="99"/>
      <c r="UMO176" s="99"/>
      <c r="UMP176" s="99"/>
      <c r="UMQ176" s="99"/>
      <c r="UMR176" s="99"/>
      <c r="UMS176" s="99"/>
      <c r="UMT176" s="99"/>
      <c r="UMU176" s="99"/>
      <c r="UMV176" s="99"/>
      <c r="UMW176" s="99"/>
      <c r="UMX176" s="99"/>
      <c r="UMY176" s="99"/>
      <c r="UMZ176" s="99"/>
      <c r="UNA176" s="99"/>
      <c r="UNB176" s="99"/>
      <c r="UNC176" s="99"/>
      <c r="UND176" s="99"/>
      <c r="UNE176" s="99"/>
      <c r="UNF176" s="99"/>
      <c r="UNG176" s="99"/>
      <c r="UNH176" s="99"/>
      <c r="UNI176" s="99"/>
      <c r="UNJ176" s="99"/>
      <c r="UNK176" s="99"/>
      <c r="UNL176" s="99"/>
      <c r="UNM176" s="99"/>
      <c r="UNN176" s="99"/>
      <c r="UNO176" s="99"/>
      <c r="UNP176" s="99"/>
      <c r="UNQ176" s="99"/>
      <c r="UNR176" s="99"/>
      <c r="UNS176" s="99"/>
      <c r="UNT176" s="99"/>
      <c r="UNU176" s="99"/>
      <c r="UNV176" s="99"/>
      <c r="UNW176" s="99"/>
      <c r="UNX176" s="99"/>
      <c r="UNY176" s="99"/>
      <c r="UNZ176" s="99"/>
      <c r="UOA176" s="99"/>
      <c r="UOB176" s="99"/>
      <c r="UOC176" s="99"/>
      <c r="UOD176" s="99"/>
      <c r="UOE176" s="99"/>
      <c r="UOF176" s="99"/>
      <c r="UOG176" s="99"/>
      <c r="UOH176" s="99"/>
      <c r="UOI176" s="99"/>
      <c r="UOJ176" s="99"/>
      <c r="UOK176" s="99"/>
      <c r="UOL176" s="99"/>
      <c r="UOM176" s="99"/>
      <c r="UON176" s="99"/>
      <c r="UOO176" s="99"/>
      <c r="UOP176" s="99"/>
      <c r="UOQ176" s="99"/>
      <c r="UOR176" s="99"/>
      <c r="UOS176" s="99"/>
      <c r="UOT176" s="99"/>
      <c r="UOU176" s="99"/>
      <c r="UOV176" s="99"/>
      <c r="UOW176" s="99"/>
      <c r="UOX176" s="99"/>
      <c r="UOY176" s="99"/>
      <c r="UOZ176" s="99"/>
      <c r="UPA176" s="99"/>
      <c r="UPB176" s="99"/>
      <c r="UPC176" s="99"/>
      <c r="UPD176" s="99"/>
      <c r="UPE176" s="99"/>
      <c r="UPF176" s="99"/>
      <c r="UPG176" s="99"/>
      <c r="UPH176" s="99"/>
      <c r="UPI176" s="99"/>
      <c r="UPJ176" s="99"/>
      <c r="UPK176" s="99"/>
      <c r="UPL176" s="99"/>
      <c r="UPM176" s="99"/>
      <c r="UPN176" s="99"/>
      <c r="UPO176" s="99"/>
      <c r="UPP176" s="99"/>
      <c r="UPQ176" s="99"/>
      <c r="UPR176" s="99"/>
      <c r="UPS176" s="99"/>
      <c r="UPT176" s="99"/>
      <c r="UPU176" s="99"/>
      <c r="UPV176" s="99"/>
      <c r="UPW176" s="99"/>
      <c r="UPX176" s="99"/>
      <c r="UPY176" s="99"/>
      <c r="UPZ176" s="99"/>
      <c r="UQA176" s="99"/>
      <c r="UQB176" s="99"/>
      <c r="UQC176" s="99"/>
      <c r="UQD176" s="99"/>
      <c r="UQE176" s="99"/>
      <c r="UQF176" s="99"/>
      <c r="UQG176" s="99"/>
      <c r="UQH176" s="99"/>
      <c r="UQI176" s="99"/>
      <c r="UQJ176" s="99"/>
      <c r="UQK176" s="99"/>
      <c r="UQL176" s="99"/>
      <c r="UQM176" s="99"/>
      <c r="UQN176" s="99"/>
      <c r="UQO176" s="99"/>
      <c r="UQP176" s="99"/>
      <c r="UQQ176" s="99"/>
      <c r="UQR176" s="99"/>
      <c r="UQS176" s="99"/>
      <c r="UQT176" s="99"/>
      <c r="UQU176" s="99"/>
      <c r="UQV176" s="99"/>
      <c r="UQW176" s="99"/>
      <c r="UQX176" s="99"/>
      <c r="UQY176" s="99"/>
      <c r="UQZ176" s="99"/>
      <c r="URA176" s="99"/>
      <c r="URB176" s="99"/>
      <c r="URC176" s="99"/>
      <c r="URD176" s="99"/>
      <c r="URE176" s="99"/>
      <c r="URF176" s="99"/>
      <c r="URG176" s="99"/>
      <c r="URH176" s="99"/>
      <c r="URI176" s="99"/>
      <c r="URJ176" s="99"/>
      <c r="URK176" s="99"/>
      <c r="URL176" s="99"/>
      <c r="URM176" s="99"/>
      <c r="URN176" s="99"/>
      <c r="URO176" s="99"/>
      <c r="URP176" s="99"/>
      <c r="URQ176" s="99"/>
      <c r="URR176" s="99"/>
      <c r="URS176" s="99"/>
      <c r="URT176" s="99"/>
      <c r="URU176" s="99"/>
      <c r="URV176" s="99"/>
      <c r="URW176" s="99"/>
      <c r="URX176" s="99"/>
      <c r="URY176" s="99"/>
      <c r="URZ176" s="99"/>
      <c r="USA176" s="99"/>
      <c r="USB176" s="99"/>
      <c r="USC176" s="99"/>
      <c r="USD176" s="99"/>
      <c r="USE176" s="99"/>
      <c r="USF176" s="99"/>
      <c r="USG176" s="99"/>
      <c r="USH176" s="99"/>
      <c r="USI176" s="99"/>
      <c r="USJ176" s="99"/>
      <c r="USK176" s="99"/>
      <c r="USL176" s="99"/>
      <c r="USM176" s="99"/>
      <c r="USN176" s="99"/>
      <c r="USO176" s="99"/>
      <c r="USP176" s="99"/>
      <c r="USQ176" s="99"/>
      <c r="USR176" s="99"/>
      <c r="USS176" s="99"/>
      <c r="UST176" s="99"/>
      <c r="USU176" s="99"/>
      <c r="USV176" s="99"/>
      <c r="USW176" s="99"/>
      <c r="USX176" s="99"/>
      <c r="USY176" s="99"/>
      <c r="USZ176" s="99"/>
      <c r="UTA176" s="99"/>
      <c r="UTB176" s="99"/>
      <c r="UTC176" s="99"/>
      <c r="UTD176" s="99"/>
      <c r="UTE176" s="99"/>
      <c r="UTF176" s="99"/>
      <c r="UTG176" s="99"/>
      <c r="UTH176" s="99"/>
      <c r="UTI176" s="99"/>
      <c r="UTJ176" s="99"/>
      <c r="UTK176" s="99"/>
      <c r="UTL176" s="99"/>
      <c r="UTM176" s="99"/>
      <c r="UTN176" s="99"/>
      <c r="UTO176" s="99"/>
      <c r="UTP176" s="99"/>
      <c r="UTQ176" s="99"/>
      <c r="UTR176" s="99"/>
      <c r="UTS176" s="99"/>
      <c r="UTT176" s="99"/>
      <c r="UTU176" s="99"/>
      <c r="UTV176" s="99"/>
      <c r="UTW176" s="99"/>
      <c r="UTX176" s="99"/>
      <c r="UTY176" s="99"/>
      <c r="UTZ176" s="99"/>
      <c r="UUA176" s="99"/>
      <c r="UUB176" s="99"/>
      <c r="UUC176" s="99"/>
      <c r="UUD176" s="99"/>
      <c r="UUE176" s="99"/>
      <c r="UUF176" s="99"/>
      <c r="UUG176" s="99"/>
      <c r="UUH176" s="99"/>
      <c r="UUI176" s="99"/>
      <c r="UUJ176" s="99"/>
      <c r="UUK176" s="99"/>
      <c r="UUL176" s="99"/>
      <c r="UUM176" s="99"/>
      <c r="UUN176" s="99"/>
      <c r="UUO176" s="99"/>
      <c r="UUP176" s="99"/>
      <c r="UUQ176" s="99"/>
      <c r="UUR176" s="99"/>
      <c r="UUS176" s="99"/>
      <c r="UUT176" s="99"/>
      <c r="UUU176" s="99"/>
      <c r="UUV176" s="99"/>
      <c r="UUW176" s="99"/>
      <c r="UUX176" s="99"/>
      <c r="UUY176" s="99"/>
      <c r="UUZ176" s="99"/>
      <c r="UVA176" s="99"/>
      <c r="UVB176" s="99"/>
      <c r="UVC176" s="99"/>
      <c r="UVD176" s="99"/>
      <c r="UVE176" s="99"/>
      <c r="UVF176" s="99"/>
      <c r="UVG176" s="99"/>
      <c r="UVH176" s="99"/>
      <c r="UVI176" s="99"/>
      <c r="UVJ176" s="99"/>
      <c r="UVK176" s="99"/>
      <c r="UVL176" s="99"/>
      <c r="UVM176" s="99"/>
      <c r="UVN176" s="99"/>
      <c r="UVO176" s="99"/>
      <c r="UVP176" s="99"/>
      <c r="UVQ176" s="99"/>
      <c r="UVR176" s="99"/>
      <c r="UVS176" s="99"/>
      <c r="UVT176" s="99"/>
      <c r="UVU176" s="99"/>
      <c r="UVV176" s="99"/>
      <c r="UVW176" s="99"/>
      <c r="UVX176" s="99"/>
      <c r="UVY176" s="99"/>
      <c r="UVZ176" s="99"/>
      <c r="UWA176" s="99"/>
      <c r="UWB176" s="99"/>
      <c r="UWC176" s="99"/>
      <c r="UWD176" s="99"/>
      <c r="UWE176" s="99"/>
      <c r="UWF176" s="99"/>
      <c r="UWG176" s="99"/>
      <c r="UWH176" s="99"/>
      <c r="UWI176" s="99"/>
      <c r="UWJ176" s="99"/>
      <c r="UWK176" s="99"/>
      <c r="UWL176" s="99"/>
      <c r="UWM176" s="99"/>
      <c r="UWN176" s="99"/>
      <c r="UWO176" s="99"/>
      <c r="UWP176" s="99"/>
      <c r="UWQ176" s="99"/>
      <c r="UWR176" s="99"/>
      <c r="UWS176" s="99"/>
      <c r="UWT176" s="99"/>
      <c r="UWU176" s="99"/>
      <c r="UWV176" s="99"/>
      <c r="UWW176" s="99"/>
      <c r="UWX176" s="99"/>
      <c r="UWY176" s="99"/>
      <c r="UWZ176" s="99"/>
      <c r="UXA176" s="99"/>
      <c r="UXB176" s="99"/>
      <c r="UXC176" s="99"/>
      <c r="UXD176" s="99"/>
      <c r="UXE176" s="99"/>
      <c r="UXF176" s="99"/>
      <c r="UXG176" s="99"/>
      <c r="UXH176" s="99"/>
      <c r="UXI176" s="99"/>
      <c r="UXJ176" s="99"/>
      <c r="UXK176" s="99"/>
      <c r="UXL176" s="99"/>
      <c r="UXM176" s="99"/>
      <c r="UXN176" s="99"/>
      <c r="UXO176" s="99"/>
      <c r="UXP176" s="99"/>
      <c r="UXQ176" s="99"/>
      <c r="UXR176" s="99"/>
      <c r="UXS176" s="99"/>
      <c r="UXT176" s="99"/>
      <c r="UXU176" s="99"/>
      <c r="UXV176" s="99"/>
      <c r="UXW176" s="99"/>
      <c r="UXX176" s="99"/>
      <c r="UXY176" s="99"/>
      <c r="UXZ176" s="99"/>
      <c r="UYA176" s="99"/>
      <c r="UYB176" s="99"/>
      <c r="UYC176" s="99"/>
      <c r="UYD176" s="99"/>
      <c r="UYE176" s="99"/>
      <c r="UYF176" s="99"/>
      <c r="UYG176" s="99"/>
      <c r="UYH176" s="99"/>
      <c r="UYI176" s="99"/>
      <c r="UYJ176" s="99"/>
      <c r="UYK176" s="99"/>
      <c r="UYL176" s="99"/>
      <c r="UYM176" s="99"/>
      <c r="UYN176" s="99"/>
      <c r="UYO176" s="99"/>
      <c r="UYP176" s="99"/>
      <c r="UYQ176" s="99"/>
      <c r="UYR176" s="99"/>
      <c r="UYS176" s="99"/>
      <c r="UYT176" s="99"/>
      <c r="UYU176" s="99"/>
      <c r="UYV176" s="99"/>
      <c r="UYW176" s="99"/>
      <c r="UYX176" s="99"/>
      <c r="UYY176" s="99"/>
      <c r="UYZ176" s="99"/>
      <c r="UZA176" s="99"/>
      <c r="UZB176" s="99"/>
      <c r="UZC176" s="99"/>
      <c r="UZD176" s="99"/>
      <c r="UZE176" s="99"/>
      <c r="UZF176" s="99"/>
      <c r="UZG176" s="99"/>
      <c r="UZH176" s="99"/>
      <c r="UZI176" s="99"/>
      <c r="UZJ176" s="99"/>
      <c r="UZK176" s="99"/>
      <c r="UZL176" s="99"/>
      <c r="UZM176" s="99"/>
      <c r="UZN176" s="99"/>
      <c r="UZO176" s="99"/>
      <c r="UZP176" s="99"/>
      <c r="UZQ176" s="99"/>
      <c r="UZR176" s="99"/>
      <c r="UZS176" s="99"/>
      <c r="UZT176" s="99"/>
      <c r="UZU176" s="99"/>
      <c r="UZV176" s="99"/>
      <c r="UZW176" s="99"/>
      <c r="UZX176" s="99"/>
      <c r="UZY176" s="99"/>
      <c r="UZZ176" s="99"/>
      <c r="VAA176" s="99"/>
      <c r="VAB176" s="99"/>
      <c r="VAC176" s="99"/>
      <c r="VAD176" s="99"/>
      <c r="VAE176" s="99"/>
      <c r="VAF176" s="99"/>
      <c r="VAG176" s="99"/>
      <c r="VAH176" s="99"/>
      <c r="VAI176" s="99"/>
      <c r="VAJ176" s="99"/>
      <c r="VAK176" s="99"/>
      <c r="VAL176" s="99"/>
      <c r="VAM176" s="99"/>
      <c r="VAN176" s="99"/>
      <c r="VAO176" s="99"/>
      <c r="VAP176" s="99"/>
      <c r="VAQ176" s="99"/>
      <c r="VAR176" s="99"/>
      <c r="VAS176" s="99"/>
      <c r="VAT176" s="99"/>
      <c r="VAU176" s="99"/>
      <c r="VAV176" s="99"/>
      <c r="VAW176" s="99"/>
      <c r="VAX176" s="99"/>
      <c r="VAY176" s="99"/>
      <c r="VAZ176" s="99"/>
      <c r="VBA176" s="99"/>
      <c r="VBB176" s="99"/>
      <c r="VBC176" s="99"/>
      <c r="VBD176" s="99"/>
      <c r="VBE176" s="99"/>
      <c r="VBF176" s="99"/>
      <c r="VBG176" s="99"/>
      <c r="VBH176" s="99"/>
      <c r="VBI176" s="99"/>
      <c r="VBJ176" s="99"/>
      <c r="VBK176" s="99"/>
      <c r="VBL176" s="99"/>
      <c r="VBM176" s="99"/>
      <c r="VBN176" s="99"/>
      <c r="VBO176" s="99"/>
      <c r="VBP176" s="99"/>
      <c r="VBQ176" s="99"/>
      <c r="VBR176" s="99"/>
      <c r="VBS176" s="99"/>
      <c r="VBT176" s="99"/>
      <c r="VBU176" s="99"/>
      <c r="VBV176" s="99"/>
      <c r="VBW176" s="99"/>
      <c r="VBX176" s="99"/>
      <c r="VBY176" s="99"/>
      <c r="VBZ176" s="99"/>
      <c r="VCA176" s="99"/>
      <c r="VCB176" s="99"/>
      <c r="VCC176" s="99"/>
      <c r="VCD176" s="99"/>
      <c r="VCE176" s="99"/>
      <c r="VCF176" s="99"/>
      <c r="VCG176" s="99"/>
      <c r="VCH176" s="99"/>
      <c r="VCI176" s="99"/>
      <c r="VCJ176" s="99"/>
      <c r="VCK176" s="99"/>
      <c r="VCL176" s="99"/>
      <c r="VCM176" s="99"/>
      <c r="VCN176" s="99"/>
      <c r="VCO176" s="99"/>
      <c r="VCP176" s="99"/>
      <c r="VCQ176" s="99"/>
      <c r="VCR176" s="99"/>
      <c r="VCS176" s="99"/>
      <c r="VCT176" s="99"/>
      <c r="VCU176" s="99"/>
      <c r="VCV176" s="99"/>
      <c r="VCW176" s="99"/>
      <c r="VCX176" s="99"/>
      <c r="VCY176" s="99"/>
      <c r="VCZ176" s="99"/>
      <c r="VDA176" s="99"/>
      <c r="VDB176" s="99"/>
      <c r="VDC176" s="99"/>
      <c r="VDD176" s="99"/>
      <c r="VDE176" s="99"/>
      <c r="VDF176" s="99"/>
      <c r="VDG176" s="99"/>
      <c r="VDH176" s="99"/>
      <c r="VDI176" s="99"/>
      <c r="VDJ176" s="99"/>
      <c r="VDK176" s="99"/>
      <c r="VDL176" s="99"/>
      <c r="VDM176" s="99"/>
      <c r="VDN176" s="99"/>
      <c r="VDO176" s="99"/>
      <c r="VDP176" s="99"/>
      <c r="VDQ176" s="99"/>
      <c r="VDR176" s="99"/>
      <c r="VDS176" s="99"/>
      <c r="VDT176" s="99"/>
      <c r="VDU176" s="99"/>
      <c r="VDV176" s="99"/>
      <c r="VDW176" s="99"/>
      <c r="VDX176" s="99"/>
      <c r="VDY176" s="99"/>
      <c r="VDZ176" s="99"/>
      <c r="VEA176" s="99"/>
      <c r="VEB176" s="99"/>
      <c r="VEC176" s="99"/>
      <c r="VED176" s="99"/>
      <c r="VEE176" s="99"/>
      <c r="VEF176" s="99"/>
      <c r="VEG176" s="99"/>
      <c r="VEH176" s="99"/>
      <c r="VEI176" s="99"/>
      <c r="VEJ176" s="99"/>
      <c r="VEK176" s="99"/>
      <c r="VEL176" s="99"/>
      <c r="VEM176" s="99"/>
      <c r="VEN176" s="99"/>
      <c r="VEO176" s="99"/>
      <c r="VEP176" s="99"/>
      <c r="VEQ176" s="99"/>
      <c r="VER176" s="99"/>
      <c r="VES176" s="99"/>
      <c r="VET176" s="99"/>
      <c r="VEU176" s="99"/>
      <c r="VEV176" s="99"/>
      <c r="VEW176" s="99"/>
      <c r="VEX176" s="99"/>
      <c r="VEY176" s="99"/>
      <c r="VEZ176" s="99"/>
      <c r="VFA176" s="99"/>
      <c r="VFB176" s="99"/>
      <c r="VFC176" s="99"/>
      <c r="VFD176" s="99"/>
      <c r="VFE176" s="99"/>
      <c r="VFF176" s="99"/>
      <c r="VFG176" s="99"/>
      <c r="VFH176" s="99"/>
      <c r="VFI176" s="99"/>
      <c r="VFJ176" s="99"/>
      <c r="VFK176" s="99"/>
      <c r="VFL176" s="99"/>
      <c r="VFM176" s="99"/>
      <c r="VFN176" s="99"/>
      <c r="VFO176" s="99"/>
      <c r="VFP176" s="99"/>
      <c r="VFQ176" s="99"/>
      <c r="VFR176" s="99"/>
      <c r="VFS176" s="99"/>
      <c r="VFT176" s="99"/>
      <c r="VFU176" s="99"/>
      <c r="VFV176" s="99"/>
      <c r="VFW176" s="99"/>
      <c r="VFX176" s="99"/>
      <c r="VFY176" s="99"/>
      <c r="VFZ176" s="99"/>
      <c r="VGA176" s="99"/>
      <c r="VGB176" s="99"/>
      <c r="VGC176" s="99"/>
      <c r="VGD176" s="99"/>
      <c r="VGE176" s="99"/>
      <c r="VGF176" s="99"/>
      <c r="VGG176" s="99"/>
      <c r="VGH176" s="99"/>
      <c r="VGI176" s="99"/>
      <c r="VGJ176" s="99"/>
      <c r="VGK176" s="99"/>
      <c r="VGL176" s="99"/>
      <c r="VGM176" s="99"/>
      <c r="VGN176" s="99"/>
      <c r="VGO176" s="99"/>
      <c r="VGP176" s="99"/>
      <c r="VGQ176" s="99"/>
      <c r="VGR176" s="99"/>
      <c r="VGS176" s="99"/>
      <c r="VGT176" s="99"/>
      <c r="VGU176" s="99"/>
      <c r="VGV176" s="99"/>
      <c r="VGW176" s="99"/>
      <c r="VGX176" s="99"/>
      <c r="VGY176" s="99"/>
      <c r="VGZ176" s="99"/>
      <c r="VHA176" s="99"/>
      <c r="VHB176" s="99"/>
      <c r="VHC176" s="99"/>
      <c r="VHD176" s="99"/>
      <c r="VHE176" s="99"/>
      <c r="VHF176" s="99"/>
      <c r="VHG176" s="99"/>
      <c r="VHH176" s="99"/>
      <c r="VHI176" s="99"/>
      <c r="VHJ176" s="99"/>
      <c r="VHK176" s="99"/>
      <c r="VHL176" s="99"/>
      <c r="VHM176" s="99"/>
      <c r="VHN176" s="99"/>
      <c r="VHO176" s="99"/>
      <c r="VHP176" s="99"/>
      <c r="VHQ176" s="99"/>
      <c r="VHR176" s="99"/>
      <c r="VHS176" s="99"/>
      <c r="VHT176" s="99"/>
      <c r="VHU176" s="99"/>
      <c r="VHV176" s="99"/>
      <c r="VHW176" s="99"/>
      <c r="VHX176" s="99"/>
      <c r="VHY176" s="99"/>
      <c r="VHZ176" s="99"/>
      <c r="VIA176" s="99"/>
      <c r="VIB176" s="99"/>
      <c r="VIC176" s="99"/>
      <c r="VID176" s="99"/>
      <c r="VIE176" s="99"/>
      <c r="VIF176" s="99"/>
      <c r="VIG176" s="99"/>
      <c r="VIH176" s="99"/>
      <c r="VII176" s="99"/>
      <c r="VIJ176" s="99"/>
      <c r="VIK176" s="99"/>
      <c r="VIL176" s="99"/>
      <c r="VIM176" s="99"/>
      <c r="VIN176" s="99"/>
      <c r="VIO176" s="99"/>
      <c r="VIP176" s="99"/>
      <c r="VIQ176" s="99"/>
      <c r="VIR176" s="99"/>
      <c r="VIS176" s="99"/>
      <c r="VIT176" s="99"/>
      <c r="VIU176" s="99"/>
      <c r="VIV176" s="99"/>
      <c r="VIW176" s="99"/>
      <c r="VIX176" s="99"/>
      <c r="VIY176" s="99"/>
      <c r="VIZ176" s="99"/>
      <c r="VJA176" s="99"/>
      <c r="VJB176" s="99"/>
      <c r="VJC176" s="99"/>
      <c r="VJD176" s="99"/>
      <c r="VJE176" s="99"/>
      <c r="VJF176" s="99"/>
      <c r="VJG176" s="99"/>
      <c r="VJH176" s="99"/>
      <c r="VJI176" s="99"/>
      <c r="VJJ176" s="99"/>
      <c r="VJK176" s="99"/>
      <c r="VJL176" s="99"/>
      <c r="VJM176" s="99"/>
      <c r="VJN176" s="99"/>
      <c r="VJO176" s="99"/>
      <c r="VJP176" s="99"/>
      <c r="VJQ176" s="99"/>
      <c r="VJR176" s="99"/>
      <c r="VJS176" s="99"/>
      <c r="VJT176" s="99"/>
      <c r="VJU176" s="99"/>
      <c r="VJV176" s="99"/>
      <c r="VJW176" s="99"/>
      <c r="VJX176" s="99"/>
      <c r="VJY176" s="99"/>
      <c r="VJZ176" s="99"/>
      <c r="VKA176" s="99"/>
      <c r="VKB176" s="99"/>
      <c r="VKC176" s="99"/>
      <c r="VKD176" s="99"/>
      <c r="VKE176" s="99"/>
      <c r="VKF176" s="99"/>
      <c r="VKG176" s="99"/>
      <c r="VKH176" s="99"/>
      <c r="VKI176" s="99"/>
      <c r="VKJ176" s="99"/>
      <c r="VKK176" s="99"/>
      <c r="VKL176" s="99"/>
      <c r="VKM176" s="99"/>
      <c r="VKN176" s="99"/>
      <c r="VKO176" s="99"/>
      <c r="VKP176" s="99"/>
      <c r="VKQ176" s="99"/>
      <c r="VKR176" s="99"/>
      <c r="VKS176" s="99"/>
      <c r="VKT176" s="99"/>
      <c r="VKU176" s="99"/>
      <c r="VKV176" s="99"/>
      <c r="VKW176" s="99"/>
      <c r="VKX176" s="99"/>
      <c r="VKY176" s="99"/>
      <c r="VKZ176" s="99"/>
      <c r="VLA176" s="99"/>
      <c r="VLB176" s="99"/>
      <c r="VLC176" s="99"/>
      <c r="VLD176" s="99"/>
      <c r="VLE176" s="99"/>
      <c r="VLF176" s="99"/>
      <c r="VLG176" s="99"/>
      <c r="VLH176" s="99"/>
      <c r="VLI176" s="99"/>
      <c r="VLJ176" s="99"/>
      <c r="VLK176" s="99"/>
      <c r="VLL176" s="99"/>
      <c r="VLM176" s="99"/>
      <c r="VLN176" s="99"/>
      <c r="VLO176" s="99"/>
      <c r="VLP176" s="99"/>
      <c r="VLQ176" s="99"/>
      <c r="VLR176" s="99"/>
      <c r="VLS176" s="99"/>
      <c r="VLT176" s="99"/>
      <c r="VLU176" s="99"/>
      <c r="VLV176" s="99"/>
      <c r="VLW176" s="99"/>
      <c r="VLX176" s="99"/>
      <c r="VLY176" s="99"/>
      <c r="VLZ176" s="99"/>
      <c r="VMA176" s="99"/>
      <c r="VMB176" s="99"/>
      <c r="VMC176" s="99"/>
      <c r="VMD176" s="99"/>
      <c r="VME176" s="99"/>
      <c r="VMF176" s="99"/>
      <c r="VMG176" s="99"/>
      <c r="VMH176" s="99"/>
      <c r="VMI176" s="99"/>
      <c r="VMJ176" s="99"/>
      <c r="VMK176" s="99"/>
      <c r="VML176" s="99"/>
      <c r="VMM176" s="99"/>
      <c r="VMN176" s="99"/>
      <c r="VMO176" s="99"/>
      <c r="VMP176" s="99"/>
      <c r="VMQ176" s="99"/>
      <c r="VMR176" s="99"/>
      <c r="VMS176" s="99"/>
      <c r="VMT176" s="99"/>
      <c r="VMU176" s="99"/>
      <c r="VMV176" s="99"/>
      <c r="VMW176" s="99"/>
      <c r="VMX176" s="99"/>
      <c r="VMY176" s="99"/>
      <c r="VMZ176" s="99"/>
      <c r="VNA176" s="99"/>
      <c r="VNB176" s="99"/>
      <c r="VNC176" s="99"/>
      <c r="VND176" s="99"/>
      <c r="VNE176" s="99"/>
      <c r="VNF176" s="99"/>
      <c r="VNG176" s="99"/>
      <c r="VNH176" s="99"/>
      <c r="VNI176" s="99"/>
      <c r="VNJ176" s="99"/>
      <c r="VNK176" s="99"/>
      <c r="VNL176" s="99"/>
      <c r="VNM176" s="99"/>
      <c r="VNN176" s="99"/>
      <c r="VNO176" s="99"/>
      <c r="VNP176" s="99"/>
      <c r="VNQ176" s="99"/>
      <c r="VNR176" s="99"/>
      <c r="VNS176" s="99"/>
      <c r="VNT176" s="99"/>
      <c r="VNU176" s="99"/>
      <c r="VNV176" s="99"/>
      <c r="VNW176" s="99"/>
      <c r="VNX176" s="99"/>
      <c r="VNY176" s="99"/>
      <c r="VNZ176" s="99"/>
      <c r="VOA176" s="99"/>
      <c r="VOB176" s="99"/>
      <c r="VOC176" s="99"/>
      <c r="VOD176" s="99"/>
      <c r="VOE176" s="99"/>
      <c r="VOF176" s="99"/>
      <c r="VOG176" s="99"/>
      <c r="VOH176" s="99"/>
      <c r="VOI176" s="99"/>
      <c r="VOJ176" s="99"/>
      <c r="VOK176" s="99"/>
      <c r="VOL176" s="99"/>
      <c r="VOM176" s="99"/>
      <c r="VON176" s="99"/>
      <c r="VOO176" s="99"/>
      <c r="VOP176" s="99"/>
      <c r="VOQ176" s="99"/>
      <c r="VOR176" s="99"/>
      <c r="VOS176" s="99"/>
      <c r="VOT176" s="99"/>
      <c r="VOU176" s="99"/>
      <c r="VOV176" s="99"/>
      <c r="VOW176" s="99"/>
      <c r="VOX176" s="99"/>
      <c r="VOY176" s="99"/>
      <c r="VOZ176" s="99"/>
      <c r="VPA176" s="99"/>
      <c r="VPB176" s="99"/>
      <c r="VPC176" s="99"/>
      <c r="VPD176" s="99"/>
      <c r="VPE176" s="99"/>
      <c r="VPF176" s="99"/>
      <c r="VPG176" s="99"/>
      <c r="VPH176" s="99"/>
      <c r="VPI176" s="99"/>
      <c r="VPJ176" s="99"/>
      <c r="VPK176" s="99"/>
      <c r="VPL176" s="99"/>
      <c r="VPM176" s="99"/>
      <c r="VPN176" s="99"/>
      <c r="VPO176" s="99"/>
      <c r="VPP176" s="99"/>
      <c r="VPQ176" s="99"/>
      <c r="VPR176" s="99"/>
      <c r="VPS176" s="99"/>
      <c r="VPT176" s="99"/>
      <c r="VPU176" s="99"/>
      <c r="VPV176" s="99"/>
      <c r="VPW176" s="99"/>
      <c r="VPX176" s="99"/>
      <c r="VPY176" s="99"/>
      <c r="VPZ176" s="99"/>
      <c r="VQA176" s="99"/>
      <c r="VQB176" s="99"/>
      <c r="VQC176" s="99"/>
      <c r="VQD176" s="99"/>
      <c r="VQE176" s="99"/>
      <c r="VQF176" s="99"/>
      <c r="VQG176" s="99"/>
      <c r="VQH176" s="99"/>
      <c r="VQI176" s="99"/>
      <c r="VQJ176" s="99"/>
      <c r="VQK176" s="99"/>
      <c r="VQL176" s="99"/>
      <c r="VQM176" s="99"/>
      <c r="VQN176" s="99"/>
      <c r="VQO176" s="99"/>
      <c r="VQP176" s="99"/>
      <c r="VQQ176" s="99"/>
      <c r="VQR176" s="99"/>
      <c r="VQS176" s="99"/>
      <c r="VQT176" s="99"/>
      <c r="VQU176" s="99"/>
      <c r="VQV176" s="99"/>
      <c r="VQW176" s="99"/>
      <c r="VQX176" s="99"/>
      <c r="VQY176" s="99"/>
      <c r="VQZ176" s="99"/>
      <c r="VRA176" s="99"/>
      <c r="VRB176" s="99"/>
      <c r="VRC176" s="99"/>
      <c r="VRD176" s="99"/>
      <c r="VRE176" s="99"/>
      <c r="VRF176" s="99"/>
      <c r="VRG176" s="99"/>
      <c r="VRH176" s="99"/>
      <c r="VRI176" s="99"/>
      <c r="VRJ176" s="99"/>
      <c r="VRK176" s="99"/>
      <c r="VRL176" s="99"/>
      <c r="VRM176" s="99"/>
      <c r="VRN176" s="99"/>
      <c r="VRO176" s="99"/>
      <c r="VRP176" s="99"/>
      <c r="VRQ176" s="99"/>
      <c r="VRR176" s="99"/>
      <c r="VRS176" s="99"/>
      <c r="VRT176" s="99"/>
      <c r="VRU176" s="99"/>
      <c r="VRV176" s="99"/>
      <c r="VRW176" s="99"/>
      <c r="VRX176" s="99"/>
      <c r="VRY176" s="99"/>
      <c r="VRZ176" s="99"/>
      <c r="VSA176" s="99"/>
      <c r="VSB176" s="99"/>
      <c r="VSC176" s="99"/>
      <c r="VSD176" s="99"/>
      <c r="VSE176" s="99"/>
      <c r="VSF176" s="99"/>
      <c r="VSG176" s="99"/>
      <c r="VSH176" s="99"/>
      <c r="VSI176" s="99"/>
      <c r="VSJ176" s="99"/>
      <c r="VSK176" s="99"/>
      <c r="VSL176" s="99"/>
      <c r="VSM176" s="99"/>
      <c r="VSN176" s="99"/>
      <c r="VSO176" s="99"/>
      <c r="VSP176" s="99"/>
      <c r="VSQ176" s="99"/>
      <c r="VSR176" s="99"/>
      <c r="VSS176" s="99"/>
      <c r="VST176" s="99"/>
      <c r="VSU176" s="99"/>
      <c r="VSV176" s="99"/>
      <c r="VSW176" s="99"/>
      <c r="VSX176" s="99"/>
      <c r="VSY176" s="99"/>
      <c r="VSZ176" s="99"/>
      <c r="VTA176" s="99"/>
      <c r="VTB176" s="99"/>
      <c r="VTC176" s="99"/>
      <c r="VTD176" s="99"/>
      <c r="VTE176" s="99"/>
      <c r="VTF176" s="99"/>
      <c r="VTG176" s="99"/>
      <c r="VTH176" s="99"/>
      <c r="VTI176" s="99"/>
      <c r="VTJ176" s="99"/>
      <c r="VTK176" s="99"/>
      <c r="VTL176" s="99"/>
      <c r="VTM176" s="99"/>
      <c r="VTN176" s="99"/>
      <c r="VTO176" s="99"/>
      <c r="VTP176" s="99"/>
      <c r="VTQ176" s="99"/>
      <c r="VTR176" s="99"/>
      <c r="VTS176" s="99"/>
      <c r="VTT176" s="99"/>
      <c r="VTU176" s="99"/>
      <c r="VTV176" s="99"/>
      <c r="VTW176" s="99"/>
      <c r="VTX176" s="99"/>
      <c r="VTY176" s="99"/>
      <c r="VTZ176" s="99"/>
      <c r="VUA176" s="99"/>
      <c r="VUB176" s="99"/>
      <c r="VUC176" s="99"/>
      <c r="VUD176" s="99"/>
      <c r="VUE176" s="99"/>
      <c r="VUF176" s="99"/>
      <c r="VUG176" s="99"/>
      <c r="VUH176" s="99"/>
      <c r="VUI176" s="99"/>
      <c r="VUJ176" s="99"/>
      <c r="VUK176" s="99"/>
      <c r="VUL176" s="99"/>
      <c r="VUM176" s="99"/>
      <c r="VUN176" s="99"/>
      <c r="VUO176" s="99"/>
      <c r="VUP176" s="99"/>
      <c r="VUQ176" s="99"/>
      <c r="VUR176" s="99"/>
      <c r="VUS176" s="99"/>
      <c r="VUT176" s="99"/>
      <c r="VUU176" s="99"/>
      <c r="VUV176" s="99"/>
      <c r="VUW176" s="99"/>
      <c r="VUX176" s="99"/>
      <c r="VUY176" s="99"/>
      <c r="VUZ176" s="99"/>
      <c r="VVA176" s="99"/>
      <c r="VVB176" s="99"/>
      <c r="VVC176" s="99"/>
      <c r="VVD176" s="99"/>
      <c r="VVE176" s="99"/>
      <c r="VVF176" s="99"/>
      <c r="VVG176" s="99"/>
      <c r="VVH176" s="99"/>
      <c r="VVI176" s="99"/>
      <c r="VVJ176" s="99"/>
      <c r="VVK176" s="99"/>
      <c r="VVL176" s="99"/>
      <c r="VVM176" s="99"/>
      <c r="VVN176" s="99"/>
      <c r="VVO176" s="99"/>
      <c r="VVP176" s="99"/>
      <c r="VVQ176" s="99"/>
      <c r="VVR176" s="99"/>
      <c r="VVS176" s="99"/>
      <c r="VVT176" s="99"/>
      <c r="VVU176" s="99"/>
      <c r="VVV176" s="99"/>
      <c r="VVW176" s="99"/>
      <c r="VVX176" s="99"/>
      <c r="VVY176" s="99"/>
      <c r="VVZ176" s="99"/>
      <c r="VWA176" s="99"/>
      <c r="VWB176" s="99"/>
      <c r="VWC176" s="99"/>
      <c r="VWD176" s="99"/>
      <c r="VWE176" s="99"/>
      <c r="VWF176" s="99"/>
      <c r="VWG176" s="99"/>
      <c r="VWH176" s="99"/>
      <c r="VWI176" s="99"/>
      <c r="VWJ176" s="99"/>
      <c r="VWK176" s="99"/>
      <c r="VWL176" s="99"/>
      <c r="VWM176" s="99"/>
      <c r="VWN176" s="99"/>
      <c r="VWO176" s="99"/>
      <c r="VWP176" s="99"/>
      <c r="VWQ176" s="99"/>
      <c r="VWR176" s="99"/>
      <c r="VWS176" s="99"/>
      <c r="VWT176" s="99"/>
      <c r="VWU176" s="99"/>
      <c r="VWV176" s="99"/>
      <c r="VWW176" s="99"/>
      <c r="VWX176" s="99"/>
      <c r="VWY176" s="99"/>
      <c r="VWZ176" s="99"/>
      <c r="VXA176" s="99"/>
      <c r="VXB176" s="99"/>
      <c r="VXC176" s="99"/>
      <c r="VXD176" s="99"/>
      <c r="VXE176" s="99"/>
      <c r="VXF176" s="99"/>
      <c r="VXG176" s="99"/>
      <c r="VXH176" s="99"/>
      <c r="VXI176" s="99"/>
      <c r="VXJ176" s="99"/>
      <c r="VXK176" s="99"/>
      <c r="VXL176" s="99"/>
      <c r="VXM176" s="99"/>
      <c r="VXN176" s="99"/>
      <c r="VXO176" s="99"/>
      <c r="VXP176" s="99"/>
      <c r="VXQ176" s="99"/>
      <c r="VXR176" s="99"/>
      <c r="VXS176" s="99"/>
      <c r="VXT176" s="99"/>
      <c r="VXU176" s="99"/>
      <c r="VXV176" s="99"/>
      <c r="VXW176" s="99"/>
      <c r="VXX176" s="99"/>
      <c r="VXY176" s="99"/>
      <c r="VXZ176" s="99"/>
      <c r="VYA176" s="99"/>
      <c r="VYB176" s="99"/>
      <c r="VYC176" s="99"/>
      <c r="VYD176" s="99"/>
      <c r="VYE176" s="99"/>
      <c r="VYF176" s="99"/>
      <c r="VYG176" s="99"/>
      <c r="VYH176" s="99"/>
      <c r="VYI176" s="99"/>
      <c r="VYJ176" s="99"/>
      <c r="VYK176" s="99"/>
      <c r="VYL176" s="99"/>
      <c r="VYM176" s="99"/>
      <c r="VYN176" s="99"/>
      <c r="VYO176" s="99"/>
      <c r="VYP176" s="99"/>
      <c r="VYQ176" s="99"/>
      <c r="VYR176" s="99"/>
      <c r="VYS176" s="99"/>
      <c r="VYT176" s="99"/>
      <c r="VYU176" s="99"/>
      <c r="VYV176" s="99"/>
      <c r="VYW176" s="99"/>
      <c r="VYX176" s="99"/>
      <c r="VYY176" s="99"/>
      <c r="VYZ176" s="99"/>
      <c r="VZA176" s="99"/>
      <c r="VZB176" s="99"/>
      <c r="VZC176" s="99"/>
      <c r="VZD176" s="99"/>
      <c r="VZE176" s="99"/>
      <c r="VZF176" s="99"/>
      <c r="VZG176" s="99"/>
      <c r="VZH176" s="99"/>
      <c r="VZI176" s="99"/>
      <c r="VZJ176" s="99"/>
      <c r="VZK176" s="99"/>
      <c r="VZL176" s="99"/>
      <c r="VZM176" s="99"/>
      <c r="VZN176" s="99"/>
      <c r="VZO176" s="99"/>
      <c r="VZP176" s="99"/>
      <c r="VZQ176" s="99"/>
      <c r="VZR176" s="99"/>
      <c r="VZS176" s="99"/>
      <c r="VZT176" s="99"/>
      <c r="VZU176" s="99"/>
      <c r="VZV176" s="99"/>
      <c r="VZW176" s="99"/>
      <c r="VZX176" s="99"/>
      <c r="VZY176" s="99"/>
      <c r="VZZ176" s="99"/>
      <c r="WAA176" s="99"/>
      <c r="WAB176" s="99"/>
      <c r="WAC176" s="99"/>
      <c r="WAD176" s="99"/>
      <c r="WAE176" s="99"/>
      <c r="WAF176" s="99"/>
      <c r="WAG176" s="99"/>
      <c r="WAH176" s="99"/>
      <c r="WAI176" s="99"/>
      <c r="WAJ176" s="99"/>
      <c r="WAK176" s="99"/>
      <c r="WAL176" s="99"/>
      <c r="WAM176" s="99"/>
      <c r="WAN176" s="99"/>
      <c r="WAO176" s="99"/>
      <c r="WAP176" s="99"/>
      <c r="WAQ176" s="99"/>
      <c r="WAR176" s="99"/>
      <c r="WAS176" s="99"/>
      <c r="WAT176" s="99"/>
      <c r="WAU176" s="99"/>
      <c r="WAV176" s="99"/>
      <c r="WAW176" s="99"/>
      <c r="WAX176" s="99"/>
      <c r="WAY176" s="99"/>
      <c r="WAZ176" s="99"/>
      <c r="WBA176" s="99"/>
      <c r="WBB176" s="99"/>
      <c r="WBC176" s="99"/>
      <c r="WBD176" s="99"/>
      <c r="WBE176" s="99"/>
      <c r="WBF176" s="99"/>
      <c r="WBG176" s="99"/>
      <c r="WBH176" s="99"/>
      <c r="WBI176" s="99"/>
      <c r="WBJ176" s="99"/>
      <c r="WBK176" s="99"/>
      <c r="WBL176" s="99"/>
      <c r="WBM176" s="99"/>
      <c r="WBN176" s="99"/>
      <c r="WBO176" s="99"/>
      <c r="WBP176" s="99"/>
      <c r="WBQ176" s="99"/>
      <c r="WBR176" s="99"/>
      <c r="WBS176" s="99"/>
      <c r="WBT176" s="99"/>
      <c r="WBU176" s="99"/>
      <c r="WBV176" s="99"/>
      <c r="WBW176" s="99"/>
      <c r="WBX176" s="99"/>
      <c r="WBY176" s="99"/>
      <c r="WBZ176" s="99"/>
      <c r="WCA176" s="99"/>
      <c r="WCB176" s="99"/>
      <c r="WCC176" s="99"/>
      <c r="WCD176" s="99"/>
      <c r="WCE176" s="99"/>
      <c r="WCF176" s="99"/>
      <c r="WCG176" s="99"/>
      <c r="WCH176" s="99"/>
      <c r="WCI176" s="99"/>
      <c r="WCJ176" s="99"/>
      <c r="WCK176" s="99"/>
      <c r="WCL176" s="99"/>
      <c r="WCM176" s="99"/>
      <c r="WCN176" s="99"/>
      <c r="WCO176" s="99"/>
      <c r="WCP176" s="99"/>
      <c r="WCQ176" s="99"/>
      <c r="WCR176" s="99"/>
      <c r="WCS176" s="99"/>
      <c r="WCT176" s="99"/>
      <c r="WCU176" s="99"/>
      <c r="WCV176" s="99"/>
      <c r="WCW176" s="99"/>
      <c r="WCX176" s="99"/>
      <c r="WCY176" s="99"/>
      <c r="WCZ176" s="99"/>
      <c r="WDA176" s="99"/>
      <c r="WDB176" s="99"/>
      <c r="WDC176" s="99"/>
      <c r="WDD176" s="99"/>
      <c r="WDE176" s="99"/>
      <c r="WDF176" s="99"/>
      <c r="WDG176" s="99"/>
      <c r="WDH176" s="99"/>
      <c r="WDI176" s="99"/>
      <c r="WDJ176" s="99"/>
      <c r="WDK176" s="99"/>
      <c r="WDL176" s="99"/>
      <c r="WDM176" s="99"/>
      <c r="WDN176" s="99"/>
      <c r="WDO176" s="99"/>
      <c r="WDP176" s="99"/>
      <c r="WDQ176" s="99"/>
      <c r="WDR176" s="99"/>
      <c r="WDS176" s="99"/>
      <c r="WDT176" s="99"/>
      <c r="WDU176" s="99"/>
      <c r="WDV176" s="99"/>
      <c r="WDW176" s="99"/>
      <c r="WDX176" s="99"/>
      <c r="WDY176" s="99"/>
      <c r="WDZ176" s="99"/>
      <c r="WEA176" s="99"/>
      <c r="WEB176" s="99"/>
      <c r="WEC176" s="99"/>
      <c r="WED176" s="99"/>
      <c r="WEE176" s="99"/>
      <c r="WEF176" s="99"/>
      <c r="WEG176" s="99"/>
      <c r="WEH176" s="99"/>
      <c r="WEI176" s="99"/>
      <c r="WEJ176" s="99"/>
      <c r="WEK176" s="99"/>
      <c r="WEL176" s="99"/>
      <c r="WEM176" s="99"/>
      <c r="WEN176" s="99"/>
      <c r="WEO176" s="99"/>
      <c r="WEP176" s="99"/>
      <c r="WEQ176" s="99"/>
      <c r="WER176" s="99"/>
      <c r="WES176" s="99"/>
      <c r="WET176" s="99"/>
      <c r="WEU176" s="99"/>
      <c r="WEV176" s="99"/>
      <c r="WEW176" s="99"/>
      <c r="WEX176" s="99"/>
      <c r="WEY176" s="99"/>
      <c r="WEZ176" s="99"/>
      <c r="WFA176" s="99"/>
      <c r="WFB176" s="99"/>
      <c r="WFC176" s="99"/>
      <c r="WFD176" s="99"/>
      <c r="WFE176" s="99"/>
      <c r="WFF176" s="99"/>
      <c r="WFG176" s="99"/>
      <c r="WFH176" s="99"/>
      <c r="WFI176" s="99"/>
      <c r="WFJ176" s="99"/>
      <c r="WFK176" s="99"/>
      <c r="WFL176" s="99"/>
      <c r="WFM176" s="99"/>
      <c r="WFN176" s="99"/>
      <c r="WFO176" s="99"/>
      <c r="WFP176" s="99"/>
      <c r="WFQ176" s="99"/>
      <c r="WFR176" s="99"/>
      <c r="WFS176" s="99"/>
      <c r="WFT176" s="99"/>
      <c r="WFU176" s="99"/>
      <c r="WFV176" s="99"/>
      <c r="WFW176" s="99"/>
      <c r="WFX176" s="99"/>
      <c r="WFY176" s="99"/>
      <c r="WFZ176" s="99"/>
      <c r="WGA176" s="99"/>
      <c r="WGB176" s="99"/>
      <c r="WGC176" s="99"/>
      <c r="WGD176" s="99"/>
      <c r="WGE176" s="99"/>
      <c r="WGF176" s="99"/>
      <c r="WGG176" s="99"/>
      <c r="WGH176" s="99"/>
      <c r="WGI176" s="99"/>
      <c r="WGJ176" s="99"/>
      <c r="WGK176" s="99"/>
      <c r="WGL176" s="99"/>
      <c r="WGM176" s="99"/>
      <c r="WGN176" s="99"/>
      <c r="WGO176" s="99"/>
      <c r="WGP176" s="99"/>
      <c r="WGQ176" s="99"/>
      <c r="WGR176" s="99"/>
      <c r="WGS176" s="99"/>
      <c r="WGT176" s="99"/>
      <c r="WGU176" s="99"/>
      <c r="WGV176" s="99"/>
      <c r="WGW176" s="99"/>
      <c r="WGX176" s="99"/>
      <c r="WGY176" s="99"/>
      <c r="WGZ176" s="99"/>
      <c r="WHA176" s="99"/>
      <c r="WHB176" s="99"/>
      <c r="WHC176" s="99"/>
      <c r="WHD176" s="99"/>
      <c r="WHE176" s="99"/>
      <c r="WHF176" s="99"/>
      <c r="WHG176" s="99"/>
      <c r="WHH176" s="99"/>
      <c r="WHI176" s="99"/>
      <c r="WHJ176" s="99"/>
      <c r="WHK176" s="99"/>
      <c r="WHL176" s="99"/>
      <c r="WHM176" s="99"/>
      <c r="WHN176" s="99"/>
      <c r="WHO176" s="99"/>
      <c r="WHP176" s="99"/>
      <c r="WHQ176" s="99"/>
      <c r="WHR176" s="99"/>
      <c r="WHS176" s="99"/>
      <c r="WHT176" s="99"/>
      <c r="WHU176" s="99"/>
      <c r="WHV176" s="99"/>
      <c r="WHW176" s="99"/>
      <c r="WHX176" s="99"/>
      <c r="WHY176" s="99"/>
      <c r="WHZ176" s="99"/>
      <c r="WIA176" s="99"/>
      <c r="WIB176" s="99"/>
      <c r="WIC176" s="99"/>
      <c r="WID176" s="99"/>
      <c r="WIE176" s="99"/>
      <c r="WIF176" s="99"/>
      <c r="WIG176" s="99"/>
      <c r="WIH176" s="99"/>
      <c r="WII176" s="99"/>
      <c r="WIJ176" s="99"/>
      <c r="WIK176" s="99"/>
      <c r="WIL176" s="99"/>
      <c r="WIM176" s="99"/>
      <c r="WIN176" s="99"/>
      <c r="WIO176" s="99"/>
      <c r="WIP176" s="99"/>
      <c r="WIQ176" s="99"/>
      <c r="WIR176" s="99"/>
      <c r="WIS176" s="99"/>
      <c r="WIT176" s="99"/>
      <c r="WIU176" s="99"/>
      <c r="WIV176" s="99"/>
      <c r="WIW176" s="99"/>
      <c r="WIX176" s="99"/>
      <c r="WIY176" s="99"/>
      <c r="WIZ176" s="99"/>
      <c r="WJA176" s="99"/>
      <c r="WJB176" s="99"/>
      <c r="WJC176" s="99"/>
      <c r="WJD176" s="99"/>
      <c r="WJE176" s="99"/>
      <c r="WJF176" s="99"/>
      <c r="WJG176" s="99"/>
      <c r="WJH176" s="99"/>
      <c r="WJI176" s="99"/>
      <c r="WJJ176" s="99"/>
      <c r="WJK176" s="99"/>
      <c r="WJL176" s="99"/>
      <c r="WJM176" s="99"/>
      <c r="WJN176" s="99"/>
      <c r="WJO176" s="99"/>
      <c r="WJP176" s="99"/>
      <c r="WJQ176" s="99"/>
      <c r="WJR176" s="99"/>
      <c r="WJS176" s="99"/>
      <c r="WJT176" s="99"/>
      <c r="WJU176" s="99"/>
      <c r="WJV176" s="99"/>
      <c r="WJW176" s="99"/>
      <c r="WJX176" s="99"/>
      <c r="WJY176" s="99"/>
      <c r="WJZ176" s="99"/>
      <c r="WKA176" s="99"/>
      <c r="WKB176" s="99"/>
      <c r="WKC176" s="99"/>
      <c r="WKD176" s="99"/>
      <c r="WKE176" s="99"/>
      <c r="WKF176" s="99"/>
      <c r="WKG176" s="99"/>
      <c r="WKH176" s="99"/>
      <c r="WKI176" s="99"/>
      <c r="WKJ176" s="99"/>
      <c r="WKK176" s="99"/>
      <c r="WKL176" s="99"/>
      <c r="WKM176" s="99"/>
      <c r="WKN176" s="99"/>
      <c r="WKO176" s="99"/>
      <c r="WKP176" s="99"/>
      <c r="WKQ176" s="99"/>
      <c r="WKR176" s="99"/>
      <c r="WKS176" s="99"/>
      <c r="WKT176" s="99"/>
      <c r="WKU176" s="99"/>
      <c r="WKV176" s="99"/>
      <c r="WKW176" s="99"/>
      <c r="WKX176" s="99"/>
      <c r="WKY176" s="99"/>
      <c r="WKZ176" s="99"/>
      <c r="WLA176" s="99"/>
      <c r="WLB176" s="99"/>
      <c r="WLC176" s="99"/>
      <c r="WLD176" s="99"/>
      <c r="WLE176" s="99"/>
      <c r="WLF176" s="99"/>
      <c r="WLG176" s="99"/>
      <c r="WLH176" s="99"/>
      <c r="WLI176" s="99"/>
      <c r="WLJ176" s="99"/>
      <c r="WLK176" s="99"/>
      <c r="WLL176" s="99"/>
      <c r="WLM176" s="99"/>
      <c r="WLN176" s="99"/>
      <c r="WLO176" s="99"/>
      <c r="WLP176" s="99"/>
      <c r="WLQ176" s="99"/>
      <c r="WLR176" s="99"/>
      <c r="WLS176" s="99"/>
      <c r="WLT176" s="99"/>
      <c r="WLU176" s="99"/>
      <c r="WLV176" s="99"/>
      <c r="WLW176" s="99"/>
      <c r="WLX176" s="99"/>
      <c r="WLY176" s="99"/>
      <c r="WLZ176" s="99"/>
      <c r="WMA176" s="99"/>
      <c r="WMB176" s="99"/>
      <c r="WMC176" s="99"/>
      <c r="WMD176" s="99"/>
      <c r="WME176" s="99"/>
      <c r="WMF176" s="99"/>
      <c r="WMG176" s="99"/>
      <c r="WMH176" s="99"/>
      <c r="WMI176" s="99"/>
      <c r="WMJ176" s="99"/>
      <c r="WMK176" s="99"/>
      <c r="WML176" s="99"/>
      <c r="WMM176" s="99"/>
      <c r="WMN176" s="99"/>
      <c r="WMO176" s="99"/>
      <c r="WMP176" s="99"/>
      <c r="WMQ176" s="99"/>
      <c r="WMR176" s="99"/>
      <c r="WMS176" s="99"/>
      <c r="WMT176" s="99"/>
      <c r="WMU176" s="99"/>
      <c r="WMV176" s="99"/>
      <c r="WMW176" s="99"/>
      <c r="WMX176" s="99"/>
      <c r="WMY176" s="99"/>
      <c r="WMZ176" s="99"/>
      <c r="WNA176" s="99"/>
      <c r="WNB176" s="99"/>
      <c r="WNC176" s="99"/>
      <c r="WND176" s="99"/>
      <c r="WNE176" s="99"/>
      <c r="WNF176" s="99"/>
      <c r="WNG176" s="99"/>
      <c r="WNH176" s="99"/>
      <c r="WNI176" s="99"/>
      <c r="WNJ176" s="99"/>
      <c r="WNK176" s="99"/>
      <c r="WNL176" s="99"/>
      <c r="WNM176" s="99"/>
      <c r="WNN176" s="99"/>
      <c r="WNO176" s="99"/>
      <c r="WNP176" s="99"/>
      <c r="WNQ176" s="99"/>
      <c r="WNR176" s="99"/>
      <c r="WNS176" s="99"/>
      <c r="WNT176" s="99"/>
      <c r="WNU176" s="99"/>
      <c r="WNV176" s="99"/>
      <c r="WNW176" s="99"/>
      <c r="WNX176" s="99"/>
      <c r="WNY176" s="99"/>
      <c r="WNZ176" s="99"/>
      <c r="WOA176" s="99"/>
      <c r="WOB176" s="99"/>
      <c r="WOC176" s="99"/>
      <c r="WOD176" s="99"/>
      <c r="WOE176" s="99"/>
      <c r="WOF176" s="99"/>
      <c r="WOG176" s="99"/>
      <c r="WOH176" s="99"/>
      <c r="WOI176" s="99"/>
      <c r="WOJ176" s="99"/>
      <c r="WOK176" s="99"/>
      <c r="WOL176" s="99"/>
      <c r="WOM176" s="99"/>
      <c r="WON176" s="99"/>
      <c r="WOO176" s="99"/>
      <c r="WOP176" s="99"/>
      <c r="WOQ176" s="99"/>
      <c r="WOR176" s="99"/>
      <c r="WOS176" s="99"/>
      <c r="WOT176" s="99"/>
      <c r="WOU176" s="99"/>
      <c r="WOV176" s="99"/>
      <c r="WOW176" s="99"/>
      <c r="WOX176" s="99"/>
      <c r="WOY176" s="99"/>
      <c r="WOZ176" s="99"/>
      <c r="WPA176" s="99"/>
      <c r="WPB176" s="99"/>
      <c r="WPC176" s="99"/>
      <c r="WPD176" s="99"/>
      <c r="WPE176" s="99"/>
      <c r="WPF176" s="99"/>
      <c r="WPG176" s="99"/>
      <c r="WPH176" s="99"/>
      <c r="WPI176" s="99"/>
      <c r="WPJ176" s="99"/>
      <c r="WPK176" s="99"/>
      <c r="WPL176" s="99"/>
      <c r="WPM176" s="99"/>
      <c r="WPN176" s="99"/>
      <c r="WPO176" s="99"/>
      <c r="WPP176" s="99"/>
      <c r="WPQ176" s="99"/>
      <c r="WPR176" s="99"/>
      <c r="WPS176" s="99"/>
      <c r="WPT176" s="99"/>
      <c r="WPU176" s="99"/>
      <c r="WPV176" s="99"/>
      <c r="WPW176" s="99"/>
      <c r="WPX176" s="99"/>
      <c r="WPY176" s="99"/>
      <c r="WPZ176" s="99"/>
      <c r="WQA176" s="99"/>
      <c r="WQB176" s="99"/>
      <c r="WQC176" s="99"/>
      <c r="WQD176" s="99"/>
      <c r="WQE176" s="99"/>
      <c r="WQF176" s="99"/>
      <c r="WQG176" s="99"/>
      <c r="WQH176" s="99"/>
      <c r="WQI176" s="99"/>
      <c r="WQJ176" s="99"/>
      <c r="WQK176" s="99"/>
      <c r="WQL176" s="99"/>
      <c r="WQM176" s="99"/>
      <c r="WQN176" s="99"/>
      <c r="WQO176" s="99"/>
      <c r="WQP176" s="99"/>
      <c r="WQQ176" s="99"/>
      <c r="WQR176" s="99"/>
      <c r="WQS176" s="99"/>
      <c r="WQT176" s="99"/>
      <c r="WQU176" s="99"/>
      <c r="WQV176" s="99"/>
      <c r="WQW176" s="99"/>
      <c r="WQX176" s="99"/>
      <c r="WQY176" s="99"/>
      <c r="WQZ176" s="99"/>
      <c r="WRA176" s="99"/>
      <c r="WRB176" s="99"/>
      <c r="WRC176" s="99"/>
      <c r="WRD176" s="99"/>
      <c r="WRE176" s="99"/>
      <c r="WRF176" s="99"/>
      <c r="WRG176" s="99"/>
      <c r="WRH176" s="99"/>
      <c r="WRI176" s="99"/>
      <c r="WRJ176" s="99"/>
      <c r="WRK176" s="99"/>
      <c r="WRL176" s="99"/>
      <c r="WRM176" s="99"/>
      <c r="WRN176" s="99"/>
      <c r="WRO176" s="99"/>
      <c r="WRP176" s="99"/>
      <c r="WRQ176" s="99"/>
      <c r="WRR176" s="99"/>
      <c r="WRS176" s="99"/>
      <c r="WRT176" s="99"/>
      <c r="WRU176" s="99"/>
      <c r="WRV176" s="99"/>
      <c r="WRW176" s="99"/>
      <c r="WRX176" s="99"/>
      <c r="WRY176" s="99"/>
      <c r="WRZ176" s="99"/>
      <c r="WSA176" s="99"/>
      <c r="WSB176" s="99"/>
      <c r="WSC176" s="99"/>
      <c r="WSD176" s="99"/>
      <c r="WSE176" s="99"/>
      <c r="WSF176" s="99"/>
      <c r="WSG176" s="99"/>
      <c r="WSH176" s="99"/>
      <c r="WSI176" s="99"/>
      <c r="WSJ176" s="99"/>
      <c r="WSK176" s="99"/>
      <c r="WSL176" s="99"/>
      <c r="WSM176" s="99"/>
      <c r="WSN176" s="99"/>
      <c r="WSO176" s="99"/>
      <c r="WSP176" s="99"/>
      <c r="WSQ176" s="99"/>
      <c r="WSR176" s="99"/>
      <c r="WSS176" s="99"/>
      <c r="WST176" s="99"/>
      <c r="WSU176" s="99"/>
      <c r="WSV176" s="99"/>
      <c r="WSW176" s="99"/>
      <c r="WSX176" s="99"/>
      <c r="WSY176" s="99"/>
      <c r="WSZ176" s="99"/>
      <c r="WTA176" s="99"/>
      <c r="WTB176" s="99"/>
      <c r="WTC176" s="99"/>
      <c r="WTD176" s="99"/>
      <c r="WTE176" s="99"/>
      <c r="WTF176" s="99"/>
      <c r="WTG176" s="99"/>
      <c r="WTH176" s="99"/>
      <c r="WTI176" s="99"/>
      <c r="WTJ176" s="99"/>
      <c r="WTK176" s="99"/>
      <c r="WTL176" s="99"/>
      <c r="WTM176" s="99"/>
      <c r="WTN176" s="99"/>
      <c r="WTO176" s="99"/>
      <c r="WTP176" s="99"/>
      <c r="WTQ176" s="99"/>
      <c r="WTR176" s="99"/>
      <c r="WTS176" s="99"/>
      <c r="WTT176" s="99"/>
      <c r="WTU176" s="99"/>
      <c r="WTV176" s="99"/>
      <c r="WTW176" s="99"/>
      <c r="WTX176" s="99"/>
      <c r="WTY176" s="99"/>
      <c r="WTZ176" s="99"/>
      <c r="WUA176" s="99"/>
      <c r="WUB176" s="99"/>
      <c r="WUC176" s="99"/>
      <c r="WUD176" s="99"/>
      <c r="WUE176" s="99"/>
      <c r="WUF176" s="99"/>
      <c r="WUG176" s="99"/>
      <c r="WUH176" s="99"/>
      <c r="WUI176" s="99"/>
      <c r="WUJ176" s="99"/>
      <c r="WUK176" s="99"/>
      <c r="WUL176" s="99"/>
      <c r="WUM176" s="99"/>
      <c r="WUN176" s="99"/>
      <c r="WUO176" s="99"/>
      <c r="WUP176" s="99"/>
      <c r="WUQ176" s="99"/>
      <c r="WUR176" s="99"/>
      <c r="WUS176" s="99"/>
      <c r="WUT176" s="99"/>
      <c r="WUU176" s="99"/>
      <c r="WUV176" s="99"/>
      <c r="WUW176" s="99"/>
      <c r="WUX176" s="99"/>
      <c r="WUY176" s="99"/>
      <c r="WUZ176" s="99"/>
      <c r="WVA176" s="99"/>
      <c r="WVB176" s="99"/>
      <c r="WVC176" s="99"/>
      <c r="WVD176" s="99"/>
      <c r="WVE176" s="99"/>
      <c r="WVF176" s="99"/>
      <c r="WVG176" s="99"/>
      <c r="WVH176" s="99"/>
      <c r="WVI176" s="99"/>
      <c r="WVJ176" s="99"/>
      <c r="WVK176" s="99"/>
      <c r="WVL176" s="99"/>
      <c r="WVM176" s="99"/>
      <c r="WVN176" s="99"/>
      <c r="WVO176" s="99"/>
      <c r="WVP176" s="99"/>
      <c r="WVQ176" s="99"/>
      <c r="WVR176" s="99"/>
      <c r="WVS176" s="99"/>
      <c r="WVT176" s="99"/>
      <c r="WVU176" s="99"/>
      <c r="WVV176" s="99"/>
      <c r="WVW176" s="99"/>
      <c r="WVX176" s="99"/>
      <c r="WVY176" s="99"/>
      <c r="WVZ176" s="99"/>
      <c r="WWA176" s="99"/>
      <c r="WWB176" s="99"/>
      <c r="WWC176" s="99"/>
      <c r="WWD176" s="99"/>
      <c r="WWE176" s="99"/>
      <c r="WWF176" s="99"/>
      <c r="WWG176" s="99"/>
      <c r="WWH176" s="99"/>
      <c r="WWI176" s="99"/>
      <c r="WWJ176" s="99"/>
      <c r="WWK176" s="99"/>
      <c r="WWL176" s="99"/>
      <c r="WWM176" s="99"/>
      <c r="WWN176" s="99"/>
      <c r="WWO176" s="99"/>
      <c r="WWP176" s="99"/>
      <c r="WWQ176" s="99"/>
      <c r="WWR176" s="99"/>
      <c r="WWS176" s="99"/>
      <c r="WWT176" s="99"/>
      <c r="WWU176" s="99"/>
      <c r="WWV176" s="99"/>
      <c r="WWW176" s="99"/>
      <c r="WWX176" s="99"/>
      <c r="WWY176" s="99"/>
      <c r="WWZ176" s="99"/>
      <c r="WXA176" s="99"/>
      <c r="WXB176" s="99"/>
      <c r="WXC176" s="99"/>
      <c r="WXD176" s="99"/>
      <c r="WXE176" s="99"/>
      <c r="WXF176" s="99"/>
      <c r="WXG176" s="99"/>
      <c r="WXH176" s="99"/>
      <c r="WXI176" s="99"/>
      <c r="WXJ176" s="99"/>
      <c r="WXK176" s="99"/>
      <c r="WXL176" s="99"/>
      <c r="WXM176" s="99"/>
      <c r="WXN176" s="99"/>
      <c r="WXO176" s="99"/>
      <c r="WXP176" s="99"/>
      <c r="WXQ176" s="99"/>
      <c r="WXR176" s="99"/>
      <c r="WXS176" s="99"/>
      <c r="WXT176" s="99"/>
      <c r="WXU176" s="99"/>
      <c r="WXV176" s="99"/>
      <c r="WXW176" s="99"/>
      <c r="WXX176" s="99"/>
      <c r="WXY176" s="99"/>
      <c r="WXZ176" s="99"/>
      <c r="WYA176" s="99"/>
      <c r="WYB176" s="99"/>
      <c r="WYC176" s="99"/>
      <c r="WYD176" s="99"/>
      <c r="WYE176" s="99"/>
      <c r="WYF176" s="99"/>
      <c r="WYG176" s="99"/>
      <c r="WYH176" s="99"/>
      <c r="WYI176" s="99"/>
      <c r="WYJ176" s="99"/>
      <c r="WYK176" s="99"/>
      <c r="WYL176" s="99"/>
      <c r="WYM176" s="99"/>
      <c r="WYN176" s="99"/>
      <c r="WYO176" s="99"/>
      <c r="WYP176" s="99"/>
      <c r="WYQ176" s="99"/>
      <c r="WYR176" s="99"/>
      <c r="WYS176" s="99"/>
      <c r="WYT176" s="99"/>
      <c r="WYU176" s="99"/>
      <c r="WYV176" s="99"/>
      <c r="WYW176" s="99"/>
      <c r="WYX176" s="99"/>
      <c r="WYY176" s="99"/>
      <c r="WYZ176" s="99"/>
      <c r="WZA176" s="99"/>
      <c r="WZB176" s="99"/>
      <c r="WZC176" s="99"/>
      <c r="WZD176" s="99"/>
      <c r="WZE176" s="99"/>
      <c r="WZF176" s="99"/>
      <c r="WZG176" s="99"/>
      <c r="WZH176" s="99"/>
      <c r="WZI176" s="99"/>
      <c r="WZJ176" s="99"/>
      <c r="WZK176" s="99"/>
      <c r="WZL176" s="99"/>
      <c r="WZM176" s="99"/>
      <c r="WZN176" s="99"/>
      <c r="WZO176" s="99"/>
      <c r="WZP176" s="99"/>
      <c r="WZQ176" s="99"/>
      <c r="WZR176" s="99"/>
      <c r="WZS176" s="99"/>
      <c r="WZT176" s="99"/>
      <c r="WZU176" s="99"/>
      <c r="WZV176" s="99"/>
      <c r="WZW176" s="99"/>
      <c r="WZX176" s="99"/>
      <c r="WZY176" s="99"/>
      <c r="WZZ176" s="99"/>
      <c r="XAA176" s="99"/>
      <c r="XAB176" s="99"/>
      <c r="XAC176" s="99"/>
      <c r="XAD176" s="99"/>
      <c r="XAE176" s="99"/>
      <c r="XAF176" s="99"/>
      <c r="XAG176" s="99"/>
      <c r="XAH176" s="99"/>
      <c r="XAI176" s="99"/>
      <c r="XAJ176" s="99"/>
      <c r="XAK176" s="99"/>
      <c r="XAL176" s="99"/>
      <c r="XAM176" s="99"/>
      <c r="XAN176" s="99"/>
      <c r="XAO176" s="99"/>
      <c r="XAP176" s="99"/>
      <c r="XAQ176" s="99"/>
      <c r="XAR176" s="99"/>
      <c r="XAS176" s="99"/>
      <c r="XAT176" s="99"/>
      <c r="XAU176" s="99"/>
      <c r="XAV176" s="99"/>
      <c r="XAW176" s="99"/>
      <c r="XAX176" s="99"/>
      <c r="XAY176" s="99"/>
      <c r="XAZ176" s="99"/>
      <c r="XBA176" s="99"/>
      <c r="XBB176" s="99"/>
      <c r="XBC176" s="99"/>
      <c r="XBD176" s="99"/>
      <c r="XBE176" s="99"/>
      <c r="XBF176" s="99"/>
      <c r="XBG176" s="99"/>
      <c r="XBH176" s="99"/>
      <c r="XBI176" s="99"/>
      <c r="XBJ176" s="99"/>
      <c r="XBK176" s="99"/>
      <c r="XBL176" s="99"/>
      <c r="XBM176" s="99"/>
      <c r="XBN176" s="99"/>
      <c r="XBO176" s="99"/>
      <c r="XBP176" s="99"/>
      <c r="XBQ176" s="99"/>
      <c r="XBR176" s="99"/>
      <c r="XBS176" s="99"/>
      <c r="XBT176" s="99"/>
      <c r="XBU176" s="99"/>
      <c r="XBV176" s="99"/>
      <c r="XBW176" s="99"/>
      <c r="XBX176" s="99"/>
      <c r="XBY176" s="99"/>
      <c r="XBZ176" s="99"/>
      <c r="XCA176" s="99"/>
      <c r="XCB176" s="99"/>
      <c r="XCC176" s="99"/>
      <c r="XCD176" s="99"/>
      <c r="XCE176" s="99"/>
      <c r="XCF176" s="99"/>
      <c r="XCG176" s="99"/>
      <c r="XCH176" s="99"/>
      <c r="XCI176" s="99"/>
      <c r="XCJ176" s="99"/>
      <c r="XCK176" s="99"/>
      <c r="XCL176" s="99"/>
      <c r="XCM176" s="99"/>
      <c r="XCN176" s="99"/>
      <c r="XCO176" s="99"/>
      <c r="XCP176" s="99"/>
      <c r="XCQ176" s="99"/>
      <c r="XCR176" s="99"/>
      <c r="XCS176" s="99"/>
      <c r="XCT176" s="99"/>
      <c r="XCU176" s="99"/>
      <c r="XCV176" s="99"/>
      <c r="XCW176" s="99"/>
      <c r="XCX176" s="99"/>
      <c r="XCY176" s="99"/>
      <c r="XCZ176" s="99"/>
      <c r="XDA176" s="99"/>
      <c r="XDB176" s="99"/>
      <c r="XDC176" s="99"/>
      <c r="XDD176" s="99"/>
      <c r="XDE176" s="99"/>
      <c r="XDF176" s="99"/>
      <c r="XDG176" s="99"/>
      <c r="XDH176" s="99"/>
      <c r="XDI176" s="99"/>
      <c r="XDJ176" s="99"/>
      <c r="XDK176" s="99"/>
      <c r="XDL176" s="99"/>
      <c r="XDM176" s="99"/>
      <c r="XDN176" s="99"/>
      <c r="XDO176" s="99"/>
      <c r="XDP176" s="99"/>
      <c r="XDQ176" s="99"/>
      <c r="XDR176" s="99"/>
      <c r="XDS176" s="99"/>
      <c r="XDT176" s="99"/>
      <c r="XDU176" s="99"/>
      <c r="XDV176" s="99"/>
      <c r="XDW176" s="99"/>
      <c r="XDX176" s="99"/>
      <c r="XDY176" s="99"/>
      <c r="XDZ176" s="99"/>
      <c r="XEA176" s="99"/>
      <c r="XEB176" s="99"/>
      <c r="XEC176" s="99"/>
      <c r="XED176" s="99"/>
      <c r="XEE176" s="99"/>
      <c r="XEF176" s="99"/>
      <c r="XEG176" s="99"/>
      <c r="XEH176" s="99"/>
      <c r="XEI176" s="99"/>
      <c r="XEJ176" s="99"/>
      <c r="XEK176" s="99"/>
      <c r="XEL176" s="99"/>
      <c r="XEM176" s="99"/>
      <c r="XEN176" s="99"/>
      <c r="XEO176" s="99"/>
      <c r="XEP176" s="99"/>
      <c r="XEQ176" s="99"/>
      <c r="XER176" s="99"/>
      <c r="XES176" s="99"/>
      <c r="XET176" s="99"/>
      <c r="XEU176" s="99"/>
      <c r="XEV176" s="99"/>
      <c r="XEW176" s="99"/>
      <c r="XEX176" s="99"/>
      <c r="XEY176" s="99"/>
      <c r="XEZ176" s="99"/>
      <c r="XFA176" s="99"/>
      <c r="XFB176" s="99"/>
      <c r="XFC176" s="99"/>
    </row>
  </sheetData>
  <sheetProtection algorithmName="SHA-512" hashValue="Re+cwDW0Q9uVuTohMoKshCMuIoGVtJX/ejywvdv4cd1zdEPoNdG2FObLYLIuiTSOK3Nv/XkXXoTWqXRg6iVXmA==" saltValue="sneWmgF3q/c6Kc8/5QDa9w==" spinCount="100000" sheet="1" objects="1" scenarios="1"/>
  <mergeCells count="19">
    <mergeCell ref="A1:L1"/>
    <mergeCell ref="B2:L2"/>
    <mergeCell ref="A20:B20"/>
    <mergeCell ref="F20:I22"/>
    <mergeCell ref="L4:R4"/>
    <mergeCell ref="J6:J10"/>
    <mergeCell ref="A4:B4"/>
    <mergeCell ref="C33:E33"/>
    <mergeCell ref="A105:C105"/>
    <mergeCell ref="G15:I15"/>
    <mergeCell ref="G33:H33"/>
    <mergeCell ref="F24:G24"/>
    <mergeCell ref="F25:G25"/>
    <mergeCell ref="F26:G26"/>
    <mergeCell ref="G31:H31"/>
    <mergeCell ref="C31:E31"/>
    <mergeCell ref="F27:G27"/>
    <mergeCell ref="F28:G28"/>
    <mergeCell ref="A39:C39"/>
  </mergeCells>
  <conditionalFormatting sqref="B2">
    <cfRule type="expression" dxfId="87" priority="57">
      <formula>$B$2=""</formula>
    </cfRule>
  </conditionalFormatting>
  <conditionalFormatting sqref="B24">
    <cfRule type="cellIs" dxfId="86" priority="51" operator="notEqual">
      <formula>1</formula>
    </cfRule>
    <cfRule type="cellIs" dxfId="85" priority="52" operator="equal">
      <formula>1</formula>
    </cfRule>
  </conditionalFormatting>
  <conditionalFormatting sqref="B33">
    <cfRule type="expression" dxfId="84" priority="19">
      <formula>B$95&lt;&gt;""</formula>
    </cfRule>
  </conditionalFormatting>
  <conditionalFormatting sqref="B102">
    <cfRule type="cellIs" dxfId="83" priority="26" operator="notEqual">
      <formula>1</formula>
    </cfRule>
    <cfRule type="cellIs" dxfId="82" priority="27" operator="equal">
      <formula>1</formula>
    </cfRule>
  </conditionalFormatting>
  <conditionalFormatting sqref="B167">
    <cfRule type="cellIs" dxfId="81" priority="50" operator="equal">
      <formula>1</formula>
    </cfRule>
    <cfRule type="cellIs" dxfId="80" priority="49" operator="notEqual">
      <formula>1</formula>
    </cfRule>
  </conditionalFormatting>
  <conditionalFormatting sqref="C7 F43:F57">
    <cfRule type="cellIs" dxfId="79" priority="11" operator="equal">
      <formula>FALSE</formula>
    </cfRule>
    <cfRule type="cellIs" dxfId="78" priority="12" operator="equal">
      <formula>TRUE</formula>
    </cfRule>
  </conditionalFormatting>
  <conditionalFormatting sqref="D162:AM166">
    <cfRule type="expression" dxfId="77" priority="88">
      <formula>D$6&lt;&gt;""</formula>
    </cfRule>
  </conditionalFormatting>
  <conditionalFormatting sqref="D163:AM164">
    <cfRule type="cellIs" dxfId="76" priority="33" operator="lessThan">
      <formula>0</formula>
    </cfRule>
  </conditionalFormatting>
  <conditionalFormatting sqref="D164:AM164">
    <cfRule type="cellIs" dxfId="75" priority="34" operator="equal">
      <formula>0</formula>
    </cfRule>
  </conditionalFormatting>
  <conditionalFormatting sqref="D166:AM166">
    <cfRule type="cellIs" dxfId="74" priority="32" operator="lessThan">
      <formula>0</formula>
    </cfRule>
  </conditionalFormatting>
  <conditionalFormatting sqref="E41">
    <cfRule type="expression" dxfId="73" priority="3">
      <formula>XFC$6&lt;&gt;""</formula>
    </cfRule>
  </conditionalFormatting>
  <conditionalFormatting sqref="E43:E57">
    <cfRule type="expression" dxfId="72" priority="4">
      <formula>XFC$6&lt;&gt;""</formula>
    </cfRule>
  </conditionalFormatting>
  <conditionalFormatting sqref="E59">
    <cfRule type="expression" dxfId="71" priority="2">
      <formula>XFC$6&lt;&gt;""</formula>
    </cfRule>
  </conditionalFormatting>
  <conditionalFormatting sqref="E63:E70">
    <cfRule type="expression" dxfId="70" priority="7">
      <formula>XFC$6&lt;&gt;""</formula>
    </cfRule>
  </conditionalFormatting>
  <conditionalFormatting sqref="E73:E82">
    <cfRule type="expression" dxfId="69" priority="8">
      <formula>XFC$6&lt;&gt;""</formula>
    </cfRule>
  </conditionalFormatting>
  <conditionalFormatting sqref="E85:E87">
    <cfRule type="expression" dxfId="68" priority="6">
      <formula>XFC$6&lt;&gt;""</formula>
    </cfRule>
  </conditionalFormatting>
  <conditionalFormatting sqref="E89:E94">
    <cfRule type="expression" dxfId="67" priority="5">
      <formula>XFC$6&lt;&gt;""</formula>
    </cfRule>
  </conditionalFormatting>
  <conditionalFormatting sqref="E96">
    <cfRule type="expression" dxfId="66" priority="1">
      <formula>XFC$6&lt;&gt;""</formula>
    </cfRule>
  </conditionalFormatting>
  <conditionalFormatting sqref="F31">
    <cfRule type="cellIs" dxfId="65" priority="9" operator="equal">
      <formula>TRUE</formula>
    </cfRule>
    <cfRule type="cellIs" dxfId="64" priority="10" operator="equal">
      <formula>FALSE</formula>
    </cfRule>
  </conditionalFormatting>
  <conditionalFormatting sqref="F33">
    <cfRule type="cellIs" dxfId="63" priority="53" operator="equal">
      <formula>TRUE</formula>
    </cfRule>
    <cfRule type="cellIs" dxfId="62" priority="54" operator="equal">
      <formula>FALSE</formula>
    </cfRule>
  </conditionalFormatting>
  <conditionalFormatting sqref="F41">
    <cfRule type="cellIs" dxfId="61" priority="44" operator="equal">
      <formula>TRUE</formula>
    </cfRule>
    <cfRule type="cellIs" dxfId="60" priority="43" operator="equal">
      <formula>FALSE</formula>
    </cfRule>
  </conditionalFormatting>
  <conditionalFormatting sqref="F59">
    <cfRule type="cellIs" dxfId="59" priority="30" operator="equal">
      <formula>FALSE</formula>
    </cfRule>
    <cfRule type="cellIs" dxfId="58" priority="31" operator="equal">
      <formula>TRUE</formula>
    </cfRule>
  </conditionalFormatting>
  <conditionalFormatting sqref="F63:F70">
    <cfRule type="cellIs" dxfId="57" priority="42" operator="equal">
      <formula>TRUE</formula>
    </cfRule>
    <cfRule type="cellIs" dxfId="56" priority="41" operator="equal">
      <formula>FALSE</formula>
    </cfRule>
  </conditionalFormatting>
  <conditionalFormatting sqref="F73:F82">
    <cfRule type="cellIs" dxfId="55" priority="39" operator="equal">
      <formula>FALSE</formula>
    </cfRule>
    <cfRule type="cellIs" dxfId="54" priority="40" operator="equal">
      <formula>TRUE</formula>
    </cfRule>
  </conditionalFormatting>
  <conditionalFormatting sqref="F85:F87">
    <cfRule type="cellIs" dxfId="53" priority="37" operator="equal">
      <formula>FALSE</formula>
    </cfRule>
    <cfRule type="cellIs" dxfId="52" priority="38" operator="equal">
      <formula>TRUE</formula>
    </cfRule>
  </conditionalFormatting>
  <conditionalFormatting sqref="F89:F94">
    <cfRule type="cellIs" dxfId="51" priority="36" operator="equal">
      <formula>TRUE</formula>
    </cfRule>
    <cfRule type="cellIs" dxfId="50" priority="35" operator="equal">
      <formula>FALSE</formula>
    </cfRule>
  </conditionalFormatting>
  <conditionalFormatting sqref="F96">
    <cfRule type="cellIs" dxfId="49" priority="29" operator="equal">
      <formula>TRUE</formula>
    </cfRule>
    <cfRule type="cellIs" dxfId="48" priority="28" operator="equal">
      <formula>FALSE</formula>
    </cfRule>
  </conditionalFormatting>
  <conditionalFormatting sqref="J110 K111 L112 M113 N114 O115 P116 Q117 R118 S119 T120 U121 V122 W123 X124 Y125 Z126 AA127 AB128 AC129 AD130 AE131 AF132 AG133 AH134 AI135 AJ136 AK137 AL138 AM139 AN140 AO141 AP142 AQ143 AR144 AS145">
    <cfRule type="expression" dxfId="47" priority="55">
      <formula>J$108=""</formula>
    </cfRule>
    <cfRule type="expression" dxfId="46" priority="56">
      <formula>J$108&lt;&gt;""</formula>
    </cfRule>
  </conditionalFormatting>
  <conditionalFormatting sqref="J31:L31 J33:L33">
    <cfRule type="expression" dxfId="45" priority="136">
      <formula>D$95&lt;&gt;""</formula>
    </cfRule>
  </conditionalFormatting>
  <conditionalFormatting sqref="J24:AS28">
    <cfRule type="expression" dxfId="44" priority="92">
      <formula>J24=1</formula>
    </cfRule>
  </conditionalFormatting>
  <conditionalFormatting sqref="J29:AS29">
    <cfRule type="expression" dxfId="43" priority="91">
      <formula>J29=1</formula>
    </cfRule>
  </conditionalFormatting>
  <conditionalFormatting sqref="J41:AS41 J43:AS57">
    <cfRule type="expression" dxfId="42" priority="24">
      <formula>D$6&lt;&gt;""</formula>
    </cfRule>
  </conditionalFormatting>
  <conditionalFormatting sqref="J63:AS70">
    <cfRule type="expression" dxfId="41" priority="15">
      <formula>D$6&lt;&gt;""</formula>
    </cfRule>
  </conditionalFormatting>
  <conditionalFormatting sqref="J73:AS82">
    <cfRule type="expression" dxfId="40" priority="22">
      <formula>D$6&lt;&gt;""</formula>
    </cfRule>
  </conditionalFormatting>
  <conditionalFormatting sqref="J85:AS87">
    <cfRule type="expression" dxfId="39" priority="21">
      <formula>D$6&lt;&gt;""</formula>
    </cfRule>
  </conditionalFormatting>
  <conditionalFormatting sqref="J89:AS94">
    <cfRule type="expression" dxfId="38" priority="20">
      <formula>D$6&lt;&gt;""</formula>
    </cfRule>
  </conditionalFormatting>
  <conditionalFormatting sqref="J109:AS109">
    <cfRule type="cellIs" dxfId="37" priority="137" operator="equal">
      <formula>0</formula>
    </cfRule>
    <cfRule type="cellIs" dxfId="36" priority="138" operator="lessThanOrEqual">
      <formula>$B$16</formula>
    </cfRule>
    <cfRule type="cellIs" dxfId="35" priority="139" operator="greaterThan">
      <formula>$B$16</formula>
    </cfRule>
  </conditionalFormatting>
  <conditionalFormatting sqref="M31:U31 M33:U33">
    <cfRule type="expression" dxfId="34" priority="140">
      <formula>F$95&lt;&gt;""</formula>
    </cfRule>
  </conditionalFormatting>
  <conditionalFormatting sqref="V31:AJ31 V33:AJ33">
    <cfRule type="expression" dxfId="33" priority="14">
      <formula>Q$95&lt;&gt;""</formula>
    </cfRule>
  </conditionalFormatting>
  <dataValidations count="1">
    <dataValidation type="list" allowBlank="1" showInputMessage="1" showErrorMessage="1" sqref="H25:I25 H24:H28 I24 I26:I28" xr:uid="{DAEEF765-80A1-4339-9ADF-415C20346018}">
      <formula1>_xlfn.ANCHORARRAY($XFD$1)</formula1>
    </dataValidation>
  </dataValidations>
  <pageMargins left="0.7" right="0.7" top="0.75" bottom="0.75" header="0.3" footer="0.3"/>
  <ignoredErrors>
    <ignoredError sqref="AL164:AM164" formulaRange="1"/>
  </ignoredErrors>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0AE8F-6E7E-4C9C-ABD6-5EF2C42A25E7}">
  <sheetPr>
    <tabColor theme="9" tint="0.59999389629810485"/>
  </sheetPr>
  <dimension ref="A1:G68"/>
  <sheetViews>
    <sheetView showGridLines="0" topLeftCell="A4" zoomScaleNormal="100" workbookViewId="0">
      <selection activeCell="C12" sqref="C12:D13"/>
    </sheetView>
  </sheetViews>
  <sheetFormatPr baseColWidth="10" defaultRowHeight="13" x14ac:dyDescent="0.3"/>
  <cols>
    <col min="1" max="1" width="19.453125" bestFit="1" customWidth="1"/>
    <col min="2" max="2" width="19.453125" customWidth="1"/>
    <col min="3" max="4" width="30.81640625" customWidth="1"/>
    <col min="5" max="5" width="28.90625" customWidth="1"/>
    <col min="6" max="6" width="28.6328125" customWidth="1"/>
    <col min="7" max="7" width="19.90625" customWidth="1"/>
    <col min="9" max="9" width="10.90625" customWidth="1"/>
  </cols>
  <sheetData>
    <row r="1" spans="1:7" ht="29.5" customHeight="1" x14ac:dyDescent="0.3">
      <c r="A1" s="390" t="s">
        <v>4</v>
      </c>
      <c r="B1" s="390"/>
      <c r="C1" s="390"/>
      <c r="D1" s="390"/>
      <c r="E1" s="390"/>
      <c r="F1" s="390"/>
    </row>
    <row r="2" spans="1:7" ht="29" x14ac:dyDescent="0.3">
      <c r="A2" s="324" t="s">
        <v>196</v>
      </c>
      <c r="B2" s="324" t="s">
        <v>225</v>
      </c>
      <c r="C2" s="324" t="s">
        <v>197</v>
      </c>
      <c r="D2" s="324" t="s">
        <v>218</v>
      </c>
      <c r="E2" s="324" t="s">
        <v>198</v>
      </c>
      <c r="F2" s="324" t="s">
        <v>6</v>
      </c>
    </row>
    <row r="3" spans="1:7" ht="14.5" x14ac:dyDescent="0.35">
      <c r="A3" s="333">
        <v>2025</v>
      </c>
      <c r="B3" s="338" t="str">
        <f>IFERROR(IF(A3="","",_xlfn.XLOOKUP(A3,PORTADA!$9:$9,PORTADA!$14:$14)),"")</f>
        <v/>
      </c>
      <c r="C3" s="333">
        <v>80</v>
      </c>
      <c r="D3" s="333">
        <v>7</v>
      </c>
      <c r="E3" s="338" t="str">
        <f>IFERROR(IF(A3="","",D3*B3),"")</f>
        <v/>
      </c>
      <c r="F3" s="338" t="str">
        <f>IFERROR(IF(A3="","",C3*E3),"")</f>
        <v/>
      </c>
      <c r="G3" s="312"/>
    </row>
    <row r="4" spans="1:7" ht="14.5" x14ac:dyDescent="0.35">
      <c r="A4" s="333"/>
      <c r="B4" s="338" t="str">
        <f>IFERROR(IF(A4="","",_xlfn.XLOOKUP(A4,PORTADA!$9:$9,PORTADA!$14:$14)),"")</f>
        <v/>
      </c>
      <c r="C4" s="333"/>
      <c r="D4" s="333"/>
      <c r="E4" s="338" t="str">
        <f t="shared" ref="E4:E6" si="0">IFERROR(IF(A4="","",D4*B4),"")</f>
        <v/>
      </c>
      <c r="F4" s="338" t="str">
        <f t="shared" ref="F4:F6" si="1">IFERROR(IF(A4="","",C4*E4),"")</f>
        <v/>
      </c>
      <c r="G4" s="312"/>
    </row>
    <row r="5" spans="1:7" ht="14.5" x14ac:dyDescent="0.35">
      <c r="A5" s="333"/>
      <c r="B5" s="338" t="str">
        <f>IFERROR(IF(A5="","",_xlfn.XLOOKUP(A5,PORTADA!$9:$9,PORTADA!$14:$14)),"")</f>
        <v/>
      </c>
      <c r="C5" s="333"/>
      <c r="D5" s="333"/>
      <c r="E5" s="338" t="str">
        <f t="shared" si="0"/>
        <v/>
      </c>
      <c r="F5" s="338" t="str">
        <f t="shared" si="1"/>
        <v/>
      </c>
    </row>
    <row r="6" spans="1:7" ht="14.5" x14ac:dyDescent="0.35">
      <c r="A6" s="333"/>
      <c r="B6" s="338" t="str">
        <f>IFERROR(IF(A6="","",_xlfn.XLOOKUP(A6,PORTADA!$9:$9,PORTADA!$14:$14)),"")</f>
        <v/>
      </c>
      <c r="C6" s="333"/>
      <c r="D6" s="333"/>
      <c r="E6" s="338" t="str">
        <f t="shared" si="0"/>
        <v/>
      </c>
      <c r="F6" s="338" t="str">
        <f t="shared" si="1"/>
        <v/>
      </c>
    </row>
    <row r="7" spans="1:7" ht="14.5" x14ac:dyDescent="0.35">
      <c r="A7" s="336" t="s">
        <v>6</v>
      </c>
      <c r="B7" s="336"/>
      <c r="C7" s="336">
        <f>SUM(C3:C6)</f>
        <v>80</v>
      </c>
      <c r="D7" s="336"/>
      <c r="E7" s="337">
        <f>SUM(E3:E6)</f>
        <v>0</v>
      </c>
      <c r="F7" s="337">
        <f>SUM(F3:F6)</f>
        <v>0</v>
      </c>
    </row>
    <row r="10" spans="1:7" ht="29.5" customHeight="1" x14ac:dyDescent="0.3">
      <c r="A10" s="390" t="s">
        <v>209</v>
      </c>
      <c r="B10" s="390"/>
      <c r="C10" s="390"/>
      <c r="D10" s="390"/>
      <c r="E10" s="390"/>
      <c r="F10" s="390"/>
    </row>
    <row r="11" spans="1:7" ht="29" x14ac:dyDescent="0.35">
      <c r="A11" s="324" t="s">
        <v>196</v>
      </c>
      <c r="B11" s="324" t="s">
        <v>225</v>
      </c>
      <c r="C11" s="324" t="s">
        <v>197</v>
      </c>
      <c r="D11" s="324" t="s">
        <v>218</v>
      </c>
      <c r="E11" s="324" t="s">
        <v>198</v>
      </c>
      <c r="F11" s="325" t="s">
        <v>6</v>
      </c>
      <c r="G11" s="311"/>
    </row>
    <row r="12" spans="1:7" ht="14.5" x14ac:dyDescent="0.35">
      <c r="A12" s="333"/>
      <c r="B12" s="338" t="str">
        <f>IFERROR(IF(A12="","",_xlfn.XLOOKUP(A12,PORTADA!$9:$9,PORTADA!$14:$14)),"")</f>
        <v/>
      </c>
      <c r="C12" s="333"/>
      <c r="D12" s="333"/>
      <c r="E12" s="338" t="str">
        <f>IFERROR(IF(A12="","",D12*B12),"")</f>
        <v/>
      </c>
      <c r="F12" s="338" t="str">
        <f>IFERROR(IF(A12="","",C12*E12),"")</f>
        <v/>
      </c>
      <c r="G12" s="312"/>
    </row>
    <row r="13" spans="1:7" ht="14.5" x14ac:dyDescent="0.35">
      <c r="A13" s="333"/>
      <c r="B13" s="338" t="str">
        <f>IFERROR(IF(A13="","",_xlfn.XLOOKUP(A13,PORTADA!$9:$9,PORTADA!$14:$14)),"")</f>
        <v/>
      </c>
      <c r="C13" s="333"/>
      <c r="D13" s="333"/>
      <c r="E13" s="338" t="str">
        <f t="shared" ref="E13:E15" si="2">IFERROR(IF(A13="","",D13*B13),"")</f>
        <v/>
      </c>
      <c r="F13" s="338" t="str">
        <f t="shared" ref="F13:F15" si="3">IFERROR(IF(A13="","",C13*E13),"")</f>
        <v/>
      </c>
      <c r="G13" s="312"/>
    </row>
    <row r="14" spans="1:7" ht="14.5" x14ac:dyDescent="0.35">
      <c r="A14" s="333"/>
      <c r="B14" s="338" t="str">
        <f>IFERROR(IF(A14="","",_xlfn.XLOOKUP(A14,PORTADA!$9:$9,PORTADA!$14:$14)),"")</f>
        <v/>
      </c>
      <c r="C14" s="333"/>
      <c r="D14" s="333"/>
      <c r="E14" s="338" t="str">
        <f t="shared" si="2"/>
        <v/>
      </c>
      <c r="F14" s="338" t="str">
        <f t="shared" si="3"/>
        <v/>
      </c>
      <c r="G14" s="319"/>
    </row>
    <row r="15" spans="1:7" ht="14.5" x14ac:dyDescent="0.35">
      <c r="A15" s="333"/>
      <c r="B15" s="338" t="str">
        <f>IFERROR(IF(A15="","",_xlfn.XLOOKUP(A15,PORTADA!$9:$9,PORTADA!$14:$14)),"")</f>
        <v/>
      </c>
      <c r="C15" s="333"/>
      <c r="D15" s="333"/>
      <c r="E15" s="338" t="str">
        <f t="shared" si="2"/>
        <v/>
      </c>
      <c r="F15" s="338" t="str">
        <f t="shared" si="3"/>
        <v/>
      </c>
      <c r="G15" s="319"/>
    </row>
    <row r="16" spans="1:7" ht="14.5" hidden="1" x14ac:dyDescent="0.35">
      <c r="A16" s="339"/>
      <c r="B16" s="339"/>
      <c r="C16" s="339"/>
      <c r="D16" s="333"/>
      <c r="E16" s="334"/>
      <c r="F16" s="335" t="str">
        <f t="shared" ref="F16" si="4">IF(A16="","",C16*E16)</f>
        <v/>
      </c>
    </row>
    <row r="17" spans="1:7" ht="14.5" x14ac:dyDescent="0.35">
      <c r="A17" s="336" t="s">
        <v>6</v>
      </c>
      <c r="B17" s="336"/>
      <c r="C17" s="336">
        <f>SUM(C12:C16)</f>
        <v>0</v>
      </c>
      <c r="D17" s="336"/>
      <c r="E17" s="337">
        <f>SUM(E12:E16)</f>
        <v>0</v>
      </c>
      <c r="F17" s="337">
        <f>SUM(F12:F16)</f>
        <v>0</v>
      </c>
    </row>
    <row r="18" spans="1:7" ht="14.5" x14ac:dyDescent="0.35">
      <c r="C18" s="112"/>
      <c r="D18" s="112"/>
      <c r="E18" s="112"/>
      <c r="F18" s="112"/>
    </row>
    <row r="20" spans="1:7" ht="15" customHeight="1" x14ac:dyDescent="0.3">
      <c r="A20" s="390" t="s">
        <v>210</v>
      </c>
      <c r="B20" s="390"/>
      <c r="C20" s="390"/>
      <c r="D20" s="390"/>
      <c r="E20" s="390"/>
      <c r="F20" s="390"/>
    </row>
    <row r="21" spans="1:7" ht="29" x14ac:dyDescent="0.35">
      <c r="A21" s="324" t="s">
        <v>196</v>
      </c>
      <c r="B21" s="324" t="s">
        <v>225</v>
      </c>
      <c r="C21" s="324" t="s">
        <v>197</v>
      </c>
      <c r="D21" s="324" t="s">
        <v>218</v>
      </c>
      <c r="E21" s="324" t="s">
        <v>198</v>
      </c>
      <c r="F21" s="325" t="s">
        <v>6</v>
      </c>
    </row>
    <row r="22" spans="1:7" ht="14.5" x14ac:dyDescent="0.35">
      <c r="A22" s="333"/>
      <c r="B22" s="338" t="str">
        <f>IFERROR(IF(A22="","",_xlfn.XLOOKUP(A22,PORTADA!$9:$9,PORTADA!$14:$14)),"")</f>
        <v/>
      </c>
      <c r="C22" s="333"/>
      <c r="D22" s="333"/>
      <c r="E22" s="338" t="str">
        <f>IFERROR(IF(A22="","",D22*B22),"")</f>
        <v/>
      </c>
      <c r="F22" s="338" t="str">
        <f>IFERROR(IF(A22="","",C22*E22),"")</f>
        <v/>
      </c>
      <c r="G22" s="312"/>
    </row>
    <row r="23" spans="1:7" ht="14.5" x14ac:dyDescent="0.35">
      <c r="A23" s="333"/>
      <c r="B23" s="338" t="str">
        <f>IFERROR(IF(A23="","",_xlfn.XLOOKUP(A23,PORTADA!$9:$9,PORTADA!$14:$14)),"")</f>
        <v/>
      </c>
      <c r="C23" s="333"/>
      <c r="D23" s="333"/>
      <c r="E23" s="338" t="str">
        <f t="shared" ref="E23:E25" si="5">IFERROR(IF(A23="","",D23*B23),"")</f>
        <v/>
      </c>
      <c r="F23" s="338" t="str">
        <f t="shared" ref="F23:F25" si="6">IFERROR(IF(A23="","",C23*E23),"")</f>
        <v/>
      </c>
      <c r="G23" s="312"/>
    </row>
    <row r="24" spans="1:7" ht="14.5" x14ac:dyDescent="0.35">
      <c r="A24" s="333"/>
      <c r="B24" s="338" t="str">
        <f>IFERROR(IF(A24="","",_xlfn.XLOOKUP(A24,PORTADA!$9:$9,PORTADA!$14:$14)),"")</f>
        <v/>
      </c>
      <c r="C24" s="333"/>
      <c r="D24" s="333"/>
      <c r="E24" s="338" t="str">
        <f t="shared" si="5"/>
        <v/>
      </c>
      <c r="F24" s="338" t="str">
        <f t="shared" si="6"/>
        <v/>
      </c>
      <c r="G24" s="312"/>
    </row>
    <row r="25" spans="1:7" ht="15" thickBot="1" x14ac:dyDescent="0.4">
      <c r="A25" s="333"/>
      <c r="B25" s="338" t="str">
        <f>IFERROR(IF(A25="","",_xlfn.XLOOKUP(A25,PORTADA!$9:$9,PORTADA!$14:$14)),"")</f>
        <v/>
      </c>
      <c r="C25" s="333"/>
      <c r="D25" s="333"/>
      <c r="E25" s="338" t="str">
        <f t="shared" si="5"/>
        <v/>
      </c>
      <c r="F25" s="338" t="str">
        <f t="shared" si="6"/>
        <v/>
      </c>
      <c r="G25" s="319"/>
    </row>
    <row r="26" spans="1:7" ht="15" hidden="1" thickBot="1" x14ac:dyDescent="0.4">
      <c r="A26">
        <v>2026</v>
      </c>
      <c r="C26" s="239"/>
      <c r="D26" s="239"/>
      <c r="E26" s="238"/>
      <c r="F26" s="335">
        <f t="shared" ref="F26" si="7">IF(A26="","",C26*E26)</f>
        <v>0</v>
      </c>
    </row>
    <row r="27" spans="1:7" ht="15" thickBot="1" x14ac:dyDescent="0.4">
      <c r="A27" s="252" t="s">
        <v>6</v>
      </c>
      <c r="B27" s="252"/>
      <c r="C27" s="252">
        <f>SUM(C22:C26)</f>
        <v>0</v>
      </c>
      <c r="D27" s="252"/>
      <c r="E27" s="240">
        <f>SUM(E22:E26)</f>
        <v>0</v>
      </c>
      <c r="F27" s="240">
        <f>SUM(F22:F26)</f>
        <v>0</v>
      </c>
    </row>
    <row r="28" spans="1:7" ht="14.5" x14ac:dyDescent="0.35">
      <c r="C28" s="112"/>
      <c r="D28" s="112"/>
      <c r="E28" s="112"/>
      <c r="F28" s="112"/>
    </row>
    <row r="30" spans="1:7" ht="14.5" x14ac:dyDescent="0.3">
      <c r="D30" s="387" t="s">
        <v>211</v>
      </c>
      <c r="E30" s="388"/>
      <c r="F30" s="389"/>
    </row>
    <row r="31" spans="1:7" ht="29" x14ac:dyDescent="0.3">
      <c r="D31" s="324" t="s">
        <v>197</v>
      </c>
      <c r="E31" s="324" t="s">
        <v>198</v>
      </c>
      <c r="F31" s="324" t="s">
        <v>6</v>
      </c>
    </row>
    <row r="32" spans="1:7" ht="14.5" x14ac:dyDescent="0.35">
      <c r="D32" s="340"/>
      <c r="E32" s="334"/>
      <c r="F32" s="338" t="str">
        <f>IF(D32="","",D32*E32)</f>
        <v/>
      </c>
    </row>
    <row r="33" spans="4:6" ht="14.5" x14ac:dyDescent="0.35">
      <c r="D33" s="340"/>
      <c r="E33" s="334"/>
      <c r="F33" s="338" t="str">
        <f>IF(D33="","",D33*E33)</f>
        <v/>
      </c>
    </row>
    <row r="34" spans="4:6" ht="14.5" x14ac:dyDescent="0.35">
      <c r="D34" s="340"/>
      <c r="E34" s="334"/>
      <c r="F34" s="338" t="str">
        <f>IF(D34="","",D34*E34)</f>
        <v/>
      </c>
    </row>
    <row r="35" spans="4:6" ht="14.5" x14ac:dyDescent="0.35">
      <c r="D35" s="340"/>
      <c r="E35" s="334"/>
      <c r="F35" s="338" t="str">
        <f>IF(D35="","",D35*E35)</f>
        <v/>
      </c>
    </row>
    <row r="36" spans="4:6" ht="14.5" x14ac:dyDescent="0.35">
      <c r="D36" s="340"/>
      <c r="E36" s="334"/>
      <c r="F36" s="338" t="str">
        <f>IF(D36="","",D36*E36)</f>
        <v/>
      </c>
    </row>
    <row r="37" spans="4:6" ht="14.5" x14ac:dyDescent="0.35">
      <c r="D37" s="336">
        <f>SUM(D32:D36)</f>
        <v>0</v>
      </c>
      <c r="E37" s="337">
        <f>SUM(E32:E36)</f>
        <v>0</v>
      </c>
      <c r="F37" s="337">
        <f>SUM(F32:F36)</f>
        <v>0</v>
      </c>
    </row>
    <row r="40" spans="4:6" ht="14.5" x14ac:dyDescent="0.3">
      <c r="D40" s="387" t="s">
        <v>212</v>
      </c>
      <c r="E40" s="388"/>
      <c r="F40" s="389"/>
    </row>
    <row r="41" spans="4:6" ht="29" x14ac:dyDescent="0.3">
      <c r="D41" s="324" t="s">
        <v>197</v>
      </c>
      <c r="E41" s="324" t="s">
        <v>198</v>
      </c>
      <c r="F41" s="324" t="s">
        <v>6</v>
      </c>
    </row>
    <row r="42" spans="4:6" ht="14.5" x14ac:dyDescent="0.35">
      <c r="D42" s="333"/>
      <c r="E42" s="334"/>
      <c r="F42" s="338" t="str">
        <f t="shared" ref="F42:F47" si="8">IF(D42="","",D42*E42)</f>
        <v/>
      </c>
    </row>
    <row r="43" spans="4:6" ht="14.5" x14ac:dyDescent="0.35">
      <c r="D43" s="333"/>
      <c r="E43" s="334"/>
      <c r="F43" s="338" t="str">
        <f t="shared" si="8"/>
        <v/>
      </c>
    </row>
    <row r="44" spans="4:6" ht="14.5" x14ac:dyDescent="0.35">
      <c r="D44" s="333"/>
      <c r="E44" s="334"/>
      <c r="F44" s="338" t="str">
        <f t="shared" si="8"/>
        <v/>
      </c>
    </row>
    <row r="45" spans="4:6" ht="14.5" x14ac:dyDescent="0.35">
      <c r="D45" s="333"/>
      <c r="E45" s="334"/>
      <c r="F45" s="338" t="str">
        <f t="shared" si="8"/>
        <v/>
      </c>
    </row>
    <row r="46" spans="4:6" ht="14.5" x14ac:dyDescent="0.35">
      <c r="D46" s="333"/>
      <c r="E46" s="334"/>
      <c r="F46" s="338" t="str">
        <f t="shared" si="8"/>
        <v/>
      </c>
    </row>
    <row r="47" spans="4:6" ht="14.5" x14ac:dyDescent="0.35">
      <c r="D47" s="333"/>
      <c r="E47" s="334"/>
      <c r="F47" s="338" t="str">
        <f t="shared" si="8"/>
        <v/>
      </c>
    </row>
    <row r="48" spans="4:6" ht="14.5" x14ac:dyDescent="0.35">
      <c r="D48" s="336">
        <f>SUM(D42:D47)</f>
        <v>0</v>
      </c>
      <c r="E48" s="337">
        <f>SUM(E42:E47)</f>
        <v>0</v>
      </c>
      <c r="F48" s="337">
        <f>SUM(F42:F47)</f>
        <v>0</v>
      </c>
    </row>
    <row r="51" spans="4:6" ht="14.5" x14ac:dyDescent="0.3">
      <c r="D51" s="387" t="s">
        <v>213</v>
      </c>
      <c r="E51" s="388"/>
      <c r="F51" s="389"/>
    </row>
    <row r="52" spans="4:6" ht="29" x14ac:dyDescent="0.3">
      <c r="D52" s="324" t="s">
        <v>197</v>
      </c>
      <c r="E52" s="324" t="s">
        <v>198</v>
      </c>
      <c r="F52" s="324" t="s">
        <v>6</v>
      </c>
    </row>
    <row r="53" spans="4:6" ht="14.5" x14ac:dyDescent="0.35">
      <c r="D53" s="333"/>
      <c r="E53" s="334"/>
      <c r="F53" s="338" t="str">
        <f>IF(D53="","",D53*E53)</f>
        <v/>
      </c>
    </row>
    <row r="54" spans="4:6" ht="14.5" x14ac:dyDescent="0.35">
      <c r="D54" s="333"/>
      <c r="E54" s="334"/>
      <c r="F54" s="338" t="str">
        <f>IF(D54="","",D54*E54)</f>
        <v/>
      </c>
    </row>
    <row r="55" spans="4:6" ht="14.5" x14ac:dyDescent="0.35">
      <c r="D55" s="333"/>
      <c r="E55" s="334"/>
      <c r="F55" s="338" t="str">
        <f>IF(D55="","",D55*E55)</f>
        <v/>
      </c>
    </row>
    <row r="56" spans="4:6" ht="14.5" x14ac:dyDescent="0.35">
      <c r="D56" s="333"/>
      <c r="E56" s="334"/>
      <c r="F56" s="338" t="str">
        <f>IF(D56="","",D56*E56)</f>
        <v/>
      </c>
    </row>
    <row r="57" spans="4:6" ht="14.5" x14ac:dyDescent="0.35">
      <c r="D57" s="333"/>
      <c r="E57" s="334"/>
      <c r="F57" s="338" t="str">
        <f>IF(D57="","",D57*E57)</f>
        <v/>
      </c>
    </row>
    <row r="58" spans="4:6" ht="14.5" x14ac:dyDescent="0.35">
      <c r="D58" s="336">
        <f>SUM(D53:D57)</f>
        <v>0</v>
      </c>
      <c r="E58" s="337">
        <f>SUM(E53:E57)</f>
        <v>0</v>
      </c>
      <c r="F58" s="337">
        <f>SUM(F53:F57)</f>
        <v>0</v>
      </c>
    </row>
    <row r="61" spans="4:6" ht="14.5" x14ac:dyDescent="0.3">
      <c r="D61" s="387" t="s">
        <v>214</v>
      </c>
      <c r="E61" s="388"/>
      <c r="F61" s="389"/>
    </row>
    <row r="62" spans="4:6" ht="29" x14ac:dyDescent="0.3">
      <c r="D62" s="324" t="s">
        <v>197</v>
      </c>
      <c r="E62" s="324" t="s">
        <v>198</v>
      </c>
      <c r="F62" s="324" t="s">
        <v>6</v>
      </c>
    </row>
    <row r="63" spans="4:6" ht="14.5" x14ac:dyDescent="0.35">
      <c r="D63" s="333"/>
      <c r="E63" s="334"/>
      <c r="F63" s="338" t="str">
        <f>IF(D63="","",D63*E63)</f>
        <v/>
      </c>
    </row>
    <row r="64" spans="4:6" ht="14.5" x14ac:dyDescent="0.35">
      <c r="D64" s="333"/>
      <c r="E64" s="334"/>
      <c r="F64" s="338" t="str">
        <f>IF(D64="","",D64*E64)</f>
        <v/>
      </c>
    </row>
    <row r="65" spans="4:6" ht="14.5" x14ac:dyDescent="0.35">
      <c r="D65" s="333"/>
      <c r="E65" s="334"/>
      <c r="F65" s="338" t="str">
        <f>IF(D65="","",D65*E65)</f>
        <v/>
      </c>
    </row>
    <row r="66" spans="4:6" ht="14.5" x14ac:dyDescent="0.35">
      <c r="D66" s="333"/>
      <c r="E66" s="334"/>
      <c r="F66" s="338" t="str">
        <f>IF(D66="","",D66*E66)</f>
        <v/>
      </c>
    </row>
    <row r="67" spans="4:6" ht="14.5" x14ac:dyDescent="0.35">
      <c r="D67" s="333"/>
      <c r="E67" s="334"/>
      <c r="F67" s="338" t="str">
        <f>IF(D67="","",D67*E67)</f>
        <v/>
      </c>
    </row>
    <row r="68" spans="4:6" ht="14.5" x14ac:dyDescent="0.35">
      <c r="D68" s="336">
        <f>SUM(D63:D67)</f>
        <v>0</v>
      </c>
      <c r="E68" s="337">
        <f>SUM(E63:E67)</f>
        <v>0</v>
      </c>
      <c r="F68" s="337">
        <f>SUM(F63:F67)</f>
        <v>0</v>
      </c>
    </row>
  </sheetData>
  <sheetProtection algorithmName="SHA-512" hashValue="kKRxZ31Jg1mWVZ62xJm93c/ZfL1vVyiwiZqJ8Qkpy/yU0u42MsUo2Gvgo6mzho5avy5ef2WZMXdw9819GfsK8Q==" saltValue="617Iq0mLmVPmXKhQru53Xg==" spinCount="100000" sheet="1" objects="1" scenarios="1"/>
  <mergeCells count="7">
    <mergeCell ref="D61:F61"/>
    <mergeCell ref="A1:F1"/>
    <mergeCell ref="A10:F10"/>
    <mergeCell ref="A20:F20"/>
    <mergeCell ref="D30:F30"/>
    <mergeCell ref="D40:F40"/>
    <mergeCell ref="D51:F5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8D8F2-441B-40A5-BC2E-7A7BB6D575E5}">
  <sheetPr>
    <tabColor rgb="FF375623"/>
    <outlinePr summaryBelow="0"/>
  </sheetPr>
  <dimension ref="A1:AU237"/>
  <sheetViews>
    <sheetView showGridLines="0" zoomScale="92" zoomScaleNormal="98" workbookViewId="0">
      <pane xSplit="3" ySplit="3" topLeftCell="J138" activePane="bottomRight" state="frozen"/>
      <selection activeCell="F5" sqref="F5"/>
      <selection pane="topRight" activeCell="F5" sqref="F5"/>
      <selection pane="bottomLeft" activeCell="F5" sqref="F5"/>
      <selection pane="bottomRight" activeCell="C146" sqref="C146"/>
    </sheetView>
  </sheetViews>
  <sheetFormatPr baseColWidth="10" defaultColWidth="10.90625" defaultRowHeight="13" outlineLevelRow="3" outlineLevelCol="1" x14ac:dyDescent="0.3"/>
  <cols>
    <col min="1" max="1" width="3.453125" style="8" customWidth="1"/>
    <col min="2" max="2" width="48.6328125" style="63" customWidth="1"/>
    <col min="3" max="3" width="23.08984375" style="63" customWidth="1"/>
    <col min="4" max="4" width="14.90625" style="64" bestFit="1" customWidth="1"/>
    <col min="5" max="5" width="21.6328125" style="64" bestFit="1" customWidth="1"/>
    <col min="6" max="7" width="27.453125" style="64" bestFit="1" customWidth="1"/>
    <col min="8" max="8" width="17.08984375" style="64" customWidth="1" outlineLevel="1"/>
    <col min="9" max="9" width="17.90625" style="64" customWidth="1" outlineLevel="1"/>
    <col min="10" max="10" width="31.08984375" style="64" customWidth="1" outlineLevel="1"/>
    <col min="11" max="11" width="7" style="64" customWidth="1" outlineLevel="1" collapsed="1"/>
    <col min="12" max="12" width="20.453125" style="8" customWidth="1"/>
    <col min="13" max="13" width="20.453125" style="9" customWidth="1"/>
    <col min="14" max="14" width="20.453125" style="8" customWidth="1"/>
    <col min="15" max="15" width="20.453125" style="9" customWidth="1"/>
    <col min="16" max="47" width="20.453125" style="8" customWidth="1"/>
    <col min="48" max="48" width="13.08984375" style="8" bestFit="1" customWidth="1"/>
    <col min="49" max="49" width="12.453125" style="8" bestFit="1" customWidth="1"/>
    <col min="50" max="16384" width="10.90625" style="8"/>
  </cols>
  <sheetData>
    <row r="1" spans="1:47" s="5" customFormat="1" ht="18.75" customHeight="1" x14ac:dyDescent="0.3">
      <c r="B1"/>
      <c r="C1"/>
      <c r="D1"/>
      <c r="E1"/>
      <c r="F1"/>
      <c r="G1"/>
      <c r="H1"/>
      <c r="I1"/>
      <c r="J1"/>
      <c r="K1"/>
      <c r="L1" s="143" t="str">
        <f>IF(L3="","",MONTH(L3))</f>
        <v/>
      </c>
      <c r="M1" s="143" t="str">
        <f t="shared" ref="M1:AU1" si="0">IF(M3="","",MONTH(M3))</f>
        <v/>
      </c>
      <c r="N1" s="143" t="str">
        <f t="shared" si="0"/>
        <v/>
      </c>
      <c r="O1" s="143" t="str">
        <f t="shared" si="0"/>
        <v/>
      </c>
      <c r="P1" s="143" t="str">
        <f t="shared" si="0"/>
        <v/>
      </c>
      <c r="Q1" s="143" t="str">
        <f t="shared" si="0"/>
        <v/>
      </c>
      <c r="R1" s="143" t="str">
        <f t="shared" si="0"/>
        <v/>
      </c>
      <c r="S1" s="143" t="str">
        <f t="shared" si="0"/>
        <v/>
      </c>
      <c r="T1" s="143" t="str">
        <f t="shared" si="0"/>
        <v/>
      </c>
      <c r="U1" s="143" t="str">
        <f t="shared" si="0"/>
        <v/>
      </c>
      <c r="V1" s="143" t="str">
        <f t="shared" si="0"/>
        <v/>
      </c>
      <c r="W1" s="143" t="str">
        <f t="shared" si="0"/>
        <v/>
      </c>
      <c r="X1" s="143" t="str">
        <f t="shared" si="0"/>
        <v/>
      </c>
      <c r="Y1" s="143" t="str">
        <f t="shared" si="0"/>
        <v/>
      </c>
      <c r="Z1" s="143" t="str">
        <f t="shared" si="0"/>
        <v/>
      </c>
      <c r="AA1" s="143" t="str">
        <f t="shared" si="0"/>
        <v/>
      </c>
      <c r="AB1" s="143" t="str">
        <f t="shared" si="0"/>
        <v/>
      </c>
      <c r="AC1" s="143" t="str">
        <f t="shared" si="0"/>
        <v/>
      </c>
      <c r="AD1" s="143" t="str">
        <f t="shared" si="0"/>
        <v/>
      </c>
      <c r="AE1" s="143" t="str">
        <f t="shared" si="0"/>
        <v/>
      </c>
      <c r="AF1" s="143" t="str">
        <f t="shared" si="0"/>
        <v/>
      </c>
      <c r="AG1" s="143" t="str">
        <f t="shared" si="0"/>
        <v/>
      </c>
      <c r="AH1" s="143" t="str">
        <f t="shared" si="0"/>
        <v/>
      </c>
      <c r="AI1" s="143" t="str">
        <f t="shared" si="0"/>
        <v/>
      </c>
      <c r="AJ1" s="143" t="str">
        <f t="shared" si="0"/>
        <v/>
      </c>
      <c r="AK1" s="143" t="str">
        <f t="shared" si="0"/>
        <v/>
      </c>
      <c r="AL1" s="143" t="str">
        <f t="shared" si="0"/>
        <v/>
      </c>
      <c r="AM1" s="143" t="str">
        <f t="shared" si="0"/>
        <v/>
      </c>
      <c r="AN1" s="143" t="str">
        <f t="shared" si="0"/>
        <v/>
      </c>
      <c r="AO1" s="143" t="str">
        <f t="shared" si="0"/>
        <v/>
      </c>
      <c r="AP1" s="143" t="str">
        <f t="shared" si="0"/>
        <v/>
      </c>
      <c r="AQ1" s="143" t="str">
        <f t="shared" si="0"/>
        <v/>
      </c>
      <c r="AR1" s="143" t="str">
        <f t="shared" si="0"/>
        <v/>
      </c>
      <c r="AS1" s="143" t="str">
        <f t="shared" si="0"/>
        <v/>
      </c>
      <c r="AT1" s="143" t="str">
        <f t="shared" si="0"/>
        <v/>
      </c>
      <c r="AU1" s="143" t="str">
        <f t="shared" si="0"/>
        <v/>
      </c>
    </row>
    <row r="2" spans="1:47" s="5" customFormat="1" ht="18.75" customHeight="1" x14ac:dyDescent="0.3">
      <c r="B2" s="3"/>
      <c r="C2" s="3"/>
      <c r="D2" s="4"/>
      <c r="E2" s="4"/>
      <c r="F2" s="4"/>
      <c r="G2" s="4"/>
      <c r="H2" s="4"/>
      <c r="I2" s="4"/>
      <c r="J2" s="4"/>
      <c r="K2" s="4"/>
      <c r="L2" s="6" t="str">
        <f>PORTADA!J22</f>
        <v/>
      </c>
      <c r="M2" s="6" t="str">
        <f>PORTADA!K22</f>
        <v/>
      </c>
      <c r="N2" s="6" t="str">
        <f>PORTADA!L22</f>
        <v/>
      </c>
      <c r="O2" s="6" t="str">
        <f>PORTADA!M22</f>
        <v/>
      </c>
      <c r="P2" s="6" t="str">
        <f>PORTADA!N22</f>
        <v/>
      </c>
      <c r="Q2" s="6" t="str">
        <f>PORTADA!O22</f>
        <v/>
      </c>
      <c r="R2" s="6" t="str">
        <f>PORTADA!P22</f>
        <v/>
      </c>
      <c r="S2" s="6" t="str">
        <f>PORTADA!Q22</f>
        <v/>
      </c>
      <c r="T2" s="6" t="str">
        <f>PORTADA!R22</f>
        <v/>
      </c>
      <c r="U2" s="6" t="str">
        <f>PORTADA!S22</f>
        <v/>
      </c>
      <c r="V2" s="6" t="str">
        <f>PORTADA!T22</f>
        <v/>
      </c>
      <c r="W2" s="6" t="str">
        <f>PORTADA!U22</f>
        <v/>
      </c>
      <c r="X2" s="6" t="str">
        <f>PORTADA!V22</f>
        <v/>
      </c>
      <c r="Y2" s="6" t="str">
        <f>PORTADA!W22</f>
        <v/>
      </c>
      <c r="Z2" s="6" t="str">
        <f>PORTADA!X22</f>
        <v/>
      </c>
      <c r="AA2" s="6" t="str">
        <f>PORTADA!Y22</f>
        <v/>
      </c>
      <c r="AB2" s="6" t="str">
        <f>PORTADA!Z22</f>
        <v/>
      </c>
      <c r="AC2" s="6" t="str">
        <f>PORTADA!AA22</f>
        <v/>
      </c>
      <c r="AD2" s="6" t="str">
        <f>PORTADA!AB22</f>
        <v/>
      </c>
      <c r="AE2" s="6" t="str">
        <f>PORTADA!AC22</f>
        <v/>
      </c>
      <c r="AF2" s="6" t="str">
        <f>PORTADA!AD22</f>
        <v/>
      </c>
      <c r="AG2" s="6" t="str">
        <f>PORTADA!AE22</f>
        <v/>
      </c>
      <c r="AH2" s="6" t="str">
        <f>PORTADA!AF22</f>
        <v/>
      </c>
      <c r="AI2" s="6" t="str">
        <f>PORTADA!AG22</f>
        <v/>
      </c>
      <c r="AJ2" s="6" t="str">
        <f>PORTADA!AH22</f>
        <v/>
      </c>
      <c r="AK2" s="6" t="str">
        <f>PORTADA!AI22</f>
        <v/>
      </c>
      <c r="AL2" s="6" t="str">
        <f>PORTADA!AJ22</f>
        <v/>
      </c>
      <c r="AM2" s="6" t="str">
        <f>PORTADA!AK22</f>
        <v/>
      </c>
      <c r="AN2" s="6" t="str">
        <f>PORTADA!AL22</f>
        <v/>
      </c>
      <c r="AO2" s="6" t="str">
        <f>PORTADA!AM22</f>
        <v/>
      </c>
      <c r="AP2" s="6" t="str">
        <f>PORTADA!AN22</f>
        <v/>
      </c>
      <c r="AQ2" s="6" t="str">
        <f>PORTADA!AO22</f>
        <v/>
      </c>
      <c r="AR2" s="6" t="str">
        <f>PORTADA!AP22</f>
        <v/>
      </c>
      <c r="AS2" s="6" t="str">
        <f>PORTADA!AQ22</f>
        <v/>
      </c>
      <c r="AT2" s="6" t="str">
        <f>PORTADA!AR22</f>
        <v/>
      </c>
      <c r="AU2" s="6" t="str">
        <f>PORTADA!AS22</f>
        <v/>
      </c>
    </row>
    <row r="3" spans="1:47" s="5" customFormat="1" ht="18" customHeight="1" x14ac:dyDescent="0.3">
      <c r="B3" s="3"/>
      <c r="C3" s="3"/>
      <c r="D3" s="4"/>
      <c r="E3" s="4"/>
      <c r="F3" s="4"/>
      <c r="G3" s="4"/>
      <c r="H3" s="4"/>
      <c r="I3" s="4"/>
      <c r="J3" s="4"/>
      <c r="K3" s="4"/>
      <c r="L3" s="142" t="str">
        <f>PORTADA!J23</f>
        <v/>
      </c>
      <c r="M3" s="142" t="str">
        <f>PORTADA!K23</f>
        <v/>
      </c>
      <c r="N3" s="142" t="str">
        <f>PORTADA!L23</f>
        <v/>
      </c>
      <c r="O3" s="142" t="str">
        <f>PORTADA!M23</f>
        <v/>
      </c>
      <c r="P3" s="142" t="str">
        <f>PORTADA!N23</f>
        <v/>
      </c>
      <c r="Q3" s="142" t="str">
        <f>PORTADA!O23</f>
        <v/>
      </c>
      <c r="R3" s="142" t="str">
        <f>PORTADA!P23</f>
        <v/>
      </c>
      <c r="S3" s="142" t="str">
        <f>PORTADA!Q23</f>
        <v/>
      </c>
      <c r="T3" s="142" t="str">
        <f>PORTADA!R23</f>
        <v/>
      </c>
      <c r="U3" s="142" t="str">
        <f>PORTADA!S23</f>
        <v/>
      </c>
      <c r="V3" s="142" t="str">
        <f>PORTADA!T23</f>
        <v/>
      </c>
      <c r="W3" s="142" t="str">
        <f>PORTADA!U23</f>
        <v/>
      </c>
      <c r="X3" s="142" t="str">
        <f>PORTADA!V23</f>
        <v/>
      </c>
      <c r="Y3" s="142" t="str">
        <f>PORTADA!W23</f>
        <v/>
      </c>
      <c r="Z3" s="142" t="str">
        <f>PORTADA!X23</f>
        <v/>
      </c>
      <c r="AA3" s="142" t="str">
        <f>PORTADA!Y23</f>
        <v/>
      </c>
      <c r="AB3" s="142" t="str">
        <f>PORTADA!Z23</f>
        <v/>
      </c>
      <c r="AC3" s="142" t="str">
        <f>PORTADA!AA23</f>
        <v/>
      </c>
      <c r="AD3" s="142" t="str">
        <f>PORTADA!AB23</f>
        <v/>
      </c>
      <c r="AE3" s="142" t="str">
        <f>PORTADA!AC23</f>
        <v/>
      </c>
      <c r="AF3" s="142" t="str">
        <f>PORTADA!AD23</f>
        <v/>
      </c>
      <c r="AG3" s="142" t="str">
        <f>PORTADA!AE23</f>
        <v/>
      </c>
      <c r="AH3" s="142" t="str">
        <f>PORTADA!AF23</f>
        <v/>
      </c>
      <c r="AI3" s="142" t="str">
        <f>PORTADA!AG23</f>
        <v/>
      </c>
      <c r="AJ3" s="142" t="str">
        <f>PORTADA!AH23</f>
        <v/>
      </c>
      <c r="AK3" s="142" t="str">
        <f>PORTADA!AI23</f>
        <v/>
      </c>
      <c r="AL3" s="142" t="str">
        <f>PORTADA!AJ23</f>
        <v/>
      </c>
      <c r="AM3" s="142" t="str">
        <f>PORTADA!AK23</f>
        <v/>
      </c>
      <c r="AN3" s="142" t="str">
        <f>PORTADA!AL23</f>
        <v/>
      </c>
      <c r="AO3" s="142" t="str">
        <f>PORTADA!AM23</f>
        <v/>
      </c>
      <c r="AP3" s="142" t="str">
        <f>PORTADA!AN23</f>
        <v/>
      </c>
      <c r="AQ3" s="142" t="str">
        <f>PORTADA!AO23</f>
        <v/>
      </c>
      <c r="AR3" s="142" t="str">
        <f>PORTADA!AP23</f>
        <v/>
      </c>
      <c r="AS3" s="142" t="str">
        <f>PORTADA!AQ23</f>
        <v/>
      </c>
      <c r="AT3" s="142" t="str">
        <f>PORTADA!AR23</f>
        <v/>
      </c>
      <c r="AU3" s="142" t="str">
        <f>PORTADA!AS23</f>
        <v/>
      </c>
    </row>
    <row r="4" spans="1:47" s="5" customFormat="1" ht="18" customHeight="1" outlineLevel="1" x14ac:dyDescent="0.35">
      <c r="B4" s="392" t="s">
        <v>1</v>
      </c>
      <c r="C4" s="392"/>
      <c r="D4" s="146">
        <f>PORTADA!H24</f>
        <v>0</v>
      </c>
      <c r="E4" s="146">
        <f>PORTADA!I24</f>
        <v>0</v>
      </c>
      <c r="F4" s="4"/>
      <c r="G4" s="4"/>
      <c r="H4" s="4"/>
      <c r="I4" s="4"/>
      <c r="J4" s="4"/>
      <c r="K4" s="4"/>
      <c r="L4" s="102">
        <f>PORTADA!J24</f>
        <v>0</v>
      </c>
      <c r="M4" s="102">
        <f>PORTADA!K24</f>
        <v>0</v>
      </c>
      <c r="N4" s="102">
        <f>PORTADA!L24</f>
        <v>0</v>
      </c>
      <c r="O4" s="102">
        <f>PORTADA!M24</f>
        <v>0</v>
      </c>
      <c r="P4" s="102">
        <f>PORTADA!N24</f>
        <v>0</v>
      </c>
      <c r="Q4" s="102">
        <f>PORTADA!O24</f>
        <v>0</v>
      </c>
      <c r="R4" s="102">
        <f>PORTADA!P24</f>
        <v>0</v>
      </c>
      <c r="S4" s="102">
        <f>PORTADA!Q24</f>
        <v>0</v>
      </c>
      <c r="T4" s="102">
        <f>PORTADA!R24</f>
        <v>0</v>
      </c>
      <c r="U4" s="102">
        <f>PORTADA!S24</f>
        <v>0</v>
      </c>
      <c r="V4" s="102">
        <f>PORTADA!T24</f>
        <v>0</v>
      </c>
      <c r="W4" s="102">
        <f>PORTADA!U24</f>
        <v>0</v>
      </c>
      <c r="X4" s="102">
        <f>PORTADA!V24</f>
        <v>0</v>
      </c>
      <c r="Y4" s="102">
        <f>PORTADA!W24</f>
        <v>0</v>
      </c>
      <c r="Z4" s="102">
        <f>PORTADA!X24</f>
        <v>0</v>
      </c>
      <c r="AA4" s="102">
        <f>PORTADA!Y24</f>
        <v>0</v>
      </c>
      <c r="AB4" s="102">
        <f>PORTADA!Z24</f>
        <v>0</v>
      </c>
      <c r="AC4" s="102">
        <f>PORTADA!AA24</f>
        <v>0</v>
      </c>
      <c r="AD4" s="102">
        <f>PORTADA!AB24</f>
        <v>0</v>
      </c>
      <c r="AE4" s="102">
        <f>PORTADA!AC24</f>
        <v>0</v>
      </c>
      <c r="AF4" s="102">
        <f>PORTADA!AD24</f>
        <v>0</v>
      </c>
      <c r="AG4" s="102">
        <f>PORTADA!AE24</f>
        <v>0</v>
      </c>
      <c r="AH4" s="102">
        <f>PORTADA!AF24</f>
        <v>0</v>
      </c>
      <c r="AI4" s="102">
        <f>PORTADA!AG24</f>
        <v>0</v>
      </c>
      <c r="AJ4" s="102">
        <f>PORTADA!AH24</f>
        <v>0</v>
      </c>
      <c r="AK4" s="102">
        <f>PORTADA!AI24</f>
        <v>0</v>
      </c>
      <c r="AL4" s="102">
        <f>PORTADA!AJ24</f>
        <v>0</v>
      </c>
      <c r="AM4" s="102">
        <f>PORTADA!AK24</f>
        <v>0</v>
      </c>
      <c r="AN4" s="102">
        <f>PORTADA!AL24</f>
        <v>0</v>
      </c>
      <c r="AO4" s="102">
        <f>PORTADA!AM24</f>
        <v>0</v>
      </c>
      <c r="AP4" s="102">
        <f>PORTADA!AN24</f>
        <v>0</v>
      </c>
      <c r="AQ4" s="102">
        <f>PORTADA!AO24</f>
        <v>0</v>
      </c>
      <c r="AR4" s="102">
        <f>PORTADA!AP24</f>
        <v>0</v>
      </c>
      <c r="AS4" s="102">
        <f>PORTADA!AQ24</f>
        <v>0</v>
      </c>
      <c r="AT4" s="102">
        <f>PORTADA!AR24</f>
        <v>0</v>
      </c>
      <c r="AU4" s="102">
        <f>PORTADA!AS24</f>
        <v>0</v>
      </c>
    </row>
    <row r="5" spans="1:47" s="5" customFormat="1" ht="18" customHeight="1" outlineLevel="1" x14ac:dyDescent="0.35">
      <c r="B5" s="392" t="s">
        <v>183</v>
      </c>
      <c r="C5" s="392"/>
      <c r="D5" s="146">
        <f>PORTADA!H25</f>
        <v>0</v>
      </c>
      <c r="E5" s="146">
        <f>PORTADA!I25</f>
        <v>0</v>
      </c>
      <c r="F5" s="4"/>
      <c r="G5" s="4"/>
      <c r="H5" s="4"/>
      <c r="I5" s="4"/>
      <c r="J5" s="4"/>
      <c r="K5" s="4"/>
      <c r="L5" s="102">
        <f>PORTADA!J25</f>
        <v>0</v>
      </c>
      <c r="M5" s="102">
        <f>PORTADA!K25</f>
        <v>0</v>
      </c>
      <c r="N5" s="102">
        <f>PORTADA!L25</f>
        <v>0</v>
      </c>
      <c r="O5" s="102">
        <f>PORTADA!M25</f>
        <v>0</v>
      </c>
      <c r="P5" s="102">
        <f>PORTADA!N25</f>
        <v>0</v>
      </c>
      <c r="Q5" s="102">
        <f>PORTADA!O25</f>
        <v>0</v>
      </c>
      <c r="R5" s="102">
        <f>PORTADA!P25</f>
        <v>0</v>
      </c>
      <c r="S5" s="102">
        <f>PORTADA!Q25</f>
        <v>0</v>
      </c>
      <c r="T5" s="102">
        <f>PORTADA!R25</f>
        <v>0</v>
      </c>
      <c r="U5" s="102">
        <f>PORTADA!S25</f>
        <v>0</v>
      </c>
      <c r="V5" s="102">
        <f>PORTADA!T25</f>
        <v>0</v>
      </c>
      <c r="W5" s="102">
        <f>PORTADA!U25</f>
        <v>0</v>
      </c>
      <c r="X5" s="102">
        <f>PORTADA!V25</f>
        <v>0</v>
      </c>
      <c r="Y5" s="102">
        <f>PORTADA!W25</f>
        <v>0</v>
      </c>
      <c r="Z5" s="102">
        <f>PORTADA!X25</f>
        <v>0</v>
      </c>
      <c r="AA5" s="102">
        <f>PORTADA!Y25</f>
        <v>0</v>
      </c>
      <c r="AB5" s="102">
        <f>PORTADA!Z25</f>
        <v>0</v>
      </c>
      <c r="AC5" s="102">
        <f>PORTADA!AA25</f>
        <v>0</v>
      </c>
      <c r="AD5" s="102">
        <f>PORTADA!AB25</f>
        <v>0</v>
      </c>
      <c r="AE5" s="102">
        <f>PORTADA!AC25</f>
        <v>0</v>
      </c>
      <c r="AF5" s="102">
        <f>PORTADA!AD25</f>
        <v>0</v>
      </c>
      <c r="AG5" s="102">
        <f>PORTADA!AE25</f>
        <v>0</v>
      </c>
      <c r="AH5" s="102">
        <f>PORTADA!AF25</f>
        <v>0</v>
      </c>
      <c r="AI5" s="102">
        <f>PORTADA!AG25</f>
        <v>0</v>
      </c>
      <c r="AJ5" s="102">
        <f>PORTADA!AH25</f>
        <v>0</v>
      </c>
      <c r="AK5" s="102">
        <f>PORTADA!AI25</f>
        <v>0</v>
      </c>
      <c r="AL5" s="102">
        <f>PORTADA!AJ25</f>
        <v>0</v>
      </c>
      <c r="AM5" s="102">
        <f>PORTADA!AK25</f>
        <v>0</v>
      </c>
      <c r="AN5" s="102">
        <f>PORTADA!AL25</f>
        <v>0</v>
      </c>
      <c r="AO5" s="102">
        <f>PORTADA!AM25</f>
        <v>0</v>
      </c>
      <c r="AP5" s="102">
        <f>PORTADA!AN25</f>
        <v>0</v>
      </c>
      <c r="AQ5" s="102">
        <f>PORTADA!AO25</f>
        <v>0</v>
      </c>
      <c r="AR5" s="102">
        <f>PORTADA!AP25</f>
        <v>0</v>
      </c>
      <c r="AS5" s="102">
        <f>PORTADA!AQ25</f>
        <v>0</v>
      </c>
      <c r="AT5" s="102">
        <f>PORTADA!AR25</f>
        <v>0</v>
      </c>
      <c r="AU5" s="102">
        <f>PORTADA!AS25</f>
        <v>0</v>
      </c>
    </row>
    <row r="6" spans="1:47" s="5" customFormat="1" ht="18" customHeight="1" outlineLevel="1" x14ac:dyDescent="0.35">
      <c r="B6" s="392" t="s">
        <v>21</v>
      </c>
      <c r="C6" s="392"/>
      <c r="D6" s="146">
        <f>PORTADA!H26</f>
        <v>0</v>
      </c>
      <c r="E6" s="146">
        <f>PORTADA!I26</f>
        <v>0</v>
      </c>
      <c r="F6" s="4"/>
      <c r="G6" s="4"/>
      <c r="H6" s="4"/>
      <c r="I6" s="4"/>
      <c r="J6" s="4"/>
      <c r="K6" s="4"/>
      <c r="L6" s="102">
        <f>PORTADA!J26</f>
        <v>0</v>
      </c>
      <c r="M6" s="102">
        <f>PORTADA!K26</f>
        <v>0</v>
      </c>
      <c r="N6" s="102">
        <f>PORTADA!L26</f>
        <v>0</v>
      </c>
      <c r="O6" s="102">
        <f>PORTADA!M26</f>
        <v>0</v>
      </c>
      <c r="P6" s="102">
        <f>PORTADA!N26</f>
        <v>0</v>
      </c>
      <c r="Q6" s="102">
        <f>PORTADA!O26</f>
        <v>0</v>
      </c>
      <c r="R6" s="102">
        <f>PORTADA!P26</f>
        <v>0</v>
      </c>
      <c r="S6" s="102">
        <f>PORTADA!Q26</f>
        <v>0</v>
      </c>
      <c r="T6" s="102">
        <f>PORTADA!R26</f>
        <v>0</v>
      </c>
      <c r="U6" s="102">
        <f>PORTADA!S26</f>
        <v>0</v>
      </c>
      <c r="V6" s="102">
        <f>PORTADA!T26</f>
        <v>0</v>
      </c>
      <c r="W6" s="102">
        <f>PORTADA!U26</f>
        <v>0</v>
      </c>
      <c r="X6" s="102">
        <f>PORTADA!V26</f>
        <v>0</v>
      </c>
      <c r="Y6" s="102">
        <f>PORTADA!W26</f>
        <v>0</v>
      </c>
      <c r="Z6" s="102">
        <f>PORTADA!X26</f>
        <v>0</v>
      </c>
      <c r="AA6" s="102">
        <f>PORTADA!Y26</f>
        <v>0</v>
      </c>
      <c r="AB6" s="102">
        <f>PORTADA!Z26</f>
        <v>0</v>
      </c>
      <c r="AC6" s="102">
        <f>PORTADA!AA26</f>
        <v>0</v>
      </c>
      <c r="AD6" s="102">
        <f>PORTADA!AB26</f>
        <v>0</v>
      </c>
      <c r="AE6" s="102">
        <f>PORTADA!AC26</f>
        <v>0</v>
      </c>
      <c r="AF6" s="102">
        <f>PORTADA!AD26</f>
        <v>0</v>
      </c>
      <c r="AG6" s="102">
        <f>PORTADA!AE26</f>
        <v>0</v>
      </c>
      <c r="AH6" s="102">
        <f>PORTADA!AF26</f>
        <v>0</v>
      </c>
      <c r="AI6" s="102">
        <f>PORTADA!AG26</f>
        <v>0</v>
      </c>
      <c r="AJ6" s="102">
        <f>PORTADA!AH26</f>
        <v>0</v>
      </c>
      <c r="AK6" s="102">
        <f>PORTADA!AI26</f>
        <v>0</v>
      </c>
      <c r="AL6" s="102">
        <f>PORTADA!AJ26</f>
        <v>0</v>
      </c>
      <c r="AM6" s="102">
        <f>PORTADA!AK26</f>
        <v>0</v>
      </c>
      <c r="AN6" s="102">
        <f>PORTADA!AL26</f>
        <v>0</v>
      </c>
      <c r="AO6" s="102">
        <f>PORTADA!AM26</f>
        <v>0</v>
      </c>
      <c r="AP6" s="102">
        <f>PORTADA!AN26</f>
        <v>0</v>
      </c>
      <c r="AQ6" s="102">
        <f>PORTADA!AO26</f>
        <v>0</v>
      </c>
      <c r="AR6" s="102">
        <f>PORTADA!AP26</f>
        <v>0</v>
      </c>
      <c r="AS6" s="102">
        <f>PORTADA!AQ26</f>
        <v>0</v>
      </c>
      <c r="AT6" s="102">
        <f>PORTADA!AR26</f>
        <v>0</v>
      </c>
      <c r="AU6" s="102">
        <f>PORTADA!AS26</f>
        <v>0</v>
      </c>
    </row>
    <row r="7" spans="1:47" s="5" customFormat="1" ht="18" customHeight="1" outlineLevel="1" x14ac:dyDescent="0.35">
      <c r="B7" s="392" t="s">
        <v>22</v>
      </c>
      <c r="C7" s="392"/>
      <c r="D7" s="146">
        <f>PORTADA!H27</f>
        <v>0</v>
      </c>
      <c r="E7" s="146">
        <f>PORTADA!I27</f>
        <v>0</v>
      </c>
      <c r="F7" s="4"/>
      <c r="G7" s="4"/>
      <c r="H7" s="4"/>
      <c r="I7" s="4"/>
      <c r="J7" s="4"/>
      <c r="K7" s="4"/>
      <c r="L7" s="102">
        <f>PORTADA!J27</f>
        <v>0</v>
      </c>
      <c r="M7" s="102">
        <f>PORTADA!K27</f>
        <v>0</v>
      </c>
      <c r="N7" s="102">
        <f>PORTADA!L27</f>
        <v>0</v>
      </c>
      <c r="O7" s="102">
        <f>PORTADA!M27</f>
        <v>0</v>
      </c>
      <c r="P7" s="102">
        <f>PORTADA!N27</f>
        <v>0</v>
      </c>
      <c r="Q7" s="102">
        <f>PORTADA!O27</f>
        <v>0</v>
      </c>
      <c r="R7" s="102">
        <f>PORTADA!P27</f>
        <v>0</v>
      </c>
      <c r="S7" s="102">
        <f>PORTADA!Q27</f>
        <v>0</v>
      </c>
      <c r="T7" s="102">
        <f>PORTADA!R27</f>
        <v>0</v>
      </c>
      <c r="U7" s="102">
        <f>PORTADA!S27</f>
        <v>0</v>
      </c>
      <c r="V7" s="102">
        <f>PORTADA!T27</f>
        <v>0</v>
      </c>
      <c r="W7" s="102">
        <f>PORTADA!U27</f>
        <v>0</v>
      </c>
      <c r="X7" s="102">
        <f>PORTADA!V27</f>
        <v>0</v>
      </c>
      <c r="Y7" s="102">
        <f>PORTADA!W27</f>
        <v>0</v>
      </c>
      <c r="Z7" s="102">
        <f>PORTADA!X27</f>
        <v>0</v>
      </c>
      <c r="AA7" s="102">
        <f>PORTADA!Y27</f>
        <v>0</v>
      </c>
      <c r="AB7" s="102">
        <f>PORTADA!Z27</f>
        <v>0</v>
      </c>
      <c r="AC7" s="102">
        <f>PORTADA!AA27</f>
        <v>0</v>
      </c>
      <c r="AD7" s="102">
        <f>PORTADA!AB27</f>
        <v>0</v>
      </c>
      <c r="AE7" s="102">
        <f>PORTADA!AC27</f>
        <v>0</v>
      </c>
      <c r="AF7" s="102">
        <f>PORTADA!AD27</f>
        <v>0</v>
      </c>
      <c r="AG7" s="102">
        <f>PORTADA!AE27</f>
        <v>0</v>
      </c>
      <c r="AH7" s="102">
        <f>PORTADA!AF27</f>
        <v>0</v>
      </c>
      <c r="AI7" s="102">
        <f>PORTADA!AG27</f>
        <v>0</v>
      </c>
      <c r="AJ7" s="102">
        <f>PORTADA!AH27</f>
        <v>0</v>
      </c>
      <c r="AK7" s="102">
        <f>PORTADA!AI27</f>
        <v>0</v>
      </c>
      <c r="AL7" s="102">
        <f>PORTADA!AJ27</f>
        <v>0</v>
      </c>
      <c r="AM7" s="102">
        <f>PORTADA!AK27</f>
        <v>0</v>
      </c>
      <c r="AN7" s="102">
        <f>PORTADA!AL27</f>
        <v>0</v>
      </c>
      <c r="AO7" s="102">
        <f>PORTADA!AM27</f>
        <v>0</v>
      </c>
      <c r="AP7" s="102">
        <f>PORTADA!AN27</f>
        <v>0</v>
      </c>
      <c r="AQ7" s="102">
        <f>PORTADA!AO27</f>
        <v>0</v>
      </c>
      <c r="AR7" s="102">
        <f>PORTADA!AP27</f>
        <v>0</v>
      </c>
      <c r="AS7" s="102">
        <f>PORTADA!AQ27</f>
        <v>0</v>
      </c>
      <c r="AT7" s="102">
        <f>PORTADA!AR27</f>
        <v>0</v>
      </c>
      <c r="AU7" s="102">
        <f>PORTADA!AS27</f>
        <v>0</v>
      </c>
    </row>
    <row r="8" spans="1:47" s="5" customFormat="1" ht="18" customHeight="1" outlineLevel="1" x14ac:dyDescent="0.35">
      <c r="B8" s="392" t="s">
        <v>23</v>
      </c>
      <c r="C8" s="392"/>
      <c r="D8" s="146">
        <f>PORTADA!H28</f>
        <v>0</v>
      </c>
      <c r="E8" s="146">
        <f>PORTADA!I28</f>
        <v>0</v>
      </c>
      <c r="F8" s="147">
        <f>IFERROR(DATEDIF(D8,$E$8,"M"),0)+1</f>
        <v>1</v>
      </c>
      <c r="G8" s="4"/>
      <c r="H8" s="4"/>
      <c r="I8" s="4"/>
      <c r="J8" s="4"/>
      <c r="K8" s="4"/>
      <c r="L8" s="102">
        <f>PORTADA!J28</f>
        <v>0</v>
      </c>
      <c r="M8" s="102">
        <f>PORTADA!K28</f>
        <v>0</v>
      </c>
      <c r="N8" s="102">
        <f>PORTADA!L28</f>
        <v>0</v>
      </c>
      <c r="O8" s="102">
        <f>PORTADA!M28</f>
        <v>0</v>
      </c>
      <c r="P8" s="102">
        <f>PORTADA!N28</f>
        <v>0</v>
      </c>
      <c r="Q8" s="102">
        <f>PORTADA!O28</f>
        <v>0</v>
      </c>
      <c r="R8" s="102">
        <f>PORTADA!P28</f>
        <v>0</v>
      </c>
      <c r="S8" s="102">
        <f>PORTADA!Q28</f>
        <v>0</v>
      </c>
      <c r="T8" s="102">
        <f>PORTADA!R28</f>
        <v>0</v>
      </c>
      <c r="U8" s="102">
        <f>PORTADA!S28</f>
        <v>0</v>
      </c>
      <c r="V8" s="102">
        <f>PORTADA!T28</f>
        <v>0</v>
      </c>
      <c r="W8" s="102">
        <f>PORTADA!U28</f>
        <v>0</v>
      </c>
      <c r="X8" s="102">
        <f>PORTADA!V28</f>
        <v>0</v>
      </c>
      <c r="Y8" s="102">
        <f>PORTADA!W28</f>
        <v>0</v>
      </c>
      <c r="Z8" s="102">
        <f>PORTADA!X28</f>
        <v>0</v>
      </c>
      <c r="AA8" s="102">
        <f>PORTADA!Y28</f>
        <v>0</v>
      </c>
      <c r="AB8" s="102">
        <f>PORTADA!Z28</f>
        <v>0</v>
      </c>
      <c r="AC8" s="102">
        <f>PORTADA!AA28</f>
        <v>0</v>
      </c>
      <c r="AD8" s="102">
        <f>PORTADA!AB28</f>
        <v>0</v>
      </c>
      <c r="AE8" s="102">
        <f>PORTADA!AC28</f>
        <v>0</v>
      </c>
      <c r="AF8" s="102">
        <f>PORTADA!AD28</f>
        <v>0</v>
      </c>
      <c r="AG8" s="102">
        <f>PORTADA!AE28</f>
        <v>0</v>
      </c>
      <c r="AH8" s="102">
        <f>PORTADA!AF28</f>
        <v>0</v>
      </c>
      <c r="AI8" s="102">
        <f>PORTADA!AG28</f>
        <v>0</v>
      </c>
      <c r="AJ8" s="102">
        <f>PORTADA!AH28</f>
        <v>0</v>
      </c>
      <c r="AK8" s="102">
        <f>PORTADA!AI28</f>
        <v>0</v>
      </c>
      <c r="AL8" s="102">
        <f>PORTADA!AJ28</f>
        <v>0</v>
      </c>
      <c r="AM8" s="102">
        <f>PORTADA!AK28</f>
        <v>0</v>
      </c>
      <c r="AN8" s="102">
        <f>PORTADA!AL28</f>
        <v>0</v>
      </c>
      <c r="AO8" s="102">
        <f>PORTADA!AM28</f>
        <v>0</v>
      </c>
      <c r="AP8" s="102">
        <f>PORTADA!AN28</f>
        <v>0</v>
      </c>
      <c r="AQ8" s="102">
        <f>PORTADA!AO28</f>
        <v>0</v>
      </c>
      <c r="AR8" s="102">
        <f>PORTADA!AP28</f>
        <v>0</v>
      </c>
      <c r="AS8" s="102">
        <f>PORTADA!AQ28</f>
        <v>0</v>
      </c>
      <c r="AT8" s="102">
        <f>PORTADA!AR28</f>
        <v>0</v>
      </c>
      <c r="AU8" s="102">
        <f>PORTADA!AS28</f>
        <v>0</v>
      </c>
    </row>
    <row r="9" spans="1:47" s="5" customFormat="1" ht="18" customHeight="1" x14ac:dyDescent="0.3">
      <c r="B9" s="3"/>
      <c r="C9" s="3"/>
      <c r="D9" s="4"/>
      <c r="E9" s="4"/>
      <c r="F9" s="4"/>
      <c r="G9" s="4"/>
      <c r="H9" s="4"/>
      <c r="I9" s="4"/>
      <c r="J9" s="4"/>
      <c r="K9" s="4"/>
      <c r="L9"/>
      <c r="M9"/>
      <c r="N9"/>
      <c r="O9"/>
      <c r="P9"/>
      <c r="Q9"/>
      <c r="R9"/>
      <c r="S9"/>
      <c r="T9"/>
      <c r="U9"/>
      <c r="V9"/>
      <c r="W9"/>
      <c r="X9"/>
      <c r="Y9"/>
      <c r="Z9"/>
      <c r="AA9"/>
      <c r="AB9"/>
      <c r="AC9"/>
      <c r="AD9"/>
      <c r="AE9"/>
      <c r="AF9"/>
      <c r="AG9"/>
      <c r="AH9"/>
      <c r="AI9"/>
      <c r="AJ9"/>
      <c r="AK9"/>
      <c r="AL9"/>
      <c r="AM9"/>
      <c r="AN9"/>
      <c r="AO9"/>
      <c r="AP9"/>
      <c r="AQ9"/>
      <c r="AR9"/>
      <c r="AS9"/>
      <c r="AT9"/>
      <c r="AU9"/>
    </row>
    <row r="10" spans="1:47" s="5" customFormat="1" ht="20" customHeight="1" x14ac:dyDescent="0.3">
      <c r="B10" s="393" t="s">
        <v>24</v>
      </c>
      <c r="C10" s="393"/>
      <c r="D10" s="393"/>
      <c r="E10" s="393"/>
      <c r="F10" s="4"/>
      <c r="G10" s="4"/>
      <c r="H10" s="4"/>
      <c r="I10" s="4"/>
      <c r="J10" s="4"/>
      <c r="K10" s="4"/>
      <c r="L10" s="329" t="str">
        <f>IF(L3="","",YEAR(L3))</f>
        <v/>
      </c>
      <c r="M10" s="329" t="str">
        <f t="shared" ref="M10:AU10" si="1">IF(M3="","",YEAR(M3))</f>
        <v/>
      </c>
      <c r="N10" s="329" t="str">
        <f t="shared" si="1"/>
        <v/>
      </c>
      <c r="O10" s="329" t="str">
        <f t="shared" si="1"/>
        <v/>
      </c>
      <c r="P10" s="329" t="str">
        <f t="shared" si="1"/>
        <v/>
      </c>
      <c r="Q10" s="329" t="str">
        <f t="shared" si="1"/>
        <v/>
      </c>
      <c r="R10" s="329" t="str">
        <f t="shared" si="1"/>
        <v/>
      </c>
      <c r="S10" s="329" t="str">
        <f t="shared" si="1"/>
        <v/>
      </c>
      <c r="T10" s="329" t="str">
        <f t="shared" si="1"/>
        <v/>
      </c>
      <c r="U10" s="329" t="str">
        <f t="shared" si="1"/>
        <v/>
      </c>
      <c r="V10" s="329" t="str">
        <f t="shared" si="1"/>
        <v/>
      </c>
      <c r="W10" s="329" t="str">
        <f t="shared" si="1"/>
        <v/>
      </c>
      <c r="X10" s="329" t="str">
        <f t="shared" si="1"/>
        <v/>
      </c>
      <c r="Y10" s="329" t="str">
        <f t="shared" si="1"/>
        <v/>
      </c>
      <c r="Z10" s="329" t="str">
        <f t="shared" si="1"/>
        <v/>
      </c>
      <c r="AA10" s="329" t="str">
        <f t="shared" si="1"/>
        <v/>
      </c>
      <c r="AB10" s="329" t="str">
        <f t="shared" si="1"/>
        <v/>
      </c>
      <c r="AC10" s="329" t="str">
        <f t="shared" si="1"/>
        <v/>
      </c>
      <c r="AD10" s="329" t="str">
        <f t="shared" si="1"/>
        <v/>
      </c>
      <c r="AE10" s="329" t="str">
        <f t="shared" si="1"/>
        <v/>
      </c>
      <c r="AF10" s="329" t="str">
        <f t="shared" si="1"/>
        <v/>
      </c>
      <c r="AG10" s="329" t="str">
        <f t="shared" si="1"/>
        <v/>
      </c>
      <c r="AH10" s="329" t="str">
        <f t="shared" si="1"/>
        <v/>
      </c>
      <c r="AI10" s="329" t="str">
        <f t="shared" si="1"/>
        <v/>
      </c>
      <c r="AJ10" s="329" t="str">
        <f t="shared" si="1"/>
        <v/>
      </c>
      <c r="AK10" s="329" t="str">
        <f t="shared" si="1"/>
        <v/>
      </c>
      <c r="AL10" s="329" t="str">
        <f t="shared" si="1"/>
        <v/>
      </c>
      <c r="AM10" s="329" t="str">
        <f t="shared" si="1"/>
        <v/>
      </c>
      <c r="AN10" s="329" t="str">
        <f t="shared" si="1"/>
        <v/>
      </c>
      <c r="AO10" s="329" t="str">
        <f t="shared" si="1"/>
        <v/>
      </c>
      <c r="AP10" s="329" t="str">
        <f t="shared" si="1"/>
        <v/>
      </c>
      <c r="AQ10" s="329" t="str">
        <f t="shared" si="1"/>
        <v/>
      </c>
      <c r="AR10" s="329" t="str">
        <f t="shared" si="1"/>
        <v/>
      </c>
      <c r="AS10" s="329" t="str">
        <f t="shared" si="1"/>
        <v/>
      </c>
      <c r="AT10" s="329" t="str">
        <f t="shared" si="1"/>
        <v/>
      </c>
      <c r="AU10" s="329" t="str">
        <f t="shared" si="1"/>
        <v/>
      </c>
    </row>
    <row r="11" spans="1:47" customFormat="1" ht="9" customHeight="1" x14ac:dyDescent="0.3"/>
    <row r="12" spans="1:47" customFormat="1" ht="18" customHeight="1" x14ac:dyDescent="0.3">
      <c r="B12" s="11" t="s">
        <v>181</v>
      </c>
      <c r="C12" s="268">
        <f>PORTADA!B12</f>
        <v>0</v>
      </c>
    </row>
    <row r="13" spans="1:47" s="5" customFormat="1" ht="18" customHeight="1" outlineLevel="1" x14ac:dyDescent="0.3">
      <c r="B13" s="11" t="s">
        <v>238</v>
      </c>
      <c r="C13" s="153">
        <v>1300000</v>
      </c>
      <c r="E13" s="4"/>
      <c r="F13" s="4"/>
      <c r="G13" s="4"/>
      <c r="H13" s="4"/>
      <c r="I13" s="4"/>
      <c r="J13" s="4"/>
      <c r="K13" s="4"/>
      <c r="L13" s="144">
        <f>C13</f>
        <v>1300000</v>
      </c>
      <c r="M13" s="144" t="str">
        <f>IF(M1=1,L13*(1+M14),IF(M1="","",L13))</f>
        <v/>
      </c>
      <c r="N13" s="144" t="str">
        <f t="shared" ref="N13:S13" si="2">IF(N1=1,M13*(1+N14),IF(N1="","",M13))</f>
        <v/>
      </c>
      <c r="O13" s="144" t="str">
        <f t="shared" si="2"/>
        <v/>
      </c>
      <c r="P13" s="144" t="str">
        <f t="shared" si="2"/>
        <v/>
      </c>
      <c r="Q13" s="144" t="str">
        <f t="shared" si="2"/>
        <v/>
      </c>
      <c r="R13" s="144" t="str">
        <f t="shared" si="2"/>
        <v/>
      </c>
      <c r="S13" s="144" t="str">
        <f t="shared" si="2"/>
        <v/>
      </c>
      <c r="T13" s="144" t="str">
        <f t="shared" ref="T13" si="3">IF(T1=1,S13*(1+T14),IF(T1="","",S13))</f>
        <v/>
      </c>
      <c r="U13" s="144" t="str">
        <f t="shared" ref="U13" si="4">IF(U1=1,T13*(1+U14),IF(U1="","",T13))</f>
        <v/>
      </c>
      <c r="V13" s="144" t="str">
        <f t="shared" ref="V13" si="5">IF(V1=1,U13*(1+V14),IF(V1="","",U13))</f>
        <v/>
      </c>
      <c r="W13" s="144" t="str">
        <f t="shared" ref="W13" si="6">IF(W1=1,V13*(1+W14),IF(W1="","",V13))</f>
        <v/>
      </c>
      <c r="X13" s="144" t="str">
        <f t="shared" ref="X13:Y13" si="7">IF(X1=1,W13*(1+X14),IF(X1="","",W13))</f>
        <v/>
      </c>
      <c r="Y13" s="144" t="str">
        <f t="shared" si="7"/>
        <v/>
      </c>
      <c r="Z13" s="144" t="str">
        <f t="shared" ref="Z13" si="8">IF(Z1=1,Y13*(1+Z14),IF(Z1="","",Y13))</f>
        <v/>
      </c>
      <c r="AA13" s="144" t="str">
        <f t="shared" ref="AA13" si="9">IF(AA1=1,Z13*(1+AA14),IF(AA1="","",Z13))</f>
        <v/>
      </c>
      <c r="AB13" s="144" t="str">
        <f t="shared" ref="AB13" si="10">IF(AB1=1,AA13*(1+AB14),IF(AB1="","",AA13))</f>
        <v/>
      </c>
      <c r="AC13" s="144" t="str">
        <f t="shared" ref="AC13" si="11">IF(AC1=1,AB13*(1+AC14),IF(AC1="","",AB13))</f>
        <v/>
      </c>
      <c r="AD13" s="144" t="str">
        <f t="shared" ref="AD13:AE13" si="12">IF(AD1=1,AC13*(1+AD14),IF(AD1="","",AC13))</f>
        <v/>
      </c>
      <c r="AE13" s="144" t="str">
        <f t="shared" si="12"/>
        <v/>
      </c>
      <c r="AF13" s="144" t="str">
        <f t="shared" ref="AF13" si="13">IF(AF1=1,AE13*(1+AF14),IF(AF1="","",AE13))</f>
        <v/>
      </c>
      <c r="AG13" s="144" t="str">
        <f t="shared" ref="AG13" si="14">IF(AG1=1,AF13*(1+AG14),IF(AG1="","",AF13))</f>
        <v/>
      </c>
      <c r="AH13" s="144" t="str">
        <f t="shared" ref="AH13" si="15">IF(AH1=1,AG13*(1+AH14),IF(AH1="","",AG13))</f>
        <v/>
      </c>
      <c r="AI13" s="144" t="str">
        <f t="shared" ref="AI13" si="16">IF(AI1=1,AH13*(1+AI14),IF(AI1="","",AH13))</f>
        <v/>
      </c>
      <c r="AJ13" s="144" t="str">
        <f t="shared" ref="AJ13:AK13" si="17">IF(AJ1=1,AI13*(1+AJ14),IF(AJ1="","",AI13))</f>
        <v/>
      </c>
      <c r="AK13" s="144" t="str">
        <f t="shared" si="17"/>
        <v/>
      </c>
      <c r="AL13" s="144" t="str">
        <f t="shared" ref="AL13" si="18">IF(AL1=1,AK13*(1+AL14),IF(AL1="","",AK13))</f>
        <v/>
      </c>
      <c r="AM13" s="144" t="str">
        <f t="shared" ref="AM13" si="19">IF(AM1=1,AL13*(1+AM14),IF(AM1="","",AL13))</f>
        <v/>
      </c>
      <c r="AN13" s="144" t="str">
        <f t="shared" ref="AN13" si="20">IF(AN1=1,AM13*(1+AN14),IF(AN1="","",AM13))</f>
        <v/>
      </c>
      <c r="AO13" s="144" t="str">
        <f t="shared" ref="AO13" si="21">IF(AO1=1,AN13*(1+AO14),IF(AO1="","",AN13))</f>
        <v/>
      </c>
      <c r="AP13" s="144" t="str">
        <f t="shared" ref="AP13:AQ13" si="22">IF(AP1=1,AO13*(1+AP14),IF(AP1="","",AO13))</f>
        <v/>
      </c>
      <c r="AQ13" s="144" t="str">
        <f t="shared" si="22"/>
        <v/>
      </c>
      <c r="AR13" s="144" t="str">
        <f t="shared" ref="AR13" si="23">IF(AR1=1,AQ13*(1+AR14),IF(AR1="","",AQ13))</f>
        <v/>
      </c>
      <c r="AS13" s="144" t="str">
        <f t="shared" ref="AS13" si="24">IF(AS1=1,AR13*(1+AS14),IF(AS1="","",AR13))</f>
        <v/>
      </c>
      <c r="AT13" s="144" t="str">
        <f t="shared" ref="AT13" si="25">IF(AT1=1,AS13*(1+AT14),IF(AT1="","",AS13))</f>
        <v/>
      </c>
      <c r="AU13" s="144" t="str">
        <f t="shared" ref="AU13" si="26">IF(AU1=1,AT13*(1+AU14),IF(AU1="","",AT13))</f>
        <v/>
      </c>
    </row>
    <row r="14" spans="1:47" s="332" customFormat="1" ht="18" customHeight="1" outlineLevel="1" x14ac:dyDescent="0.3">
      <c r="A14"/>
      <c r="B14" s="11" t="s">
        <v>26</v>
      </c>
      <c r="C14" s="330"/>
      <c r="D14" s="64"/>
      <c r="E14" s="4"/>
      <c r="F14" s="4"/>
      <c r="G14" s="4"/>
      <c r="H14" s="4"/>
      <c r="I14" s="4"/>
      <c r="J14" s="4"/>
      <c r="K14" s="4"/>
      <c r="L14" s="331" t="str">
        <f>IF(L1=1,_xlfn.XLOOKUP(L10,PORTADA!9:9,PORTADA!13:13,""),"")</f>
        <v/>
      </c>
      <c r="M14" s="331" t="str">
        <f>IF(M1=1,_xlfn.XLOOKUP(M10,PORTADA!9:9,PORTADA!13:13,""),"")</f>
        <v/>
      </c>
      <c r="N14" s="331" t="str">
        <f>IF(N1=1,_xlfn.XLOOKUP(N10,PORTADA!9:9,PORTADA!13:13,""),"")</f>
        <v/>
      </c>
      <c r="O14" s="331" t="str">
        <f>IF(O1=1,_xlfn.XLOOKUP(O10,PORTADA!9:9,PORTADA!13:13,""),"")</f>
        <v/>
      </c>
      <c r="P14" s="331" t="str">
        <f>IF(P1=1,_xlfn.XLOOKUP(P10,PORTADA!9:9,PORTADA!13:13,""),"")</f>
        <v/>
      </c>
      <c r="Q14" s="331" t="str">
        <f>IF(Q1=1,_xlfn.XLOOKUP(Q10,PORTADA!9:9,PORTADA!13:13,""),"")</f>
        <v/>
      </c>
      <c r="R14" s="331" t="str">
        <f>IF(R1=1,_xlfn.XLOOKUP(R10,PORTADA!9:9,PORTADA!13:13,""),"")</f>
        <v/>
      </c>
      <c r="S14" s="331" t="str">
        <f>IF(S1=1,_xlfn.XLOOKUP(S10,PORTADA!9:9,PORTADA!13:13,""),"")</f>
        <v/>
      </c>
      <c r="T14" s="331" t="str">
        <f>IF(T1=1,_xlfn.XLOOKUP(T10,PORTADA!9:9,PORTADA!13:13,""),"")</f>
        <v/>
      </c>
      <c r="U14" s="331" t="str">
        <f>IF(U1=1,_xlfn.XLOOKUP(U10,PORTADA!9:9,PORTADA!13:13,""),"")</f>
        <v/>
      </c>
      <c r="V14" s="331" t="str">
        <f>IF(V1=1,_xlfn.XLOOKUP(V10,PORTADA!9:9,PORTADA!13:13,""),"")</f>
        <v/>
      </c>
      <c r="W14" s="331" t="str">
        <f>IF(W1=1,_xlfn.XLOOKUP(W10,PORTADA!9:9,PORTADA!13:13,""),"")</f>
        <v/>
      </c>
      <c r="X14" s="331" t="str">
        <f>IF(X1=1,_xlfn.XLOOKUP(X10,PORTADA!9:9,PORTADA!13:13,""),"")</f>
        <v/>
      </c>
      <c r="Y14" s="331" t="str">
        <f>IF(Y1=1,_xlfn.XLOOKUP(Y10,PORTADA!9:9,PORTADA!13:13,""),"")</f>
        <v/>
      </c>
      <c r="Z14" s="331" t="str">
        <f>IF(Z1=1,_xlfn.XLOOKUP(Z10,PORTADA!9:9,PORTADA!13:13,""),"")</f>
        <v/>
      </c>
      <c r="AA14" s="331" t="str">
        <f>IF(AA1=1,_xlfn.XLOOKUP(AA10,PORTADA!9:9,PORTADA!13:13,""),"")</f>
        <v/>
      </c>
      <c r="AB14" s="331" t="str">
        <f>IF(AB1=1,_xlfn.XLOOKUP(AB10,PORTADA!9:9,PORTADA!13:13,""),"")</f>
        <v/>
      </c>
      <c r="AC14" s="331" t="str">
        <f>IF(AC1=1,_xlfn.XLOOKUP(AC10,PORTADA!9:9,PORTADA!13:13,""),"")</f>
        <v/>
      </c>
      <c r="AD14" s="331" t="str">
        <f>IF(AD1=1,_xlfn.XLOOKUP(AD10,PORTADA!9:9,PORTADA!13:13,""),"")</f>
        <v/>
      </c>
      <c r="AE14" s="331" t="str">
        <f>IF(AE1=1,_xlfn.XLOOKUP(AE10,PORTADA!9:9,PORTADA!13:13,""),"")</f>
        <v/>
      </c>
      <c r="AF14" s="331" t="str">
        <f>IF(AF1=1,_xlfn.XLOOKUP(AF10,PORTADA!9:9,PORTADA!13:13,""),"")</f>
        <v/>
      </c>
      <c r="AG14" s="331" t="str">
        <f>IF(AG1=1,_xlfn.XLOOKUP(AG10,PORTADA!9:9,PORTADA!13:13,""),"")</f>
        <v/>
      </c>
      <c r="AH14" s="331" t="str">
        <f>IF(AH1=1,_xlfn.XLOOKUP(AH10,PORTADA!9:9,PORTADA!13:13,""),"")</f>
        <v/>
      </c>
      <c r="AI14" s="331" t="str">
        <f>IF(AI1=1,_xlfn.XLOOKUP(AI10,PORTADA!9:9,PORTADA!13:13,""),"")</f>
        <v/>
      </c>
      <c r="AJ14" s="331" t="str">
        <f>IF(AJ1=1,_xlfn.XLOOKUP(AJ10,PORTADA!9:9,PORTADA!13:13,""),"")</f>
        <v/>
      </c>
      <c r="AK14" s="331" t="str">
        <f>IF(AK1=1,_xlfn.XLOOKUP(AK10,PORTADA!9:9,PORTADA!13:13,""),"")</f>
        <v/>
      </c>
      <c r="AL14" s="331" t="str">
        <f>IF(AL1=1,_xlfn.XLOOKUP(AL10,PORTADA!9:9,PORTADA!13:13,""),"")</f>
        <v/>
      </c>
      <c r="AM14" s="331" t="str">
        <f>IF(AM1=1,_xlfn.XLOOKUP(AM10,PORTADA!9:9,PORTADA!13:13,""),"")</f>
        <v/>
      </c>
      <c r="AN14" s="331" t="str">
        <f>IF(AN1=1,_xlfn.XLOOKUP(AN10,PORTADA!9:9,PORTADA!13:13,""),"")</f>
        <v/>
      </c>
      <c r="AO14" s="331" t="str">
        <f>IF(AO1=1,_xlfn.XLOOKUP(AO10,PORTADA!9:9,PORTADA!13:13,""),"")</f>
        <v/>
      </c>
      <c r="AP14" s="331" t="str">
        <f>IF(AP1=1,_xlfn.XLOOKUP(AP10,PORTADA!9:9,PORTADA!13:13,""),"")</f>
        <v/>
      </c>
      <c r="AQ14" s="331" t="str">
        <f>IF(AQ1=1,_xlfn.XLOOKUP(AQ10,PORTADA!9:9,PORTADA!13:13,""),"")</f>
        <v/>
      </c>
      <c r="AR14" s="331" t="str">
        <f>IF(AR1=1,_xlfn.XLOOKUP(AR10,PORTADA!9:9,PORTADA!13:13,""),"")</f>
        <v/>
      </c>
      <c r="AS14" s="331" t="str">
        <f>IF(AS1=1,_xlfn.XLOOKUP(AS10,PORTADA!9:9,PORTADA!13:13,""),"")</f>
        <v/>
      </c>
      <c r="AT14" s="331" t="str">
        <f>IF(AT1=1,_xlfn.XLOOKUP(AT10,PORTADA!9:9,PORTADA!13:13,""),"")</f>
        <v/>
      </c>
      <c r="AU14" s="331" t="str">
        <f>IF(AU1=1,_xlfn.XLOOKUP(AU10,PORTADA!9:9,PORTADA!13:13,""),"")</f>
        <v/>
      </c>
    </row>
    <row r="15" spans="1:47" s="5" customFormat="1" ht="18" customHeight="1" outlineLevel="1" x14ac:dyDescent="0.3">
      <c r="B15" s="11" t="s">
        <v>27</v>
      </c>
      <c r="C15" s="11"/>
      <c r="D15" s="4"/>
      <c r="F15" s="4"/>
      <c r="G15" s="4"/>
      <c r="H15" s="4"/>
      <c r="I15" s="4"/>
      <c r="J15" s="4"/>
      <c r="K15" s="4"/>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7"/>
      <c r="AQ15" s="157"/>
      <c r="AR15" s="157"/>
      <c r="AS15" s="157"/>
      <c r="AT15" s="157"/>
      <c r="AU15" s="157"/>
    </row>
    <row r="16" spans="1:47" s="5" customFormat="1" ht="18" customHeight="1" outlineLevel="1" x14ac:dyDescent="0.3">
      <c r="B16" s="11" t="s">
        <v>208</v>
      </c>
      <c r="C16"/>
      <c r="F16" s="4"/>
      <c r="G16" s="4"/>
      <c r="H16" s="4"/>
      <c r="I16" s="4"/>
      <c r="J16" s="4"/>
      <c r="K16" s="4"/>
      <c r="L16" s="156">
        <f>PORTADA!D158</f>
        <v>0</v>
      </c>
      <c r="M16" s="156">
        <f>PORTADA!E158</f>
        <v>0</v>
      </c>
      <c r="N16" s="156">
        <f>PORTADA!F158</f>
        <v>0</v>
      </c>
      <c r="O16" s="156">
        <f>PORTADA!G158</f>
        <v>0</v>
      </c>
      <c r="P16" s="156">
        <f>PORTADA!H158</f>
        <v>0</v>
      </c>
      <c r="Q16" s="156">
        <f>PORTADA!I158</f>
        <v>0</v>
      </c>
      <c r="R16" s="156">
        <f>PORTADA!J158</f>
        <v>0</v>
      </c>
      <c r="S16" s="156">
        <f>PORTADA!K158</f>
        <v>0</v>
      </c>
      <c r="T16" s="156">
        <f>PORTADA!L158</f>
        <v>0</v>
      </c>
      <c r="U16" s="156">
        <f>PORTADA!M158</f>
        <v>0</v>
      </c>
      <c r="V16" s="156">
        <f>PORTADA!N158</f>
        <v>0</v>
      </c>
      <c r="W16" s="156">
        <f>PORTADA!O158</f>
        <v>0</v>
      </c>
      <c r="X16" s="156">
        <f>PORTADA!P158</f>
        <v>0</v>
      </c>
      <c r="Y16" s="156">
        <f>PORTADA!Q158</f>
        <v>0</v>
      </c>
      <c r="Z16" s="156">
        <f>PORTADA!R158</f>
        <v>0</v>
      </c>
      <c r="AA16" s="156">
        <f>PORTADA!S158</f>
        <v>0</v>
      </c>
      <c r="AB16" s="156">
        <f>PORTADA!T158</f>
        <v>0</v>
      </c>
      <c r="AC16" s="156">
        <f>PORTADA!U158</f>
        <v>0</v>
      </c>
      <c r="AD16" s="156">
        <f>PORTADA!V158</f>
        <v>0</v>
      </c>
      <c r="AE16" s="156">
        <f>PORTADA!W158</f>
        <v>0</v>
      </c>
      <c r="AF16" s="156">
        <f>PORTADA!X158</f>
        <v>0</v>
      </c>
      <c r="AG16" s="156">
        <f>PORTADA!Y158</f>
        <v>0</v>
      </c>
      <c r="AH16" s="156">
        <f>PORTADA!Z158</f>
        <v>0</v>
      </c>
      <c r="AI16" s="156">
        <f>PORTADA!AA158</f>
        <v>0</v>
      </c>
      <c r="AJ16" s="156">
        <f>PORTADA!AB158</f>
        <v>0</v>
      </c>
      <c r="AK16" s="156">
        <f>PORTADA!AC158</f>
        <v>0</v>
      </c>
      <c r="AL16" s="156">
        <f>PORTADA!AD158</f>
        <v>0</v>
      </c>
      <c r="AM16" s="156">
        <f>PORTADA!AE158</f>
        <v>0</v>
      </c>
      <c r="AN16" s="156">
        <f>PORTADA!AF158</f>
        <v>0</v>
      </c>
      <c r="AO16" s="156">
        <f>PORTADA!AG158</f>
        <v>0</v>
      </c>
      <c r="AP16" s="156">
        <f>PORTADA!AH158</f>
        <v>0</v>
      </c>
      <c r="AQ16" s="156">
        <f>PORTADA!AI158</f>
        <v>0</v>
      </c>
      <c r="AR16" s="156">
        <f>PORTADA!AJ158</f>
        <v>0</v>
      </c>
      <c r="AS16" s="156">
        <f>PORTADA!AK158</f>
        <v>0</v>
      </c>
      <c r="AT16" s="156">
        <f>PORTADA!AL158</f>
        <v>0</v>
      </c>
      <c r="AU16" s="156">
        <f>PORTADA!AM158</f>
        <v>0</v>
      </c>
    </row>
    <row r="17" spans="2:47" s="5" customFormat="1" ht="18" customHeight="1" outlineLevel="1" x14ac:dyDescent="0.3">
      <c r="B17" s="11" t="s">
        <v>28</v>
      </c>
      <c r="C17" s="146">
        <f>PORTADA!I25</f>
        <v>0</v>
      </c>
      <c r="E17" s="4"/>
      <c r="F17" s="4"/>
      <c r="G17" s="4"/>
      <c r="H17" s="4"/>
      <c r="I17" s="4"/>
      <c r="J17" s="4"/>
      <c r="K17" s="4"/>
      <c r="L17"/>
      <c r="M17"/>
      <c r="N17"/>
      <c r="O17" s="9"/>
      <c r="P17" s="8"/>
      <c r="Q17" s="8"/>
      <c r="R17" s="8"/>
      <c r="S17" s="8"/>
      <c r="T17" s="8"/>
      <c r="U17" s="8"/>
      <c r="V17" s="8"/>
      <c r="W17" s="8"/>
      <c r="X17" s="8"/>
      <c r="Y17" s="8"/>
      <c r="Z17" s="8"/>
      <c r="AA17" s="8"/>
      <c r="AB17" s="8"/>
      <c r="AC17" s="8"/>
    </row>
    <row r="18" spans="2:47" s="5" customFormat="1" ht="18" customHeight="1" outlineLevel="1" x14ac:dyDescent="0.3">
      <c r="B18" s="11" t="s">
        <v>29</v>
      </c>
      <c r="C18" s="146">
        <f>PORTADA!I28</f>
        <v>0</v>
      </c>
      <c r="D18" s="4"/>
      <c r="E18" s="4"/>
      <c r="F18" s="4"/>
      <c r="G18" s="4"/>
      <c r="H18" s="4"/>
      <c r="I18" s="4"/>
      <c r="J18" s="4"/>
      <c r="K18" s="4"/>
      <c r="L18"/>
      <c r="M18"/>
      <c r="N18"/>
      <c r="O18" s="9"/>
      <c r="P18" s="8"/>
      <c r="Q18" s="8"/>
      <c r="R18" s="8"/>
      <c r="S18" s="8"/>
      <c r="T18" s="8"/>
      <c r="U18" s="8"/>
      <c r="V18" s="8"/>
      <c r="W18" s="8"/>
      <c r="X18" s="8"/>
      <c r="Y18" s="8"/>
      <c r="Z18" s="8"/>
      <c r="AA18" s="8"/>
      <c r="AB18" s="8"/>
      <c r="AC18" s="8"/>
    </row>
    <row r="19" spans="2:47" s="5" customFormat="1" ht="18" customHeight="1" outlineLevel="1" x14ac:dyDescent="0.3">
      <c r="B19" s="11" t="s">
        <v>175</v>
      </c>
      <c r="C19" s="241">
        <f>PORTADA!B21</f>
        <v>0</v>
      </c>
      <c r="D19" s="4"/>
      <c r="E19" s="4"/>
      <c r="F19" s="4"/>
      <c r="G19" s="4"/>
      <c r="H19" s="4"/>
      <c r="I19" s="16"/>
      <c r="J19" s="16"/>
      <c r="K19" s="4"/>
      <c r="L19" s="17"/>
      <c r="M19" s="9"/>
      <c r="N19" s="8"/>
      <c r="O19" s="9"/>
      <c r="P19" s="8"/>
      <c r="Q19" s="8"/>
      <c r="R19" s="8"/>
      <c r="S19" s="8"/>
      <c r="T19" s="8"/>
      <c r="U19" s="8"/>
      <c r="V19" s="8"/>
      <c r="W19" s="8"/>
      <c r="X19" s="8"/>
      <c r="Y19" s="8"/>
      <c r="Z19" s="8"/>
      <c r="AA19" s="8"/>
      <c r="AB19" s="8"/>
      <c r="AC19" s="8"/>
    </row>
    <row r="20" spans="2:47" s="5" customFormat="1" ht="18" customHeight="1" outlineLevel="1" x14ac:dyDescent="0.3">
      <c r="B20" s="11" t="s">
        <v>176</v>
      </c>
      <c r="C20" s="241" t="str">
        <f>PORTADA!B22</f>
        <v/>
      </c>
      <c r="D20" s="4"/>
      <c r="E20" s="4"/>
      <c r="F20" s="4"/>
      <c r="G20" s="4"/>
      <c r="H20" s="4"/>
      <c r="I20" s="4"/>
      <c r="J20" s="4"/>
      <c r="K20" s="4"/>
      <c r="L20" s="17"/>
      <c r="M20" s="9"/>
      <c r="N20" s="8"/>
      <c r="O20" s="9"/>
      <c r="P20" s="8"/>
      <c r="Q20" s="8"/>
      <c r="R20" s="8"/>
      <c r="S20" s="8"/>
      <c r="T20" s="8"/>
      <c r="U20" s="8"/>
      <c r="V20" s="8"/>
      <c r="W20" s="8"/>
      <c r="X20" s="8"/>
      <c r="Y20" s="8"/>
      <c r="Z20" s="8"/>
      <c r="AA20" s="8"/>
      <c r="AB20" s="8"/>
      <c r="AC20" s="8"/>
    </row>
    <row r="21" spans="2:47" s="5" customFormat="1" ht="18" customHeight="1" outlineLevel="1" x14ac:dyDescent="0.3">
      <c r="B21" s="11" t="s">
        <v>30</v>
      </c>
      <c r="C21" s="241" t="str">
        <f>PORTADA!B23</f>
        <v/>
      </c>
      <c r="D21" s="4"/>
      <c r="E21" s="4"/>
      <c r="F21" s="4"/>
      <c r="G21" s="4"/>
      <c r="H21" s="4"/>
      <c r="I21" s="4"/>
      <c r="J21" s="4"/>
      <c r="K21" s="17"/>
      <c r="L21" s="9"/>
      <c r="M21" s="8"/>
      <c r="N21" s="9"/>
      <c r="O21" s="8"/>
      <c r="P21" s="8"/>
      <c r="Q21" s="8"/>
      <c r="R21" s="8"/>
      <c r="S21" s="8"/>
      <c r="T21" s="8"/>
      <c r="U21" s="8"/>
      <c r="V21" s="8"/>
      <c r="W21" s="8"/>
      <c r="X21" s="8"/>
      <c r="Y21" s="8"/>
      <c r="Z21" s="8"/>
      <c r="AA21" s="8"/>
      <c r="AB21" s="8"/>
    </row>
    <row r="22" spans="2:47" s="5" customFormat="1" ht="18" customHeight="1" outlineLevel="1" x14ac:dyDescent="0.3">
      <c r="B22" s="11" t="s">
        <v>31</v>
      </c>
      <c r="C22" s="149">
        <f>PORTADA!B7</f>
        <v>0</v>
      </c>
      <c r="D22" s="4"/>
      <c r="E22" s="4"/>
      <c r="F22" s="4"/>
      <c r="G22" s="4"/>
      <c r="H22" s="4"/>
      <c r="I22" s="4"/>
      <c r="J22" s="4"/>
      <c r="K22" s="4"/>
      <c r="M22" s="9"/>
      <c r="N22" s="8"/>
      <c r="O22" s="9"/>
      <c r="P22" s="8"/>
      <c r="Q22" s="8"/>
      <c r="R22" s="8"/>
      <c r="S22" s="8"/>
      <c r="T22" s="8"/>
      <c r="U22" s="8"/>
      <c r="V22" s="8"/>
      <c r="W22" s="8"/>
      <c r="X22" s="8"/>
      <c r="Y22" s="8"/>
      <c r="Z22" s="8"/>
      <c r="AA22" s="8"/>
      <c r="AB22" s="8"/>
      <c r="AC22" s="8"/>
    </row>
    <row r="23" spans="2:47" s="5" customFormat="1" ht="18" customHeight="1" outlineLevel="1" x14ac:dyDescent="0.3">
      <c r="B23" s="11" t="s">
        <v>185</v>
      </c>
      <c r="C23" s="149">
        <f>SUM(PORTADA!B11:E11)</f>
        <v>0</v>
      </c>
      <c r="D23" s="4"/>
      <c r="E23" s="4"/>
      <c r="F23" s="4"/>
      <c r="G23" s="4"/>
      <c r="H23" s="4"/>
      <c r="I23" s="4"/>
      <c r="J23" s="4"/>
      <c r="K23" s="4"/>
      <c r="L23" s="8"/>
      <c r="M23" s="9"/>
      <c r="N23" s="8"/>
      <c r="O23" s="9"/>
      <c r="P23" s="8"/>
      <c r="Q23" s="8"/>
      <c r="R23" s="8"/>
      <c r="S23" s="8"/>
      <c r="T23" s="8"/>
      <c r="U23" s="8"/>
      <c r="V23" s="8"/>
      <c r="W23" s="8"/>
      <c r="X23" s="8"/>
      <c r="Y23" s="8"/>
      <c r="Z23" s="8"/>
      <c r="AA23" s="8"/>
      <c r="AB23" s="8"/>
      <c r="AC23" s="8"/>
    </row>
    <row r="24" spans="2:47" s="5" customFormat="1" ht="18" customHeight="1" outlineLevel="1" x14ac:dyDescent="0.3">
      <c r="B24" s="11"/>
      <c r="C24" s="11"/>
      <c r="D24" s="4"/>
      <c r="E24" s="4"/>
      <c r="F24" s="4"/>
      <c r="G24" s="4"/>
      <c r="H24" s="4"/>
      <c r="I24" s="4"/>
      <c r="J24" s="4"/>
      <c r="K24" s="4"/>
      <c r="L24" s="8"/>
      <c r="M24" s="9"/>
      <c r="N24" s="8"/>
      <c r="O24" s="9"/>
      <c r="P24" s="8"/>
      <c r="Q24" s="8"/>
      <c r="R24" s="8"/>
      <c r="S24" s="8"/>
      <c r="T24" s="8"/>
      <c r="U24" s="8"/>
      <c r="V24" s="8"/>
      <c r="W24" s="8"/>
      <c r="X24" s="8"/>
      <c r="Y24" s="8"/>
      <c r="Z24" s="8"/>
      <c r="AA24" s="8"/>
      <c r="AB24" s="8"/>
      <c r="AC24" s="8"/>
    </row>
    <row r="25" spans="2:47" s="5" customFormat="1" ht="18" customHeight="1" x14ac:dyDescent="0.3">
      <c r="B25" s="393" t="s">
        <v>1</v>
      </c>
      <c r="C25" s="393"/>
      <c r="D25" s="393"/>
      <c r="E25" s="393"/>
      <c r="F25" s="393"/>
      <c r="G25" s="393"/>
      <c r="H25" s="4"/>
      <c r="I25" s="4"/>
      <c r="J25" s="4"/>
      <c r="K25" s="4"/>
      <c r="L25" s="8"/>
      <c r="M25" s="9"/>
      <c r="N25" s="8"/>
      <c r="O25" s="9"/>
      <c r="P25" s="8"/>
      <c r="Q25" s="8"/>
      <c r="R25" s="8"/>
      <c r="S25" s="8"/>
      <c r="T25" s="8"/>
      <c r="U25" s="8"/>
      <c r="V25" s="8"/>
      <c r="W25" s="8"/>
      <c r="X25" s="8"/>
      <c r="Y25" s="8"/>
      <c r="Z25" s="8"/>
      <c r="AA25" s="8"/>
      <c r="AB25" s="8"/>
      <c r="AC25" s="8"/>
    </row>
    <row r="26" spans="2:47" s="5" customFormat="1" ht="18" customHeight="1" outlineLevel="1" x14ac:dyDescent="0.3">
      <c r="B26" s="19" t="s">
        <v>72</v>
      </c>
      <c r="C26" s="19"/>
      <c r="D26" s="4"/>
      <c r="E26" s="4"/>
      <c r="F26" s="4"/>
      <c r="G26" s="4"/>
      <c r="H26" s="4"/>
      <c r="I26" s="4"/>
      <c r="J26" s="4"/>
      <c r="K26" s="4"/>
      <c r="L26" s="13" t="str">
        <f>IF(L2="","",L13*L27)</f>
        <v/>
      </c>
      <c r="M26" s="13" t="str">
        <f>IF(M2="","",M13*M27)</f>
        <v/>
      </c>
      <c r="N26" s="13" t="str">
        <f t="shared" ref="N26:AU26" si="27">IF(N2="","",N13*N27)</f>
        <v/>
      </c>
      <c r="O26" s="13" t="str">
        <f t="shared" si="27"/>
        <v/>
      </c>
      <c r="P26" s="13" t="str">
        <f t="shared" si="27"/>
        <v/>
      </c>
      <c r="Q26" s="13" t="str">
        <f t="shared" si="27"/>
        <v/>
      </c>
      <c r="R26" s="13" t="str">
        <f t="shared" si="27"/>
        <v/>
      </c>
      <c r="S26" s="13" t="str">
        <f t="shared" si="27"/>
        <v/>
      </c>
      <c r="T26" s="13" t="str">
        <f t="shared" si="27"/>
        <v/>
      </c>
      <c r="U26" s="13" t="str">
        <f t="shared" si="27"/>
        <v/>
      </c>
      <c r="V26" s="13" t="str">
        <f t="shared" si="27"/>
        <v/>
      </c>
      <c r="W26" s="13" t="str">
        <f t="shared" si="27"/>
        <v/>
      </c>
      <c r="X26" s="13" t="str">
        <f t="shared" si="27"/>
        <v/>
      </c>
      <c r="Y26" s="13" t="str">
        <f t="shared" si="27"/>
        <v/>
      </c>
      <c r="Z26" s="13" t="str">
        <f t="shared" si="27"/>
        <v/>
      </c>
      <c r="AA26" s="13" t="str">
        <f t="shared" si="27"/>
        <v/>
      </c>
      <c r="AB26" s="13" t="str">
        <f t="shared" si="27"/>
        <v/>
      </c>
      <c r="AC26" s="13" t="str">
        <f t="shared" si="27"/>
        <v/>
      </c>
      <c r="AD26" s="13" t="str">
        <f t="shared" si="27"/>
        <v/>
      </c>
      <c r="AE26" s="13" t="str">
        <f t="shared" si="27"/>
        <v/>
      </c>
      <c r="AF26" s="13" t="str">
        <f t="shared" si="27"/>
        <v/>
      </c>
      <c r="AG26" s="13" t="str">
        <f t="shared" si="27"/>
        <v/>
      </c>
      <c r="AH26" s="13" t="str">
        <f t="shared" si="27"/>
        <v/>
      </c>
      <c r="AI26" s="13" t="str">
        <f t="shared" si="27"/>
        <v/>
      </c>
      <c r="AJ26" s="13" t="str">
        <f t="shared" si="27"/>
        <v/>
      </c>
      <c r="AK26" s="13" t="str">
        <f t="shared" si="27"/>
        <v/>
      </c>
      <c r="AL26" s="13" t="str">
        <f t="shared" si="27"/>
        <v/>
      </c>
      <c r="AM26" s="13" t="str">
        <f t="shared" si="27"/>
        <v/>
      </c>
      <c r="AN26" s="13" t="str">
        <f t="shared" si="27"/>
        <v/>
      </c>
      <c r="AO26" s="13" t="str">
        <f t="shared" si="27"/>
        <v/>
      </c>
      <c r="AP26" s="13" t="str">
        <f t="shared" si="27"/>
        <v/>
      </c>
      <c r="AQ26" s="13" t="str">
        <f t="shared" si="27"/>
        <v/>
      </c>
      <c r="AR26" s="13" t="str">
        <f t="shared" si="27"/>
        <v/>
      </c>
      <c r="AS26" s="13" t="str">
        <f t="shared" si="27"/>
        <v/>
      </c>
      <c r="AT26" s="13" t="str">
        <f t="shared" si="27"/>
        <v/>
      </c>
      <c r="AU26" s="13" t="str">
        <f t="shared" si="27"/>
        <v/>
      </c>
    </row>
    <row r="27" spans="2:47" s="5" customFormat="1" ht="18" customHeight="1" outlineLevel="2" x14ac:dyDescent="0.3">
      <c r="B27" s="28" t="s">
        <v>25</v>
      </c>
      <c r="C27" s="28"/>
      <c r="D27" s="4"/>
      <c r="E27" s="4"/>
      <c r="F27" s="4"/>
      <c r="G27" s="4"/>
      <c r="H27" s="4"/>
      <c r="I27" s="4"/>
      <c r="J27" s="4"/>
      <c r="K27" s="4"/>
      <c r="L27" s="195" t="str">
        <f t="shared" ref="L27:AU27" si="28">IF(L2="","",$C$12)</f>
        <v/>
      </c>
      <c r="M27" s="195" t="str">
        <f>IF(M2="","",$C$12)</f>
        <v/>
      </c>
      <c r="N27" s="195" t="str">
        <f t="shared" si="28"/>
        <v/>
      </c>
      <c r="O27" s="195" t="str">
        <f t="shared" si="28"/>
        <v/>
      </c>
      <c r="P27" s="195" t="str">
        <f t="shared" si="28"/>
        <v/>
      </c>
      <c r="Q27" s="195" t="str">
        <f t="shared" si="28"/>
        <v/>
      </c>
      <c r="R27" s="195" t="str">
        <f t="shared" si="28"/>
        <v/>
      </c>
      <c r="S27" s="195" t="str">
        <f t="shared" si="28"/>
        <v/>
      </c>
      <c r="T27" s="195" t="str">
        <f t="shared" si="28"/>
        <v/>
      </c>
      <c r="U27" s="195" t="str">
        <f t="shared" si="28"/>
        <v/>
      </c>
      <c r="V27" s="195" t="str">
        <f t="shared" si="28"/>
        <v/>
      </c>
      <c r="W27" s="195" t="str">
        <f t="shared" si="28"/>
        <v/>
      </c>
      <c r="X27" s="195" t="str">
        <f t="shared" si="28"/>
        <v/>
      </c>
      <c r="Y27" s="195" t="str">
        <f t="shared" si="28"/>
        <v/>
      </c>
      <c r="Z27" s="195" t="str">
        <f t="shared" si="28"/>
        <v/>
      </c>
      <c r="AA27" s="195" t="str">
        <f t="shared" si="28"/>
        <v/>
      </c>
      <c r="AB27" s="195" t="str">
        <f t="shared" si="28"/>
        <v/>
      </c>
      <c r="AC27" s="195" t="str">
        <f t="shared" si="28"/>
        <v/>
      </c>
      <c r="AD27" s="195" t="str">
        <f t="shared" si="28"/>
        <v/>
      </c>
      <c r="AE27" s="195" t="str">
        <f t="shared" si="28"/>
        <v/>
      </c>
      <c r="AF27" s="195" t="str">
        <f t="shared" si="28"/>
        <v/>
      </c>
      <c r="AG27" s="195" t="str">
        <f t="shared" si="28"/>
        <v/>
      </c>
      <c r="AH27" s="195" t="str">
        <f t="shared" si="28"/>
        <v/>
      </c>
      <c r="AI27" s="195" t="str">
        <f t="shared" si="28"/>
        <v/>
      </c>
      <c r="AJ27" s="195" t="str">
        <f t="shared" si="28"/>
        <v/>
      </c>
      <c r="AK27" s="195" t="str">
        <f t="shared" si="28"/>
        <v/>
      </c>
      <c r="AL27" s="195" t="str">
        <f t="shared" si="28"/>
        <v/>
      </c>
      <c r="AM27" s="195" t="str">
        <f t="shared" si="28"/>
        <v/>
      </c>
      <c r="AN27" s="195" t="str">
        <f t="shared" si="28"/>
        <v/>
      </c>
      <c r="AO27" s="195" t="str">
        <f t="shared" si="28"/>
        <v/>
      </c>
      <c r="AP27" s="195" t="str">
        <f t="shared" si="28"/>
        <v/>
      </c>
      <c r="AQ27" s="195" t="str">
        <f t="shared" si="28"/>
        <v/>
      </c>
      <c r="AR27" s="195" t="str">
        <f t="shared" si="28"/>
        <v/>
      </c>
      <c r="AS27" s="195" t="str">
        <f t="shared" si="28"/>
        <v/>
      </c>
      <c r="AT27" s="195" t="str">
        <f t="shared" si="28"/>
        <v/>
      </c>
      <c r="AU27" s="195" t="str">
        <f t="shared" si="28"/>
        <v/>
      </c>
    </row>
    <row r="28" spans="2:47" s="5" customFormat="1" ht="18" customHeight="1" outlineLevel="1" x14ac:dyDescent="0.3">
      <c r="B28" s="19" t="s">
        <v>73</v>
      </c>
      <c r="C28" s="19"/>
      <c r="D28" s="4" t="s">
        <v>20</v>
      </c>
      <c r="E28" s="29" t="s">
        <v>74</v>
      </c>
      <c r="F28" s="29" t="s">
        <v>75</v>
      </c>
      <c r="G28" s="4" t="s">
        <v>76</v>
      </c>
      <c r="H28" s="4"/>
      <c r="I28" s="4"/>
      <c r="J28" s="4"/>
      <c r="K28" s="4"/>
      <c r="L28" s="150" t="str">
        <f t="shared" ref="L28:AU28" si="29">IF(L3="","",SUM(L29:L64))</f>
        <v/>
      </c>
      <c r="M28" s="150" t="str">
        <f t="shared" si="29"/>
        <v/>
      </c>
      <c r="N28" s="150" t="str">
        <f t="shared" si="29"/>
        <v/>
      </c>
      <c r="O28" s="150" t="str">
        <f t="shared" si="29"/>
        <v/>
      </c>
      <c r="P28" s="150" t="str">
        <f t="shared" si="29"/>
        <v/>
      </c>
      <c r="Q28" s="150" t="str">
        <f t="shared" si="29"/>
        <v/>
      </c>
      <c r="R28" s="150" t="str">
        <f t="shared" si="29"/>
        <v/>
      </c>
      <c r="S28" s="150" t="str">
        <f t="shared" si="29"/>
        <v/>
      </c>
      <c r="T28" s="150" t="str">
        <f t="shared" si="29"/>
        <v/>
      </c>
      <c r="U28" s="150" t="str">
        <f t="shared" si="29"/>
        <v/>
      </c>
      <c r="V28" s="150" t="str">
        <f t="shared" si="29"/>
        <v/>
      </c>
      <c r="W28" s="150" t="str">
        <f t="shared" si="29"/>
        <v/>
      </c>
      <c r="X28" s="150" t="str">
        <f t="shared" si="29"/>
        <v/>
      </c>
      <c r="Y28" s="150" t="str">
        <f t="shared" si="29"/>
        <v/>
      </c>
      <c r="Z28" s="150" t="str">
        <f t="shared" si="29"/>
        <v/>
      </c>
      <c r="AA28" s="150" t="str">
        <f t="shared" si="29"/>
        <v/>
      </c>
      <c r="AB28" s="150" t="str">
        <f t="shared" si="29"/>
        <v/>
      </c>
      <c r="AC28" s="150" t="str">
        <f t="shared" si="29"/>
        <v/>
      </c>
      <c r="AD28" s="150" t="str">
        <f t="shared" si="29"/>
        <v/>
      </c>
      <c r="AE28" s="150" t="str">
        <f t="shared" si="29"/>
        <v/>
      </c>
      <c r="AF28" s="150" t="str">
        <f t="shared" si="29"/>
        <v/>
      </c>
      <c r="AG28" s="150" t="str">
        <f t="shared" si="29"/>
        <v/>
      </c>
      <c r="AH28" s="150" t="str">
        <f t="shared" si="29"/>
        <v/>
      </c>
      <c r="AI28" s="150" t="str">
        <f t="shared" si="29"/>
        <v/>
      </c>
      <c r="AJ28" s="150" t="str">
        <f t="shared" si="29"/>
        <v/>
      </c>
      <c r="AK28" s="150" t="str">
        <f t="shared" si="29"/>
        <v/>
      </c>
      <c r="AL28" s="150" t="str">
        <f t="shared" si="29"/>
        <v/>
      </c>
      <c r="AM28" s="150" t="str">
        <f t="shared" si="29"/>
        <v/>
      </c>
      <c r="AN28" s="150" t="str">
        <f t="shared" si="29"/>
        <v/>
      </c>
      <c r="AO28" s="150" t="str">
        <f t="shared" si="29"/>
        <v/>
      </c>
      <c r="AP28" s="150" t="str">
        <f t="shared" si="29"/>
        <v/>
      </c>
      <c r="AQ28" s="150" t="str">
        <f t="shared" si="29"/>
        <v/>
      </c>
      <c r="AR28" s="150" t="str">
        <f t="shared" si="29"/>
        <v/>
      </c>
      <c r="AS28" s="150" t="str">
        <f t="shared" si="29"/>
        <v/>
      </c>
      <c r="AT28" s="150" t="str">
        <f t="shared" si="29"/>
        <v/>
      </c>
      <c r="AU28" s="150" t="str">
        <f t="shared" si="29"/>
        <v/>
      </c>
    </row>
    <row r="29" spans="2:47" s="5" customFormat="1" ht="18" customHeight="1" outlineLevel="2" x14ac:dyDescent="0.3">
      <c r="B29" s="28" t="str">
        <f t="array" ref="B29:B64">TRANSPOSE(L2:AU2)</f>
        <v/>
      </c>
      <c r="C29" s="28"/>
      <c r="D29" s="7" t="str">
        <f t="array" ref="D29:D64">TRANSPOSE(L3:AU3)</f>
        <v/>
      </c>
      <c r="E29" s="172" t="str">
        <f>IFERROR(DATEDIF(D29,$C$17,"M"),"")</f>
        <v/>
      </c>
      <c r="F29" s="31" t="str">
        <f>IFERROR($C$19/E29,"")</f>
        <v/>
      </c>
      <c r="G29" s="13" t="str">
        <f t="array" ref="G29:G64">TRANSPOSE(L26:AU26)</f>
        <v/>
      </c>
      <c r="H29" s="13"/>
      <c r="I29" s="13"/>
      <c r="J29" s="13"/>
      <c r="K29" s="30"/>
      <c r="L29" s="151">
        <f>PORTADA!J110</f>
        <v>0</v>
      </c>
      <c r="M29" s="150" t="str">
        <f t="shared" ref="M29:AU29" si="30">IF(M3="","",L29)</f>
        <v/>
      </c>
      <c r="N29" s="150" t="str">
        <f t="shared" si="30"/>
        <v/>
      </c>
      <c r="O29" s="150" t="str">
        <f t="shared" si="30"/>
        <v/>
      </c>
      <c r="P29" s="150" t="str">
        <f t="shared" si="30"/>
        <v/>
      </c>
      <c r="Q29" s="150" t="str">
        <f t="shared" si="30"/>
        <v/>
      </c>
      <c r="R29" s="150" t="str">
        <f t="shared" si="30"/>
        <v/>
      </c>
      <c r="S29" s="150" t="str">
        <f t="shared" si="30"/>
        <v/>
      </c>
      <c r="T29" s="150" t="str">
        <f t="shared" si="30"/>
        <v/>
      </c>
      <c r="U29" s="150" t="str">
        <f t="shared" si="30"/>
        <v/>
      </c>
      <c r="V29" s="150" t="str">
        <f t="shared" si="30"/>
        <v/>
      </c>
      <c r="W29" s="150" t="str">
        <f t="shared" si="30"/>
        <v/>
      </c>
      <c r="X29" s="150" t="str">
        <f t="shared" si="30"/>
        <v/>
      </c>
      <c r="Y29" s="150" t="str">
        <f t="shared" si="30"/>
        <v/>
      </c>
      <c r="Z29" s="150" t="str">
        <f t="shared" si="30"/>
        <v/>
      </c>
      <c r="AA29" s="150" t="str">
        <f t="shared" si="30"/>
        <v/>
      </c>
      <c r="AB29" s="150" t="str">
        <f t="shared" si="30"/>
        <v/>
      </c>
      <c r="AC29" s="150" t="str">
        <f t="shared" si="30"/>
        <v/>
      </c>
      <c r="AD29" s="150" t="str">
        <f t="shared" si="30"/>
        <v/>
      </c>
      <c r="AE29" s="150" t="str">
        <f t="shared" si="30"/>
        <v/>
      </c>
      <c r="AF29" s="150" t="str">
        <f t="shared" si="30"/>
        <v/>
      </c>
      <c r="AG29" s="150" t="str">
        <f t="shared" si="30"/>
        <v/>
      </c>
      <c r="AH29" s="150" t="str">
        <f t="shared" si="30"/>
        <v/>
      </c>
      <c r="AI29" s="150" t="str">
        <f t="shared" si="30"/>
        <v/>
      </c>
      <c r="AJ29" s="150" t="str">
        <f t="shared" si="30"/>
        <v/>
      </c>
      <c r="AK29" s="150" t="str">
        <f t="shared" si="30"/>
        <v/>
      </c>
      <c r="AL29" s="150" t="str">
        <f t="shared" si="30"/>
        <v/>
      </c>
      <c r="AM29" s="150" t="str">
        <f t="shared" si="30"/>
        <v/>
      </c>
      <c r="AN29" s="150" t="str">
        <f t="shared" si="30"/>
        <v/>
      </c>
      <c r="AO29" s="150" t="str">
        <f t="shared" si="30"/>
        <v/>
      </c>
      <c r="AP29" s="150" t="str">
        <f t="shared" si="30"/>
        <v/>
      </c>
      <c r="AQ29" s="150" t="str">
        <f t="shared" si="30"/>
        <v/>
      </c>
      <c r="AR29" s="150" t="str">
        <f t="shared" si="30"/>
        <v/>
      </c>
      <c r="AS29" s="150" t="str">
        <f t="shared" si="30"/>
        <v/>
      </c>
      <c r="AT29" s="150" t="str">
        <f t="shared" si="30"/>
        <v/>
      </c>
      <c r="AU29" s="150" t="str">
        <f t="shared" si="30"/>
        <v/>
      </c>
    </row>
    <row r="30" spans="2:47" s="5" customFormat="1" ht="18" customHeight="1" outlineLevel="2" x14ac:dyDescent="0.3">
      <c r="B30" s="28" t="str">
        <v/>
      </c>
      <c r="C30" s="28"/>
      <c r="D30" s="7" t="str">
        <v/>
      </c>
      <c r="E30" s="172" t="str">
        <f t="shared" ref="E30:E64" si="31">IFERROR(DATEDIF(D30,$C$17,"M"),"")</f>
        <v/>
      </c>
      <c r="F30" s="31" t="str">
        <f t="shared" ref="F30:F64" si="32">IFERROR($C$19/E30,"")</f>
        <v/>
      </c>
      <c r="G30" s="13" t="str">
        <v/>
      </c>
      <c r="H30" s="13"/>
      <c r="I30" s="13"/>
      <c r="J30" s="13"/>
      <c r="K30" s="30"/>
      <c r="L30" s="150"/>
      <c r="M30" s="151">
        <f>PORTADA!K111</f>
        <v>0</v>
      </c>
      <c r="N30" s="150" t="str">
        <f t="shared" ref="N30:AU30" si="33">IF(N3="","",M30)</f>
        <v/>
      </c>
      <c r="O30" s="150" t="str">
        <f t="shared" si="33"/>
        <v/>
      </c>
      <c r="P30" s="150" t="str">
        <f t="shared" si="33"/>
        <v/>
      </c>
      <c r="Q30" s="150" t="str">
        <f t="shared" si="33"/>
        <v/>
      </c>
      <c r="R30" s="150" t="str">
        <f t="shared" si="33"/>
        <v/>
      </c>
      <c r="S30" s="150" t="str">
        <f t="shared" si="33"/>
        <v/>
      </c>
      <c r="T30" s="150" t="str">
        <f t="shared" si="33"/>
        <v/>
      </c>
      <c r="U30" s="150" t="str">
        <f t="shared" si="33"/>
        <v/>
      </c>
      <c r="V30" s="150" t="str">
        <f t="shared" si="33"/>
        <v/>
      </c>
      <c r="W30" s="150" t="str">
        <f t="shared" si="33"/>
        <v/>
      </c>
      <c r="X30" s="150" t="str">
        <f t="shared" si="33"/>
        <v/>
      </c>
      <c r="Y30" s="150" t="str">
        <f t="shared" si="33"/>
        <v/>
      </c>
      <c r="Z30" s="150" t="str">
        <f t="shared" si="33"/>
        <v/>
      </c>
      <c r="AA30" s="150" t="str">
        <f t="shared" si="33"/>
        <v/>
      </c>
      <c r="AB30" s="150" t="str">
        <f t="shared" si="33"/>
        <v/>
      </c>
      <c r="AC30" s="150" t="str">
        <f t="shared" si="33"/>
        <v/>
      </c>
      <c r="AD30" s="150" t="str">
        <f t="shared" si="33"/>
        <v/>
      </c>
      <c r="AE30" s="150" t="str">
        <f t="shared" si="33"/>
        <v/>
      </c>
      <c r="AF30" s="150" t="str">
        <f t="shared" si="33"/>
        <v/>
      </c>
      <c r="AG30" s="150" t="str">
        <f t="shared" si="33"/>
        <v/>
      </c>
      <c r="AH30" s="150" t="str">
        <f t="shared" si="33"/>
        <v/>
      </c>
      <c r="AI30" s="150" t="str">
        <f t="shared" si="33"/>
        <v/>
      </c>
      <c r="AJ30" s="150" t="str">
        <f t="shared" si="33"/>
        <v/>
      </c>
      <c r="AK30" s="150" t="str">
        <f t="shared" si="33"/>
        <v/>
      </c>
      <c r="AL30" s="150" t="str">
        <f t="shared" si="33"/>
        <v/>
      </c>
      <c r="AM30" s="150" t="str">
        <f t="shared" si="33"/>
        <v/>
      </c>
      <c r="AN30" s="150" t="str">
        <f t="shared" si="33"/>
        <v/>
      </c>
      <c r="AO30" s="150" t="str">
        <f t="shared" si="33"/>
        <v/>
      </c>
      <c r="AP30" s="150" t="str">
        <f t="shared" si="33"/>
        <v/>
      </c>
      <c r="AQ30" s="150" t="str">
        <f t="shared" si="33"/>
        <v/>
      </c>
      <c r="AR30" s="150" t="str">
        <f t="shared" si="33"/>
        <v/>
      </c>
      <c r="AS30" s="150" t="str">
        <f t="shared" si="33"/>
        <v/>
      </c>
      <c r="AT30" s="150" t="str">
        <f t="shared" si="33"/>
        <v/>
      </c>
      <c r="AU30" s="150" t="str">
        <f t="shared" si="33"/>
        <v/>
      </c>
    </row>
    <row r="31" spans="2:47" s="5" customFormat="1" ht="18" customHeight="1" outlineLevel="2" x14ac:dyDescent="0.3">
      <c r="B31" s="28" t="str">
        <v/>
      </c>
      <c r="C31" s="28"/>
      <c r="D31" s="7" t="str">
        <v/>
      </c>
      <c r="E31" s="172" t="str">
        <f t="shared" si="31"/>
        <v/>
      </c>
      <c r="F31" s="31" t="str">
        <f t="shared" si="32"/>
        <v/>
      </c>
      <c r="G31" s="13" t="str">
        <v/>
      </c>
      <c r="H31" s="13"/>
      <c r="I31" s="13"/>
      <c r="J31" s="13"/>
      <c r="K31" s="30"/>
      <c r="L31" s="150"/>
      <c r="M31" s="150"/>
      <c r="N31" s="151">
        <f>PORTADA!L112</f>
        <v>0</v>
      </c>
      <c r="O31" s="150" t="str">
        <f t="shared" ref="O31:AU31" si="34">IF(O3="","",N31)</f>
        <v/>
      </c>
      <c r="P31" s="150" t="str">
        <f t="shared" si="34"/>
        <v/>
      </c>
      <c r="Q31" s="150" t="str">
        <f t="shared" si="34"/>
        <v/>
      </c>
      <c r="R31" s="150" t="str">
        <f t="shared" si="34"/>
        <v/>
      </c>
      <c r="S31" s="150" t="str">
        <f t="shared" si="34"/>
        <v/>
      </c>
      <c r="T31" s="150" t="str">
        <f t="shared" si="34"/>
        <v/>
      </c>
      <c r="U31" s="150" t="str">
        <f t="shared" si="34"/>
        <v/>
      </c>
      <c r="V31" s="150" t="str">
        <f t="shared" si="34"/>
        <v/>
      </c>
      <c r="W31" s="150" t="str">
        <f t="shared" si="34"/>
        <v/>
      </c>
      <c r="X31" s="150" t="str">
        <f t="shared" si="34"/>
        <v/>
      </c>
      <c r="Y31" s="150" t="str">
        <f t="shared" si="34"/>
        <v/>
      </c>
      <c r="Z31" s="150" t="str">
        <f t="shared" si="34"/>
        <v/>
      </c>
      <c r="AA31" s="150" t="str">
        <f t="shared" si="34"/>
        <v/>
      </c>
      <c r="AB31" s="150" t="str">
        <f t="shared" si="34"/>
        <v/>
      </c>
      <c r="AC31" s="150" t="str">
        <f t="shared" si="34"/>
        <v/>
      </c>
      <c r="AD31" s="150" t="str">
        <f t="shared" si="34"/>
        <v/>
      </c>
      <c r="AE31" s="150" t="str">
        <f t="shared" si="34"/>
        <v/>
      </c>
      <c r="AF31" s="150" t="str">
        <f t="shared" si="34"/>
        <v/>
      </c>
      <c r="AG31" s="150" t="str">
        <f t="shared" si="34"/>
        <v/>
      </c>
      <c r="AH31" s="150" t="str">
        <f t="shared" si="34"/>
        <v/>
      </c>
      <c r="AI31" s="150" t="str">
        <f t="shared" si="34"/>
        <v/>
      </c>
      <c r="AJ31" s="150" t="str">
        <f t="shared" si="34"/>
        <v/>
      </c>
      <c r="AK31" s="150" t="str">
        <f t="shared" si="34"/>
        <v/>
      </c>
      <c r="AL31" s="150" t="str">
        <f t="shared" si="34"/>
        <v/>
      </c>
      <c r="AM31" s="150" t="str">
        <f t="shared" si="34"/>
        <v/>
      </c>
      <c r="AN31" s="150" t="str">
        <f t="shared" si="34"/>
        <v/>
      </c>
      <c r="AO31" s="150" t="str">
        <f t="shared" si="34"/>
        <v/>
      </c>
      <c r="AP31" s="150" t="str">
        <f t="shared" si="34"/>
        <v/>
      </c>
      <c r="AQ31" s="150" t="str">
        <f t="shared" si="34"/>
        <v/>
      </c>
      <c r="AR31" s="150" t="str">
        <f t="shared" si="34"/>
        <v/>
      </c>
      <c r="AS31" s="150" t="str">
        <f t="shared" si="34"/>
        <v/>
      </c>
      <c r="AT31" s="150" t="str">
        <f t="shared" si="34"/>
        <v/>
      </c>
      <c r="AU31" s="150" t="str">
        <f t="shared" si="34"/>
        <v/>
      </c>
    </row>
    <row r="32" spans="2:47" s="5" customFormat="1" ht="18" customHeight="1" outlineLevel="2" x14ac:dyDescent="0.3">
      <c r="B32" s="28" t="str">
        <v/>
      </c>
      <c r="C32" s="28"/>
      <c r="D32" s="7" t="str">
        <v/>
      </c>
      <c r="E32" s="172" t="str">
        <f t="shared" si="31"/>
        <v/>
      </c>
      <c r="F32" s="31" t="str">
        <f t="shared" si="32"/>
        <v/>
      </c>
      <c r="G32" s="13" t="str">
        <v/>
      </c>
      <c r="H32" s="13"/>
      <c r="I32" s="13"/>
      <c r="J32" s="13"/>
      <c r="K32" s="30"/>
      <c r="L32" s="150"/>
      <c r="M32" s="150"/>
      <c r="N32" s="150"/>
      <c r="O32" s="151">
        <f>PORTADA!M113</f>
        <v>0</v>
      </c>
      <c r="P32" s="150" t="str">
        <f t="shared" ref="P32:AU32" si="35">IF(P3="","",O32)</f>
        <v/>
      </c>
      <c r="Q32" s="150" t="str">
        <f t="shared" si="35"/>
        <v/>
      </c>
      <c r="R32" s="150" t="str">
        <f t="shared" si="35"/>
        <v/>
      </c>
      <c r="S32" s="150" t="str">
        <f t="shared" si="35"/>
        <v/>
      </c>
      <c r="T32" s="150" t="str">
        <f t="shared" si="35"/>
        <v/>
      </c>
      <c r="U32" s="150" t="str">
        <f t="shared" si="35"/>
        <v/>
      </c>
      <c r="V32" s="150" t="str">
        <f t="shared" si="35"/>
        <v/>
      </c>
      <c r="W32" s="150" t="str">
        <f t="shared" si="35"/>
        <v/>
      </c>
      <c r="X32" s="150" t="str">
        <f t="shared" si="35"/>
        <v/>
      </c>
      <c r="Y32" s="150" t="str">
        <f t="shared" si="35"/>
        <v/>
      </c>
      <c r="Z32" s="150" t="str">
        <f t="shared" si="35"/>
        <v/>
      </c>
      <c r="AA32" s="150" t="str">
        <f t="shared" si="35"/>
        <v/>
      </c>
      <c r="AB32" s="150" t="str">
        <f t="shared" si="35"/>
        <v/>
      </c>
      <c r="AC32" s="150" t="str">
        <f t="shared" si="35"/>
        <v/>
      </c>
      <c r="AD32" s="150" t="str">
        <f t="shared" si="35"/>
        <v/>
      </c>
      <c r="AE32" s="150" t="str">
        <f t="shared" si="35"/>
        <v/>
      </c>
      <c r="AF32" s="150" t="str">
        <f t="shared" si="35"/>
        <v/>
      </c>
      <c r="AG32" s="150" t="str">
        <f t="shared" si="35"/>
        <v/>
      </c>
      <c r="AH32" s="150" t="str">
        <f t="shared" si="35"/>
        <v/>
      </c>
      <c r="AI32" s="150" t="str">
        <f t="shared" si="35"/>
        <v/>
      </c>
      <c r="AJ32" s="150" t="str">
        <f t="shared" si="35"/>
        <v/>
      </c>
      <c r="AK32" s="150" t="str">
        <f t="shared" si="35"/>
        <v/>
      </c>
      <c r="AL32" s="150" t="str">
        <f t="shared" si="35"/>
        <v/>
      </c>
      <c r="AM32" s="150" t="str">
        <f t="shared" si="35"/>
        <v/>
      </c>
      <c r="AN32" s="150" t="str">
        <f t="shared" si="35"/>
        <v/>
      </c>
      <c r="AO32" s="150" t="str">
        <f t="shared" si="35"/>
        <v/>
      </c>
      <c r="AP32" s="150" t="str">
        <f t="shared" si="35"/>
        <v/>
      </c>
      <c r="AQ32" s="150" t="str">
        <f t="shared" si="35"/>
        <v/>
      </c>
      <c r="AR32" s="150" t="str">
        <f t="shared" si="35"/>
        <v/>
      </c>
      <c r="AS32" s="150" t="str">
        <f t="shared" si="35"/>
        <v/>
      </c>
      <c r="AT32" s="150" t="str">
        <f t="shared" si="35"/>
        <v/>
      </c>
      <c r="AU32" s="150" t="str">
        <f t="shared" si="35"/>
        <v/>
      </c>
    </row>
    <row r="33" spans="2:47" s="5" customFormat="1" ht="18" customHeight="1" outlineLevel="2" x14ac:dyDescent="0.3">
      <c r="B33" s="28" t="str">
        <v/>
      </c>
      <c r="C33" s="28"/>
      <c r="D33" s="7" t="str">
        <v/>
      </c>
      <c r="E33" s="172" t="str">
        <f t="shared" si="31"/>
        <v/>
      </c>
      <c r="F33" s="31" t="str">
        <f t="shared" si="32"/>
        <v/>
      </c>
      <c r="G33" s="13" t="str">
        <v/>
      </c>
      <c r="H33" s="13"/>
      <c r="I33" s="13"/>
      <c r="J33" s="13"/>
      <c r="K33" s="30"/>
      <c r="L33" s="150"/>
      <c r="M33" s="150"/>
      <c r="N33" s="150"/>
      <c r="O33" s="150"/>
      <c r="P33" s="151">
        <f>PORTADA!N114</f>
        <v>0</v>
      </c>
      <c r="Q33" s="150" t="str">
        <f t="shared" ref="Q33:AU33" si="36">IF(Q3="","",P33)</f>
        <v/>
      </c>
      <c r="R33" s="150" t="str">
        <f t="shared" si="36"/>
        <v/>
      </c>
      <c r="S33" s="150" t="str">
        <f t="shared" si="36"/>
        <v/>
      </c>
      <c r="T33" s="150" t="str">
        <f t="shared" si="36"/>
        <v/>
      </c>
      <c r="U33" s="150" t="str">
        <f t="shared" si="36"/>
        <v/>
      </c>
      <c r="V33" s="150" t="str">
        <f t="shared" si="36"/>
        <v/>
      </c>
      <c r="W33" s="150" t="str">
        <f t="shared" si="36"/>
        <v/>
      </c>
      <c r="X33" s="150" t="str">
        <f t="shared" si="36"/>
        <v/>
      </c>
      <c r="Y33" s="150" t="str">
        <f t="shared" si="36"/>
        <v/>
      </c>
      <c r="Z33" s="150" t="str">
        <f t="shared" si="36"/>
        <v/>
      </c>
      <c r="AA33" s="150" t="str">
        <f t="shared" si="36"/>
        <v/>
      </c>
      <c r="AB33" s="150" t="str">
        <f t="shared" si="36"/>
        <v/>
      </c>
      <c r="AC33" s="150" t="str">
        <f t="shared" si="36"/>
        <v/>
      </c>
      <c r="AD33" s="150" t="str">
        <f t="shared" si="36"/>
        <v/>
      </c>
      <c r="AE33" s="150" t="str">
        <f t="shared" si="36"/>
        <v/>
      </c>
      <c r="AF33" s="150" t="str">
        <f t="shared" si="36"/>
        <v/>
      </c>
      <c r="AG33" s="150" t="str">
        <f t="shared" si="36"/>
        <v/>
      </c>
      <c r="AH33" s="150" t="str">
        <f t="shared" si="36"/>
        <v/>
      </c>
      <c r="AI33" s="150" t="str">
        <f t="shared" si="36"/>
        <v/>
      </c>
      <c r="AJ33" s="150" t="str">
        <f t="shared" si="36"/>
        <v/>
      </c>
      <c r="AK33" s="150" t="str">
        <f t="shared" si="36"/>
        <v/>
      </c>
      <c r="AL33" s="150" t="str">
        <f t="shared" si="36"/>
        <v/>
      </c>
      <c r="AM33" s="150" t="str">
        <f t="shared" si="36"/>
        <v/>
      </c>
      <c r="AN33" s="150" t="str">
        <f t="shared" si="36"/>
        <v/>
      </c>
      <c r="AO33" s="150" t="str">
        <f t="shared" si="36"/>
        <v/>
      </c>
      <c r="AP33" s="150" t="str">
        <f t="shared" si="36"/>
        <v/>
      </c>
      <c r="AQ33" s="150" t="str">
        <f t="shared" si="36"/>
        <v/>
      </c>
      <c r="AR33" s="150" t="str">
        <f t="shared" si="36"/>
        <v/>
      </c>
      <c r="AS33" s="150" t="str">
        <f t="shared" si="36"/>
        <v/>
      </c>
      <c r="AT33" s="150" t="str">
        <f t="shared" si="36"/>
        <v/>
      </c>
      <c r="AU33" s="150" t="str">
        <f t="shared" si="36"/>
        <v/>
      </c>
    </row>
    <row r="34" spans="2:47" s="5" customFormat="1" ht="18" customHeight="1" outlineLevel="2" x14ac:dyDescent="0.3">
      <c r="B34" s="28" t="str">
        <v/>
      </c>
      <c r="C34" s="28"/>
      <c r="D34" s="7" t="str">
        <v/>
      </c>
      <c r="E34" s="172" t="str">
        <f t="shared" si="31"/>
        <v/>
      </c>
      <c r="F34" s="31" t="str">
        <f t="shared" si="32"/>
        <v/>
      </c>
      <c r="G34" s="13" t="str">
        <v/>
      </c>
      <c r="H34" s="13"/>
      <c r="I34" s="13"/>
      <c r="J34" s="13"/>
      <c r="K34" s="30"/>
      <c r="L34" s="150"/>
      <c r="M34" s="150"/>
      <c r="N34" s="150"/>
      <c r="O34" s="150"/>
      <c r="P34" s="150"/>
      <c r="Q34" s="151">
        <f>PORTADA!O115</f>
        <v>0</v>
      </c>
      <c r="R34" s="150" t="str">
        <f t="shared" ref="R34:AU34" si="37">IF(R3="","",Q34)</f>
        <v/>
      </c>
      <c r="S34" s="150" t="str">
        <f t="shared" si="37"/>
        <v/>
      </c>
      <c r="T34" s="150" t="str">
        <f t="shared" si="37"/>
        <v/>
      </c>
      <c r="U34" s="150" t="str">
        <f t="shared" si="37"/>
        <v/>
      </c>
      <c r="V34" s="150" t="str">
        <f t="shared" si="37"/>
        <v/>
      </c>
      <c r="W34" s="150" t="str">
        <f t="shared" si="37"/>
        <v/>
      </c>
      <c r="X34" s="150" t="str">
        <f t="shared" si="37"/>
        <v/>
      </c>
      <c r="Y34" s="150" t="str">
        <f t="shared" si="37"/>
        <v/>
      </c>
      <c r="Z34" s="150" t="str">
        <f t="shared" si="37"/>
        <v/>
      </c>
      <c r="AA34" s="150" t="str">
        <f t="shared" si="37"/>
        <v/>
      </c>
      <c r="AB34" s="150" t="str">
        <f t="shared" si="37"/>
        <v/>
      </c>
      <c r="AC34" s="150" t="str">
        <f t="shared" si="37"/>
        <v/>
      </c>
      <c r="AD34" s="150" t="str">
        <f t="shared" si="37"/>
        <v/>
      </c>
      <c r="AE34" s="150" t="str">
        <f t="shared" si="37"/>
        <v/>
      </c>
      <c r="AF34" s="150" t="str">
        <f t="shared" si="37"/>
        <v/>
      </c>
      <c r="AG34" s="150" t="str">
        <f t="shared" si="37"/>
        <v/>
      </c>
      <c r="AH34" s="150" t="str">
        <f t="shared" si="37"/>
        <v/>
      </c>
      <c r="AI34" s="150" t="str">
        <f t="shared" si="37"/>
        <v/>
      </c>
      <c r="AJ34" s="150" t="str">
        <f t="shared" si="37"/>
        <v/>
      </c>
      <c r="AK34" s="150" t="str">
        <f t="shared" si="37"/>
        <v/>
      </c>
      <c r="AL34" s="150" t="str">
        <f t="shared" si="37"/>
        <v/>
      </c>
      <c r="AM34" s="150" t="str">
        <f t="shared" si="37"/>
        <v/>
      </c>
      <c r="AN34" s="150" t="str">
        <f t="shared" si="37"/>
        <v/>
      </c>
      <c r="AO34" s="150" t="str">
        <f t="shared" si="37"/>
        <v/>
      </c>
      <c r="AP34" s="150" t="str">
        <f t="shared" si="37"/>
        <v/>
      </c>
      <c r="AQ34" s="150" t="str">
        <f t="shared" si="37"/>
        <v/>
      </c>
      <c r="AR34" s="150" t="str">
        <f t="shared" si="37"/>
        <v/>
      </c>
      <c r="AS34" s="150" t="str">
        <f t="shared" si="37"/>
        <v/>
      </c>
      <c r="AT34" s="150" t="str">
        <f t="shared" si="37"/>
        <v/>
      </c>
      <c r="AU34" s="150" t="str">
        <f t="shared" si="37"/>
        <v/>
      </c>
    </row>
    <row r="35" spans="2:47" s="5" customFormat="1" ht="18" customHeight="1" outlineLevel="2" x14ac:dyDescent="0.3">
      <c r="B35" s="28" t="str">
        <v/>
      </c>
      <c r="C35" s="28"/>
      <c r="D35" s="7" t="str">
        <v/>
      </c>
      <c r="E35" s="172" t="str">
        <f t="shared" si="31"/>
        <v/>
      </c>
      <c r="F35" s="31" t="str">
        <f t="shared" si="32"/>
        <v/>
      </c>
      <c r="G35" s="13" t="str">
        <v/>
      </c>
      <c r="H35" s="13"/>
      <c r="I35" s="13"/>
      <c r="J35" s="13"/>
      <c r="K35" s="30"/>
      <c r="L35" s="150"/>
      <c r="M35" s="150"/>
      <c r="N35" s="150"/>
      <c r="O35" s="150"/>
      <c r="P35" s="150"/>
      <c r="Q35" s="150"/>
      <c r="R35" s="151">
        <f>PORTADA!P116</f>
        <v>0</v>
      </c>
      <c r="S35" s="150" t="str">
        <f t="shared" ref="S35:AU35" si="38">IF(S3="","",R35)</f>
        <v/>
      </c>
      <c r="T35" s="150" t="str">
        <f t="shared" si="38"/>
        <v/>
      </c>
      <c r="U35" s="150" t="str">
        <f t="shared" si="38"/>
        <v/>
      </c>
      <c r="V35" s="150" t="str">
        <f t="shared" si="38"/>
        <v/>
      </c>
      <c r="W35" s="150" t="str">
        <f t="shared" si="38"/>
        <v/>
      </c>
      <c r="X35" s="150" t="str">
        <f t="shared" si="38"/>
        <v/>
      </c>
      <c r="Y35" s="150" t="str">
        <f t="shared" si="38"/>
        <v/>
      </c>
      <c r="Z35" s="150" t="str">
        <f t="shared" si="38"/>
        <v/>
      </c>
      <c r="AA35" s="150" t="str">
        <f t="shared" si="38"/>
        <v/>
      </c>
      <c r="AB35" s="150" t="str">
        <f t="shared" si="38"/>
        <v/>
      </c>
      <c r="AC35" s="150" t="str">
        <f t="shared" si="38"/>
        <v/>
      </c>
      <c r="AD35" s="150" t="str">
        <f t="shared" si="38"/>
        <v/>
      </c>
      <c r="AE35" s="150" t="str">
        <f t="shared" si="38"/>
        <v/>
      </c>
      <c r="AF35" s="150" t="str">
        <f t="shared" si="38"/>
        <v/>
      </c>
      <c r="AG35" s="150" t="str">
        <f t="shared" si="38"/>
        <v/>
      </c>
      <c r="AH35" s="150" t="str">
        <f t="shared" si="38"/>
        <v/>
      </c>
      <c r="AI35" s="150" t="str">
        <f t="shared" si="38"/>
        <v/>
      </c>
      <c r="AJ35" s="150" t="str">
        <f t="shared" si="38"/>
        <v/>
      </c>
      <c r="AK35" s="150" t="str">
        <f t="shared" si="38"/>
        <v/>
      </c>
      <c r="AL35" s="150" t="str">
        <f t="shared" si="38"/>
        <v/>
      </c>
      <c r="AM35" s="150" t="str">
        <f t="shared" si="38"/>
        <v/>
      </c>
      <c r="AN35" s="150" t="str">
        <f t="shared" si="38"/>
        <v/>
      </c>
      <c r="AO35" s="150" t="str">
        <f t="shared" si="38"/>
        <v/>
      </c>
      <c r="AP35" s="150" t="str">
        <f t="shared" si="38"/>
        <v/>
      </c>
      <c r="AQ35" s="150" t="str">
        <f t="shared" si="38"/>
        <v/>
      </c>
      <c r="AR35" s="150" t="str">
        <f t="shared" si="38"/>
        <v/>
      </c>
      <c r="AS35" s="150" t="str">
        <f t="shared" si="38"/>
        <v/>
      </c>
      <c r="AT35" s="150" t="str">
        <f t="shared" si="38"/>
        <v/>
      </c>
      <c r="AU35" s="150" t="str">
        <f t="shared" si="38"/>
        <v/>
      </c>
    </row>
    <row r="36" spans="2:47" s="5" customFormat="1" ht="18" customHeight="1" outlineLevel="2" x14ac:dyDescent="0.3">
      <c r="B36" s="28" t="str">
        <v/>
      </c>
      <c r="C36" s="28"/>
      <c r="D36" s="7" t="str">
        <v/>
      </c>
      <c r="E36" s="172" t="str">
        <f t="shared" si="31"/>
        <v/>
      </c>
      <c r="F36" s="31" t="str">
        <f t="shared" si="32"/>
        <v/>
      </c>
      <c r="G36" s="13" t="str">
        <v/>
      </c>
      <c r="H36" s="13"/>
      <c r="I36" s="13"/>
      <c r="J36" s="13"/>
      <c r="K36" s="30"/>
      <c r="L36" s="150"/>
      <c r="M36" s="150"/>
      <c r="N36" s="150"/>
      <c r="O36" s="150"/>
      <c r="P36" s="150"/>
      <c r="Q36" s="150"/>
      <c r="R36" s="150"/>
      <c r="S36" s="151">
        <f>PORTADA!Q117</f>
        <v>0</v>
      </c>
      <c r="T36" s="150" t="str">
        <f t="shared" ref="T36:AU36" si="39">IF(T3="","",S36)</f>
        <v/>
      </c>
      <c r="U36" s="150" t="str">
        <f t="shared" si="39"/>
        <v/>
      </c>
      <c r="V36" s="150" t="str">
        <f t="shared" si="39"/>
        <v/>
      </c>
      <c r="W36" s="150" t="str">
        <f t="shared" si="39"/>
        <v/>
      </c>
      <c r="X36" s="150" t="str">
        <f t="shared" si="39"/>
        <v/>
      </c>
      <c r="Y36" s="150" t="str">
        <f t="shared" si="39"/>
        <v/>
      </c>
      <c r="Z36" s="150" t="str">
        <f t="shared" si="39"/>
        <v/>
      </c>
      <c r="AA36" s="150" t="str">
        <f t="shared" si="39"/>
        <v/>
      </c>
      <c r="AB36" s="150" t="str">
        <f t="shared" si="39"/>
        <v/>
      </c>
      <c r="AC36" s="150" t="str">
        <f t="shared" si="39"/>
        <v/>
      </c>
      <c r="AD36" s="150" t="str">
        <f t="shared" si="39"/>
        <v/>
      </c>
      <c r="AE36" s="150" t="str">
        <f t="shared" si="39"/>
        <v/>
      </c>
      <c r="AF36" s="150" t="str">
        <f t="shared" si="39"/>
        <v/>
      </c>
      <c r="AG36" s="150" t="str">
        <f t="shared" si="39"/>
        <v/>
      </c>
      <c r="AH36" s="150" t="str">
        <f t="shared" si="39"/>
        <v/>
      </c>
      <c r="AI36" s="150" t="str">
        <f t="shared" si="39"/>
        <v/>
      </c>
      <c r="AJ36" s="150" t="str">
        <f t="shared" si="39"/>
        <v/>
      </c>
      <c r="AK36" s="150" t="str">
        <f t="shared" si="39"/>
        <v/>
      </c>
      <c r="AL36" s="150" t="str">
        <f t="shared" si="39"/>
        <v/>
      </c>
      <c r="AM36" s="150" t="str">
        <f t="shared" si="39"/>
        <v/>
      </c>
      <c r="AN36" s="150" t="str">
        <f t="shared" si="39"/>
        <v/>
      </c>
      <c r="AO36" s="150" t="str">
        <f t="shared" si="39"/>
        <v/>
      </c>
      <c r="AP36" s="150" t="str">
        <f t="shared" si="39"/>
        <v/>
      </c>
      <c r="AQ36" s="150" t="str">
        <f t="shared" si="39"/>
        <v/>
      </c>
      <c r="AR36" s="150" t="str">
        <f t="shared" si="39"/>
        <v/>
      </c>
      <c r="AS36" s="150" t="str">
        <f t="shared" si="39"/>
        <v/>
      </c>
      <c r="AT36" s="150" t="str">
        <f t="shared" si="39"/>
        <v/>
      </c>
      <c r="AU36" s="150" t="str">
        <f t="shared" si="39"/>
        <v/>
      </c>
    </row>
    <row r="37" spans="2:47" s="5" customFormat="1" ht="18" customHeight="1" outlineLevel="2" x14ac:dyDescent="0.3">
      <c r="B37" s="28" t="str">
        <v/>
      </c>
      <c r="C37" s="28"/>
      <c r="D37" s="7" t="str">
        <v/>
      </c>
      <c r="E37" s="172" t="str">
        <f t="shared" si="31"/>
        <v/>
      </c>
      <c r="F37" s="31" t="str">
        <f t="shared" si="32"/>
        <v/>
      </c>
      <c r="G37" s="13" t="str">
        <v/>
      </c>
      <c r="H37" s="13"/>
      <c r="I37" s="13"/>
      <c r="J37" s="13"/>
      <c r="K37" s="30"/>
      <c r="L37" s="150"/>
      <c r="M37" s="150"/>
      <c r="N37" s="150"/>
      <c r="O37" s="150"/>
      <c r="P37" s="150"/>
      <c r="Q37" s="150"/>
      <c r="R37" s="150"/>
      <c r="S37" s="150"/>
      <c r="T37" s="151">
        <f>PORTADA!R118</f>
        <v>0</v>
      </c>
      <c r="U37" s="150" t="str">
        <f t="shared" ref="U37:AU37" si="40">IF(U3="","",T37)</f>
        <v/>
      </c>
      <c r="V37" s="150" t="str">
        <f t="shared" si="40"/>
        <v/>
      </c>
      <c r="W37" s="150" t="str">
        <f t="shared" si="40"/>
        <v/>
      </c>
      <c r="X37" s="150" t="str">
        <f t="shared" si="40"/>
        <v/>
      </c>
      <c r="Y37" s="150" t="str">
        <f t="shared" si="40"/>
        <v/>
      </c>
      <c r="Z37" s="150" t="str">
        <f t="shared" si="40"/>
        <v/>
      </c>
      <c r="AA37" s="150" t="str">
        <f t="shared" si="40"/>
        <v/>
      </c>
      <c r="AB37" s="150" t="str">
        <f t="shared" si="40"/>
        <v/>
      </c>
      <c r="AC37" s="150" t="str">
        <f t="shared" si="40"/>
        <v/>
      </c>
      <c r="AD37" s="150" t="str">
        <f t="shared" si="40"/>
        <v/>
      </c>
      <c r="AE37" s="150" t="str">
        <f t="shared" si="40"/>
        <v/>
      </c>
      <c r="AF37" s="150" t="str">
        <f t="shared" si="40"/>
        <v/>
      </c>
      <c r="AG37" s="150" t="str">
        <f t="shared" si="40"/>
        <v/>
      </c>
      <c r="AH37" s="150" t="str">
        <f t="shared" si="40"/>
        <v/>
      </c>
      <c r="AI37" s="150" t="str">
        <f t="shared" si="40"/>
        <v/>
      </c>
      <c r="AJ37" s="150" t="str">
        <f t="shared" si="40"/>
        <v/>
      </c>
      <c r="AK37" s="150" t="str">
        <f t="shared" si="40"/>
        <v/>
      </c>
      <c r="AL37" s="150" t="str">
        <f t="shared" si="40"/>
        <v/>
      </c>
      <c r="AM37" s="150" t="str">
        <f t="shared" si="40"/>
        <v/>
      </c>
      <c r="AN37" s="150" t="str">
        <f t="shared" si="40"/>
        <v/>
      </c>
      <c r="AO37" s="150" t="str">
        <f t="shared" si="40"/>
        <v/>
      </c>
      <c r="AP37" s="150" t="str">
        <f t="shared" si="40"/>
        <v/>
      </c>
      <c r="AQ37" s="150" t="str">
        <f t="shared" si="40"/>
        <v/>
      </c>
      <c r="AR37" s="150" t="str">
        <f t="shared" si="40"/>
        <v/>
      </c>
      <c r="AS37" s="150" t="str">
        <f t="shared" si="40"/>
        <v/>
      </c>
      <c r="AT37" s="150" t="str">
        <f t="shared" si="40"/>
        <v/>
      </c>
      <c r="AU37" s="150" t="str">
        <f t="shared" si="40"/>
        <v/>
      </c>
    </row>
    <row r="38" spans="2:47" s="5" customFormat="1" ht="18" customHeight="1" outlineLevel="2" x14ac:dyDescent="0.3">
      <c r="B38" s="28" t="str">
        <v/>
      </c>
      <c r="C38" s="28"/>
      <c r="D38" s="7" t="str">
        <v/>
      </c>
      <c r="E38" s="172" t="str">
        <f t="shared" si="31"/>
        <v/>
      </c>
      <c r="F38" s="31" t="str">
        <f t="shared" si="32"/>
        <v/>
      </c>
      <c r="G38" s="13" t="str">
        <v/>
      </c>
      <c r="H38" s="13"/>
      <c r="I38" s="13"/>
      <c r="J38" s="13"/>
      <c r="K38" s="30"/>
      <c r="L38" s="150"/>
      <c r="M38" s="150"/>
      <c r="N38" s="150"/>
      <c r="O38" s="150"/>
      <c r="P38" s="150"/>
      <c r="Q38" s="150"/>
      <c r="R38" s="150"/>
      <c r="S38" s="150"/>
      <c r="T38" s="150"/>
      <c r="U38" s="151">
        <f>PORTADA!S119</f>
        <v>0</v>
      </c>
      <c r="V38" s="150" t="str">
        <f t="shared" ref="V38:AU38" si="41">IF(V3="","",U38)</f>
        <v/>
      </c>
      <c r="W38" s="150" t="str">
        <f t="shared" si="41"/>
        <v/>
      </c>
      <c r="X38" s="150" t="str">
        <f t="shared" si="41"/>
        <v/>
      </c>
      <c r="Y38" s="150" t="str">
        <f t="shared" si="41"/>
        <v/>
      </c>
      <c r="Z38" s="150" t="str">
        <f t="shared" si="41"/>
        <v/>
      </c>
      <c r="AA38" s="150" t="str">
        <f t="shared" si="41"/>
        <v/>
      </c>
      <c r="AB38" s="150" t="str">
        <f t="shared" si="41"/>
        <v/>
      </c>
      <c r="AC38" s="150" t="str">
        <f t="shared" si="41"/>
        <v/>
      </c>
      <c r="AD38" s="150" t="str">
        <f t="shared" si="41"/>
        <v/>
      </c>
      <c r="AE38" s="150" t="str">
        <f t="shared" si="41"/>
        <v/>
      </c>
      <c r="AF38" s="150" t="str">
        <f t="shared" si="41"/>
        <v/>
      </c>
      <c r="AG38" s="150" t="str">
        <f t="shared" si="41"/>
        <v/>
      </c>
      <c r="AH38" s="150" t="str">
        <f t="shared" si="41"/>
        <v/>
      </c>
      <c r="AI38" s="150" t="str">
        <f t="shared" si="41"/>
        <v/>
      </c>
      <c r="AJ38" s="150" t="str">
        <f t="shared" si="41"/>
        <v/>
      </c>
      <c r="AK38" s="150" t="str">
        <f t="shared" si="41"/>
        <v/>
      </c>
      <c r="AL38" s="150" t="str">
        <f t="shared" si="41"/>
        <v/>
      </c>
      <c r="AM38" s="150" t="str">
        <f t="shared" si="41"/>
        <v/>
      </c>
      <c r="AN38" s="150" t="str">
        <f t="shared" si="41"/>
        <v/>
      </c>
      <c r="AO38" s="150" t="str">
        <f t="shared" si="41"/>
        <v/>
      </c>
      <c r="AP38" s="150" t="str">
        <f t="shared" si="41"/>
        <v/>
      </c>
      <c r="AQ38" s="150" t="str">
        <f t="shared" si="41"/>
        <v/>
      </c>
      <c r="AR38" s="150" t="str">
        <f t="shared" si="41"/>
        <v/>
      </c>
      <c r="AS38" s="150" t="str">
        <f t="shared" si="41"/>
        <v/>
      </c>
      <c r="AT38" s="150" t="str">
        <f t="shared" si="41"/>
        <v/>
      </c>
      <c r="AU38" s="150" t="str">
        <f t="shared" si="41"/>
        <v/>
      </c>
    </row>
    <row r="39" spans="2:47" s="5" customFormat="1" ht="18" customHeight="1" outlineLevel="2" x14ac:dyDescent="0.3">
      <c r="B39" s="28" t="str">
        <v/>
      </c>
      <c r="C39" s="28"/>
      <c r="D39" s="7" t="str">
        <v/>
      </c>
      <c r="E39" s="172" t="str">
        <f t="shared" si="31"/>
        <v/>
      </c>
      <c r="F39" s="31" t="str">
        <f t="shared" si="32"/>
        <v/>
      </c>
      <c r="G39" s="13" t="str">
        <v/>
      </c>
      <c r="H39" s="13"/>
      <c r="I39" s="13"/>
      <c r="J39" s="13"/>
      <c r="K39" s="30"/>
      <c r="L39" s="150"/>
      <c r="M39" s="150"/>
      <c r="N39" s="150"/>
      <c r="O39" s="150"/>
      <c r="P39" s="150"/>
      <c r="Q39" s="150"/>
      <c r="R39" s="150"/>
      <c r="S39" s="150"/>
      <c r="T39" s="150"/>
      <c r="U39" s="150"/>
      <c r="V39" s="151">
        <f>PORTADA!T120</f>
        <v>0</v>
      </c>
      <c r="W39" s="150" t="str">
        <f t="shared" ref="W39:AU39" si="42">IF(W3="","",V39)</f>
        <v/>
      </c>
      <c r="X39" s="150" t="str">
        <f t="shared" si="42"/>
        <v/>
      </c>
      <c r="Y39" s="150" t="str">
        <f t="shared" si="42"/>
        <v/>
      </c>
      <c r="Z39" s="150" t="str">
        <f t="shared" si="42"/>
        <v/>
      </c>
      <c r="AA39" s="150" t="str">
        <f t="shared" si="42"/>
        <v/>
      </c>
      <c r="AB39" s="150" t="str">
        <f t="shared" si="42"/>
        <v/>
      </c>
      <c r="AC39" s="150" t="str">
        <f t="shared" si="42"/>
        <v/>
      </c>
      <c r="AD39" s="150" t="str">
        <f t="shared" si="42"/>
        <v/>
      </c>
      <c r="AE39" s="150" t="str">
        <f t="shared" si="42"/>
        <v/>
      </c>
      <c r="AF39" s="150" t="str">
        <f t="shared" si="42"/>
        <v/>
      </c>
      <c r="AG39" s="150" t="str">
        <f t="shared" si="42"/>
        <v/>
      </c>
      <c r="AH39" s="150" t="str">
        <f t="shared" si="42"/>
        <v/>
      </c>
      <c r="AI39" s="150" t="str">
        <f t="shared" si="42"/>
        <v/>
      </c>
      <c r="AJ39" s="150" t="str">
        <f t="shared" si="42"/>
        <v/>
      </c>
      <c r="AK39" s="150" t="str">
        <f t="shared" si="42"/>
        <v/>
      </c>
      <c r="AL39" s="150" t="str">
        <f t="shared" si="42"/>
        <v/>
      </c>
      <c r="AM39" s="150" t="str">
        <f t="shared" si="42"/>
        <v/>
      </c>
      <c r="AN39" s="150" t="str">
        <f t="shared" si="42"/>
        <v/>
      </c>
      <c r="AO39" s="150" t="str">
        <f t="shared" si="42"/>
        <v/>
      </c>
      <c r="AP39" s="150" t="str">
        <f t="shared" si="42"/>
        <v/>
      </c>
      <c r="AQ39" s="150" t="str">
        <f t="shared" si="42"/>
        <v/>
      </c>
      <c r="AR39" s="150" t="str">
        <f t="shared" si="42"/>
        <v/>
      </c>
      <c r="AS39" s="150" t="str">
        <f t="shared" si="42"/>
        <v/>
      </c>
      <c r="AT39" s="150" t="str">
        <f t="shared" si="42"/>
        <v/>
      </c>
      <c r="AU39" s="150" t="str">
        <f t="shared" si="42"/>
        <v/>
      </c>
    </row>
    <row r="40" spans="2:47" s="5" customFormat="1" ht="18" customHeight="1" outlineLevel="2" x14ac:dyDescent="0.3">
      <c r="B40" s="28" t="str">
        <v/>
      </c>
      <c r="C40" s="28"/>
      <c r="D40" s="7" t="str">
        <v/>
      </c>
      <c r="E40" s="172" t="str">
        <f t="shared" si="31"/>
        <v/>
      </c>
      <c r="F40" s="31" t="str">
        <f t="shared" si="32"/>
        <v/>
      </c>
      <c r="G40" s="13" t="str">
        <v/>
      </c>
      <c r="H40" s="13"/>
      <c r="I40" s="13"/>
      <c r="J40" s="13"/>
      <c r="K40" s="30"/>
      <c r="L40" s="150"/>
      <c r="M40" s="150"/>
      <c r="N40" s="150"/>
      <c r="O40" s="150"/>
      <c r="P40" s="150"/>
      <c r="Q40" s="150"/>
      <c r="R40" s="150"/>
      <c r="S40" s="150"/>
      <c r="T40" s="150"/>
      <c r="U40" s="150"/>
      <c r="V40" s="150"/>
      <c r="W40" s="151">
        <f>PORTADA!U121</f>
        <v>0</v>
      </c>
      <c r="X40" s="150" t="str">
        <f t="shared" ref="X40:AU40" si="43">IF(X3="","",W40)</f>
        <v/>
      </c>
      <c r="Y40" s="150" t="str">
        <f t="shared" si="43"/>
        <v/>
      </c>
      <c r="Z40" s="150" t="str">
        <f t="shared" si="43"/>
        <v/>
      </c>
      <c r="AA40" s="150" t="str">
        <f t="shared" si="43"/>
        <v/>
      </c>
      <c r="AB40" s="150" t="str">
        <f t="shared" si="43"/>
        <v/>
      </c>
      <c r="AC40" s="150" t="str">
        <f t="shared" si="43"/>
        <v/>
      </c>
      <c r="AD40" s="150" t="str">
        <f t="shared" si="43"/>
        <v/>
      </c>
      <c r="AE40" s="150" t="str">
        <f t="shared" si="43"/>
        <v/>
      </c>
      <c r="AF40" s="150" t="str">
        <f t="shared" si="43"/>
        <v/>
      </c>
      <c r="AG40" s="150" t="str">
        <f t="shared" si="43"/>
        <v/>
      </c>
      <c r="AH40" s="150" t="str">
        <f t="shared" si="43"/>
        <v/>
      </c>
      <c r="AI40" s="150" t="str">
        <f t="shared" si="43"/>
        <v/>
      </c>
      <c r="AJ40" s="150" t="str">
        <f t="shared" si="43"/>
        <v/>
      </c>
      <c r="AK40" s="150" t="str">
        <f t="shared" si="43"/>
        <v/>
      </c>
      <c r="AL40" s="150" t="str">
        <f t="shared" si="43"/>
        <v/>
      </c>
      <c r="AM40" s="150" t="str">
        <f t="shared" si="43"/>
        <v/>
      </c>
      <c r="AN40" s="150" t="str">
        <f t="shared" si="43"/>
        <v/>
      </c>
      <c r="AO40" s="150" t="str">
        <f t="shared" si="43"/>
        <v/>
      </c>
      <c r="AP40" s="150" t="str">
        <f t="shared" si="43"/>
        <v/>
      </c>
      <c r="AQ40" s="150" t="str">
        <f t="shared" si="43"/>
        <v/>
      </c>
      <c r="AR40" s="150" t="str">
        <f t="shared" si="43"/>
        <v/>
      </c>
      <c r="AS40" s="150" t="str">
        <f t="shared" si="43"/>
        <v/>
      </c>
      <c r="AT40" s="150" t="str">
        <f t="shared" si="43"/>
        <v/>
      </c>
      <c r="AU40" s="150" t="str">
        <f t="shared" si="43"/>
        <v/>
      </c>
    </row>
    <row r="41" spans="2:47" s="5" customFormat="1" ht="18" customHeight="1" outlineLevel="2" x14ac:dyDescent="0.3">
      <c r="B41" s="28" t="str">
        <v/>
      </c>
      <c r="C41" s="28"/>
      <c r="D41" s="7" t="str">
        <v/>
      </c>
      <c r="E41" s="172" t="str">
        <f t="shared" si="31"/>
        <v/>
      </c>
      <c r="F41" s="31" t="str">
        <f t="shared" si="32"/>
        <v/>
      </c>
      <c r="G41" s="13" t="str">
        <v/>
      </c>
      <c r="H41" s="13"/>
      <c r="I41" s="13"/>
      <c r="J41" s="13"/>
      <c r="K41" s="30"/>
      <c r="L41" s="150"/>
      <c r="M41" s="150"/>
      <c r="N41" s="150"/>
      <c r="O41" s="150"/>
      <c r="P41" s="150"/>
      <c r="Q41" s="150"/>
      <c r="R41" s="150"/>
      <c r="S41" s="150"/>
      <c r="T41" s="150"/>
      <c r="U41" s="150"/>
      <c r="V41" s="150"/>
      <c r="W41" s="150"/>
      <c r="X41" s="151">
        <f>PORTADA!V122</f>
        <v>0</v>
      </c>
      <c r="Y41" s="150" t="str">
        <f t="shared" ref="Y41:AU41" si="44">IF(Y3="","",X41)</f>
        <v/>
      </c>
      <c r="Z41" s="150" t="str">
        <f t="shared" si="44"/>
        <v/>
      </c>
      <c r="AA41" s="150" t="str">
        <f t="shared" si="44"/>
        <v/>
      </c>
      <c r="AB41" s="150" t="str">
        <f t="shared" si="44"/>
        <v/>
      </c>
      <c r="AC41" s="150" t="str">
        <f t="shared" si="44"/>
        <v/>
      </c>
      <c r="AD41" s="150" t="str">
        <f t="shared" si="44"/>
        <v/>
      </c>
      <c r="AE41" s="150" t="str">
        <f t="shared" si="44"/>
        <v/>
      </c>
      <c r="AF41" s="150" t="str">
        <f t="shared" si="44"/>
        <v/>
      </c>
      <c r="AG41" s="150" t="str">
        <f t="shared" si="44"/>
        <v/>
      </c>
      <c r="AH41" s="150" t="str">
        <f t="shared" si="44"/>
        <v/>
      </c>
      <c r="AI41" s="150" t="str">
        <f t="shared" si="44"/>
        <v/>
      </c>
      <c r="AJ41" s="150" t="str">
        <f t="shared" si="44"/>
        <v/>
      </c>
      <c r="AK41" s="150" t="str">
        <f t="shared" si="44"/>
        <v/>
      </c>
      <c r="AL41" s="150" t="str">
        <f t="shared" si="44"/>
        <v/>
      </c>
      <c r="AM41" s="150" t="str">
        <f t="shared" si="44"/>
        <v/>
      </c>
      <c r="AN41" s="150" t="str">
        <f t="shared" si="44"/>
        <v/>
      </c>
      <c r="AO41" s="150" t="str">
        <f t="shared" si="44"/>
        <v/>
      </c>
      <c r="AP41" s="150" t="str">
        <f t="shared" si="44"/>
        <v/>
      </c>
      <c r="AQ41" s="150" t="str">
        <f t="shared" si="44"/>
        <v/>
      </c>
      <c r="AR41" s="150" t="str">
        <f t="shared" si="44"/>
        <v/>
      </c>
      <c r="AS41" s="150" t="str">
        <f t="shared" si="44"/>
        <v/>
      </c>
      <c r="AT41" s="150" t="str">
        <f t="shared" si="44"/>
        <v/>
      </c>
      <c r="AU41" s="150" t="str">
        <f t="shared" si="44"/>
        <v/>
      </c>
    </row>
    <row r="42" spans="2:47" s="5" customFormat="1" ht="18" customHeight="1" outlineLevel="2" x14ac:dyDescent="0.3">
      <c r="B42" s="28" t="str">
        <v/>
      </c>
      <c r="C42" s="28"/>
      <c r="D42" s="7" t="str">
        <v/>
      </c>
      <c r="E42" s="172" t="str">
        <f t="shared" si="31"/>
        <v/>
      </c>
      <c r="F42" s="31" t="str">
        <f t="shared" si="32"/>
        <v/>
      </c>
      <c r="G42" s="13" t="str">
        <v/>
      </c>
      <c r="H42" s="13"/>
      <c r="I42" s="13"/>
      <c r="J42" s="13"/>
      <c r="K42" s="30"/>
      <c r="L42" s="150"/>
      <c r="M42" s="150"/>
      <c r="N42" s="150"/>
      <c r="O42" s="150"/>
      <c r="P42" s="150"/>
      <c r="Q42" s="150"/>
      <c r="R42" s="150"/>
      <c r="S42" s="150"/>
      <c r="T42" s="150"/>
      <c r="U42" s="150"/>
      <c r="V42" s="150"/>
      <c r="W42" s="150"/>
      <c r="X42" s="150"/>
      <c r="Y42" s="151">
        <f>PORTADA!W123</f>
        <v>0</v>
      </c>
      <c r="Z42" s="150" t="str">
        <f t="shared" ref="Z42:AU42" si="45">IF(Z3="","",Y42)</f>
        <v/>
      </c>
      <c r="AA42" s="150" t="str">
        <f t="shared" si="45"/>
        <v/>
      </c>
      <c r="AB42" s="150" t="str">
        <f t="shared" si="45"/>
        <v/>
      </c>
      <c r="AC42" s="150" t="str">
        <f t="shared" si="45"/>
        <v/>
      </c>
      <c r="AD42" s="150" t="str">
        <f t="shared" si="45"/>
        <v/>
      </c>
      <c r="AE42" s="150" t="str">
        <f t="shared" si="45"/>
        <v/>
      </c>
      <c r="AF42" s="150" t="str">
        <f t="shared" si="45"/>
        <v/>
      </c>
      <c r="AG42" s="150" t="str">
        <f t="shared" si="45"/>
        <v/>
      </c>
      <c r="AH42" s="150" t="str">
        <f t="shared" si="45"/>
        <v/>
      </c>
      <c r="AI42" s="150" t="str">
        <f t="shared" si="45"/>
        <v/>
      </c>
      <c r="AJ42" s="150" t="str">
        <f t="shared" si="45"/>
        <v/>
      </c>
      <c r="AK42" s="150" t="str">
        <f t="shared" si="45"/>
        <v/>
      </c>
      <c r="AL42" s="150" t="str">
        <f t="shared" si="45"/>
        <v/>
      </c>
      <c r="AM42" s="150" t="str">
        <f t="shared" si="45"/>
        <v/>
      </c>
      <c r="AN42" s="150" t="str">
        <f t="shared" si="45"/>
        <v/>
      </c>
      <c r="AO42" s="150" t="str">
        <f t="shared" si="45"/>
        <v/>
      </c>
      <c r="AP42" s="150" t="str">
        <f t="shared" si="45"/>
        <v/>
      </c>
      <c r="AQ42" s="150" t="str">
        <f t="shared" si="45"/>
        <v/>
      </c>
      <c r="AR42" s="150" t="str">
        <f t="shared" si="45"/>
        <v/>
      </c>
      <c r="AS42" s="150" t="str">
        <f t="shared" si="45"/>
        <v/>
      </c>
      <c r="AT42" s="150" t="str">
        <f t="shared" si="45"/>
        <v/>
      </c>
      <c r="AU42" s="150" t="str">
        <f t="shared" si="45"/>
        <v/>
      </c>
    </row>
    <row r="43" spans="2:47" s="5" customFormat="1" ht="18" customHeight="1" outlineLevel="2" x14ac:dyDescent="0.3">
      <c r="B43" s="28" t="str">
        <v/>
      </c>
      <c r="C43" s="28"/>
      <c r="D43" s="7" t="str">
        <v/>
      </c>
      <c r="E43" s="172" t="str">
        <f t="shared" si="31"/>
        <v/>
      </c>
      <c r="F43" s="31" t="str">
        <f t="shared" si="32"/>
        <v/>
      </c>
      <c r="G43" s="13" t="str">
        <v/>
      </c>
      <c r="H43" s="13"/>
      <c r="I43" s="13"/>
      <c r="J43" s="13"/>
      <c r="K43" s="30"/>
      <c r="L43" s="150"/>
      <c r="M43" s="150"/>
      <c r="N43" s="150"/>
      <c r="O43" s="150"/>
      <c r="P43" s="150"/>
      <c r="Q43" s="150"/>
      <c r="R43" s="150"/>
      <c r="S43" s="150"/>
      <c r="T43" s="150"/>
      <c r="U43" s="150"/>
      <c r="V43" s="150"/>
      <c r="W43" s="150"/>
      <c r="X43" s="150"/>
      <c r="Y43" s="150"/>
      <c r="Z43" s="151">
        <f>PORTADA!X124</f>
        <v>0</v>
      </c>
      <c r="AA43" s="150" t="str">
        <f t="shared" ref="AA43:AU43" si="46">IF(AA3="","",Z43)</f>
        <v/>
      </c>
      <c r="AB43" s="150" t="str">
        <f t="shared" si="46"/>
        <v/>
      </c>
      <c r="AC43" s="150" t="str">
        <f t="shared" si="46"/>
        <v/>
      </c>
      <c r="AD43" s="150" t="str">
        <f t="shared" si="46"/>
        <v/>
      </c>
      <c r="AE43" s="150" t="str">
        <f t="shared" si="46"/>
        <v/>
      </c>
      <c r="AF43" s="150" t="str">
        <f t="shared" si="46"/>
        <v/>
      </c>
      <c r="AG43" s="150" t="str">
        <f t="shared" si="46"/>
        <v/>
      </c>
      <c r="AH43" s="150" t="str">
        <f t="shared" si="46"/>
        <v/>
      </c>
      <c r="AI43" s="150" t="str">
        <f t="shared" si="46"/>
        <v/>
      </c>
      <c r="AJ43" s="150" t="str">
        <f t="shared" si="46"/>
        <v/>
      </c>
      <c r="AK43" s="150" t="str">
        <f t="shared" si="46"/>
        <v/>
      </c>
      <c r="AL43" s="150" t="str">
        <f t="shared" si="46"/>
        <v/>
      </c>
      <c r="AM43" s="150" t="str">
        <f t="shared" si="46"/>
        <v/>
      </c>
      <c r="AN43" s="150" t="str">
        <f t="shared" si="46"/>
        <v/>
      </c>
      <c r="AO43" s="150" t="str">
        <f t="shared" si="46"/>
        <v/>
      </c>
      <c r="AP43" s="150" t="str">
        <f t="shared" si="46"/>
        <v/>
      </c>
      <c r="AQ43" s="150" t="str">
        <f t="shared" si="46"/>
        <v/>
      </c>
      <c r="AR43" s="150" t="str">
        <f t="shared" si="46"/>
        <v/>
      </c>
      <c r="AS43" s="150" t="str">
        <f t="shared" si="46"/>
        <v/>
      </c>
      <c r="AT43" s="150" t="str">
        <f t="shared" si="46"/>
        <v/>
      </c>
      <c r="AU43" s="150" t="str">
        <f t="shared" si="46"/>
        <v/>
      </c>
    </row>
    <row r="44" spans="2:47" s="5" customFormat="1" ht="18" customHeight="1" outlineLevel="2" x14ac:dyDescent="0.3">
      <c r="B44" s="28" t="str">
        <v/>
      </c>
      <c r="C44" s="28"/>
      <c r="D44" s="7" t="str">
        <v/>
      </c>
      <c r="E44" s="172" t="str">
        <f t="shared" si="31"/>
        <v/>
      </c>
      <c r="F44" s="31" t="str">
        <f t="shared" si="32"/>
        <v/>
      </c>
      <c r="G44" s="13" t="str">
        <v/>
      </c>
      <c r="H44" s="13"/>
      <c r="I44" s="13"/>
      <c r="J44" s="13"/>
      <c r="K44" s="30"/>
      <c r="L44" s="150"/>
      <c r="M44" s="150"/>
      <c r="N44" s="150"/>
      <c r="O44" s="150"/>
      <c r="P44" s="150"/>
      <c r="Q44" s="150"/>
      <c r="R44" s="150"/>
      <c r="S44" s="150"/>
      <c r="T44" s="150"/>
      <c r="U44" s="150"/>
      <c r="V44" s="150"/>
      <c r="W44" s="150"/>
      <c r="X44" s="150"/>
      <c r="Y44" s="150"/>
      <c r="Z44" s="150"/>
      <c r="AA44" s="151">
        <f>PORTADA!Y125</f>
        <v>0</v>
      </c>
      <c r="AB44" s="150" t="str">
        <f t="shared" ref="AB44:AU44" si="47">IF(AB3="","",AA44)</f>
        <v/>
      </c>
      <c r="AC44" s="150" t="str">
        <f t="shared" si="47"/>
        <v/>
      </c>
      <c r="AD44" s="150" t="str">
        <f t="shared" si="47"/>
        <v/>
      </c>
      <c r="AE44" s="150" t="str">
        <f t="shared" si="47"/>
        <v/>
      </c>
      <c r="AF44" s="150" t="str">
        <f t="shared" si="47"/>
        <v/>
      </c>
      <c r="AG44" s="150" t="str">
        <f t="shared" si="47"/>
        <v/>
      </c>
      <c r="AH44" s="150" t="str">
        <f t="shared" si="47"/>
        <v/>
      </c>
      <c r="AI44" s="150" t="str">
        <f t="shared" si="47"/>
        <v/>
      </c>
      <c r="AJ44" s="150" t="str">
        <f t="shared" si="47"/>
        <v/>
      </c>
      <c r="AK44" s="150" t="str">
        <f t="shared" si="47"/>
        <v/>
      </c>
      <c r="AL44" s="150" t="str">
        <f t="shared" si="47"/>
        <v/>
      </c>
      <c r="AM44" s="150" t="str">
        <f t="shared" si="47"/>
        <v/>
      </c>
      <c r="AN44" s="150" t="str">
        <f t="shared" si="47"/>
        <v/>
      </c>
      <c r="AO44" s="150" t="str">
        <f t="shared" si="47"/>
        <v/>
      </c>
      <c r="AP44" s="150" t="str">
        <f t="shared" si="47"/>
        <v/>
      </c>
      <c r="AQ44" s="150" t="str">
        <f t="shared" si="47"/>
        <v/>
      </c>
      <c r="AR44" s="150" t="str">
        <f t="shared" si="47"/>
        <v/>
      </c>
      <c r="AS44" s="150" t="str">
        <f t="shared" si="47"/>
        <v/>
      </c>
      <c r="AT44" s="150" t="str">
        <f t="shared" si="47"/>
        <v/>
      </c>
      <c r="AU44" s="150" t="str">
        <f t="shared" si="47"/>
        <v/>
      </c>
    </row>
    <row r="45" spans="2:47" s="5" customFormat="1" ht="18" customHeight="1" outlineLevel="2" x14ac:dyDescent="0.3">
      <c r="B45" s="28" t="str">
        <v/>
      </c>
      <c r="C45" s="28"/>
      <c r="D45" s="7" t="str">
        <v/>
      </c>
      <c r="E45" s="172" t="str">
        <f t="shared" si="31"/>
        <v/>
      </c>
      <c r="F45" s="31" t="str">
        <f t="shared" si="32"/>
        <v/>
      </c>
      <c r="G45" s="13" t="str">
        <v/>
      </c>
      <c r="H45" s="13"/>
      <c r="I45" s="13"/>
      <c r="J45" s="13"/>
      <c r="K45" s="30"/>
      <c r="L45" s="150"/>
      <c r="M45" s="150"/>
      <c r="N45" s="150"/>
      <c r="O45" s="150"/>
      <c r="P45" s="150"/>
      <c r="Q45" s="150"/>
      <c r="R45" s="150"/>
      <c r="S45" s="150"/>
      <c r="T45" s="150"/>
      <c r="U45" s="150"/>
      <c r="V45" s="150"/>
      <c r="W45" s="150"/>
      <c r="X45" s="150"/>
      <c r="Y45" s="150"/>
      <c r="Z45" s="150"/>
      <c r="AA45" s="150"/>
      <c r="AB45" s="151">
        <f>PORTADA!Z126</f>
        <v>0</v>
      </c>
      <c r="AC45" s="150" t="str">
        <f t="shared" ref="AC45:AU45" si="48">IF(AC3="","",AB45)</f>
        <v/>
      </c>
      <c r="AD45" s="150" t="str">
        <f t="shared" si="48"/>
        <v/>
      </c>
      <c r="AE45" s="150" t="str">
        <f t="shared" si="48"/>
        <v/>
      </c>
      <c r="AF45" s="150" t="str">
        <f t="shared" si="48"/>
        <v/>
      </c>
      <c r="AG45" s="150" t="str">
        <f t="shared" si="48"/>
        <v/>
      </c>
      <c r="AH45" s="150" t="str">
        <f t="shared" si="48"/>
        <v/>
      </c>
      <c r="AI45" s="150" t="str">
        <f t="shared" si="48"/>
        <v/>
      </c>
      <c r="AJ45" s="150" t="str">
        <f t="shared" si="48"/>
        <v/>
      </c>
      <c r="AK45" s="150" t="str">
        <f t="shared" si="48"/>
        <v/>
      </c>
      <c r="AL45" s="150" t="str">
        <f t="shared" si="48"/>
        <v/>
      </c>
      <c r="AM45" s="150" t="str">
        <f t="shared" si="48"/>
        <v/>
      </c>
      <c r="AN45" s="150" t="str">
        <f t="shared" si="48"/>
        <v/>
      </c>
      <c r="AO45" s="150" t="str">
        <f t="shared" si="48"/>
        <v/>
      </c>
      <c r="AP45" s="150" t="str">
        <f t="shared" si="48"/>
        <v/>
      </c>
      <c r="AQ45" s="150" t="str">
        <f t="shared" si="48"/>
        <v/>
      </c>
      <c r="AR45" s="150" t="str">
        <f t="shared" si="48"/>
        <v/>
      </c>
      <c r="AS45" s="150" t="str">
        <f t="shared" si="48"/>
        <v/>
      </c>
      <c r="AT45" s="150" t="str">
        <f t="shared" si="48"/>
        <v/>
      </c>
      <c r="AU45" s="150" t="str">
        <f t="shared" si="48"/>
        <v/>
      </c>
    </row>
    <row r="46" spans="2:47" s="5" customFormat="1" ht="18" customHeight="1" outlineLevel="2" x14ac:dyDescent="0.3">
      <c r="B46" s="28" t="str">
        <v/>
      </c>
      <c r="C46" s="28"/>
      <c r="D46" s="7" t="str">
        <v/>
      </c>
      <c r="E46" s="172" t="str">
        <f t="shared" si="31"/>
        <v/>
      </c>
      <c r="F46" s="31" t="str">
        <f t="shared" si="32"/>
        <v/>
      </c>
      <c r="G46" s="13" t="str">
        <v/>
      </c>
      <c r="H46" s="13"/>
      <c r="I46" s="13"/>
      <c r="J46" s="13"/>
      <c r="K46" s="30"/>
      <c r="L46" s="150"/>
      <c r="M46" s="150"/>
      <c r="N46" s="150"/>
      <c r="O46" s="150"/>
      <c r="P46" s="150"/>
      <c r="Q46" s="150"/>
      <c r="R46" s="150"/>
      <c r="S46" s="150"/>
      <c r="T46" s="150"/>
      <c r="U46" s="150"/>
      <c r="V46" s="150"/>
      <c r="W46" s="150"/>
      <c r="X46" s="150"/>
      <c r="Y46" s="150"/>
      <c r="Z46" s="150"/>
      <c r="AA46" s="150"/>
      <c r="AB46" s="150"/>
      <c r="AC46" s="151">
        <f>PORTADA!AA127</f>
        <v>0</v>
      </c>
      <c r="AD46" s="150" t="str">
        <f t="shared" ref="AD46:AU46" si="49">IF(AD3="","",AC46)</f>
        <v/>
      </c>
      <c r="AE46" s="150" t="str">
        <f t="shared" si="49"/>
        <v/>
      </c>
      <c r="AF46" s="150" t="str">
        <f t="shared" si="49"/>
        <v/>
      </c>
      <c r="AG46" s="150" t="str">
        <f t="shared" si="49"/>
        <v/>
      </c>
      <c r="AH46" s="150" t="str">
        <f t="shared" si="49"/>
        <v/>
      </c>
      <c r="AI46" s="150" t="str">
        <f t="shared" si="49"/>
        <v/>
      </c>
      <c r="AJ46" s="150" t="str">
        <f t="shared" si="49"/>
        <v/>
      </c>
      <c r="AK46" s="150" t="str">
        <f t="shared" si="49"/>
        <v/>
      </c>
      <c r="AL46" s="150" t="str">
        <f t="shared" si="49"/>
        <v/>
      </c>
      <c r="AM46" s="150" t="str">
        <f t="shared" si="49"/>
        <v/>
      </c>
      <c r="AN46" s="150" t="str">
        <f t="shared" si="49"/>
        <v/>
      </c>
      <c r="AO46" s="150" t="str">
        <f t="shared" si="49"/>
        <v/>
      </c>
      <c r="AP46" s="150" t="str">
        <f t="shared" si="49"/>
        <v/>
      </c>
      <c r="AQ46" s="150" t="str">
        <f t="shared" si="49"/>
        <v/>
      </c>
      <c r="AR46" s="150" t="str">
        <f t="shared" si="49"/>
        <v/>
      </c>
      <c r="AS46" s="150" t="str">
        <f t="shared" si="49"/>
        <v/>
      </c>
      <c r="AT46" s="150" t="str">
        <f t="shared" si="49"/>
        <v/>
      </c>
      <c r="AU46" s="150" t="str">
        <f t="shared" si="49"/>
        <v/>
      </c>
    </row>
    <row r="47" spans="2:47" s="5" customFormat="1" ht="18" customHeight="1" outlineLevel="2" x14ac:dyDescent="0.3">
      <c r="B47" s="28" t="str">
        <v/>
      </c>
      <c r="C47" s="28"/>
      <c r="D47" s="7" t="str">
        <v/>
      </c>
      <c r="E47" s="172" t="str">
        <f t="shared" si="31"/>
        <v/>
      </c>
      <c r="F47" s="31" t="str">
        <f t="shared" si="32"/>
        <v/>
      </c>
      <c r="G47" s="13" t="str">
        <v/>
      </c>
      <c r="H47" s="13"/>
      <c r="I47" s="13"/>
      <c r="J47" s="13"/>
      <c r="K47" s="30"/>
      <c r="L47" s="150"/>
      <c r="M47" s="150"/>
      <c r="N47" s="150"/>
      <c r="O47" s="150"/>
      <c r="P47" s="150"/>
      <c r="Q47" s="150"/>
      <c r="R47" s="150"/>
      <c r="S47" s="150"/>
      <c r="T47" s="150"/>
      <c r="U47" s="150"/>
      <c r="V47" s="150"/>
      <c r="W47" s="150"/>
      <c r="X47" s="150"/>
      <c r="Y47" s="150"/>
      <c r="Z47" s="150"/>
      <c r="AA47" s="150"/>
      <c r="AB47" s="150"/>
      <c r="AC47" s="150"/>
      <c r="AD47" s="151">
        <f>PORTADA!AB128</f>
        <v>0</v>
      </c>
      <c r="AE47" s="150" t="str">
        <f t="shared" ref="AE47:AU47" si="50">IF(AE3="","",AD47)</f>
        <v/>
      </c>
      <c r="AF47" s="150" t="str">
        <f t="shared" si="50"/>
        <v/>
      </c>
      <c r="AG47" s="150" t="str">
        <f t="shared" si="50"/>
        <v/>
      </c>
      <c r="AH47" s="150" t="str">
        <f t="shared" si="50"/>
        <v/>
      </c>
      <c r="AI47" s="150" t="str">
        <f t="shared" si="50"/>
        <v/>
      </c>
      <c r="AJ47" s="150" t="str">
        <f t="shared" si="50"/>
        <v/>
      </c>
      <c r="AK47" s="150" t="str">
        <f t="shared" si="50"/>
        <v/>
      </c>
      <c r="AL47" s="150" t="str">
        <f t="shared" si="50"/>
        <v/>
      </c>
      <c r="AM47" s="150" t="str">
        <f t="shared" si="50"/>
        <v/>
      </c>
      <c r="AN47" s="150" t="str">
        <f t="shared" si="50"/>
        <v/>
      </c>
      <c r="AO47" s="150" t="str">
        <f t="shared" si="50"/>
        <v/>
      </c>
      <c r="AP47" s="150" t="str">
        <f t="shared" si="50"/>
        <v/>
      </c>
      <c r="AQ47" s="150" t="str">
        <f t="shared" si="50"/>
        <v/>
      </c>
      <c r="AR47" s="150" t="str">
        <f t="shared" si="50"/>
        <v/>
      </c>
      <c r="AS47" s="150" t="str">
        <f t="shared" si="50"/>
        <v/>
      </c>
      <c r="AT47" s="150" t="str">
        <f t="shared" si="50"/>
        <v/>
      </c>
      <c r="AU47" s="150" t="str">
        <f t="shared" si="50"/>
        <v/>
      </c>
    </row>
    <row r="48" spans="2:47" s="5" customFormat="1" ht="18" customHeight="1" outlineLevel="2" x14ac:dyDescent="0.3">
      <c r="B48" s="28" t="str">
        <v/>
      </c>
      <c r="C48" s="28"/>
      <c r="D48" s="7" t="str">
        <v/>
      </c>
      <c r="E48" s="172" t="str">
        <f t="shared" si="31"/>
        <v/>
      </c>
      <c r="F48" s="31" t="str">
        <f t="shared" si="32"/>
        <v/>
      </c>
      <c r="G48" s="13" t="str">
        <v/>
      </c>
      <c r="H48" s="13"/>
      <c r="I48" s="13"/>
      <c r="J48" s="13"/>
      <c r="K48" s="30"/>
      <c r="L48" s="150"/>
      <c r="M48" s="150"/>
      <c r="N48" s="150"/>
      <c r="O48" s="150"/>
      <c r="P48" s="150"/>
      <c r="Q48" s="150"/>
      <c r="R48" s="150"/>
      <c r="S48" s="150"/>
      <c r="T48" s="150"/>
      <c r="U48" s="150"/>
      <c r="V48" s="150"/>
      <c r="W48" s="150"/>
      <c r="X48" s="150"/>
      <c r="Y48" s="150"/>
      <c r="Z48" s="150"/>
      <c r="AA48" s="150"/>
      <c r="AB48" s="150"/>
      <c r="AC48" s="150"/>
      <c r="AD48" s="150"/>
      <c r="AE48" s="151">
        <f>PORTADA!AC129</f>
        <v>0</v>
      </c>
      <c r="AF48" s="150" t="str">
        <f t="shared" ref="AF48:AU48" si="51">IF(AF3="","",AE48)</f>
        <v/>
      </c>
      <c r="AG48" s="150" t="str">
        <f t="shared" si="51"/>
        <v/>
      </c>
      <c r="AH48" s="150" t="str">
        <f t="shared" si="51"/>
        <v/>
      </c>
      <c r="AI48" s="150" t="str">
        <f t="shared" si="51"/>
        <v/>
      </c>
      <c r="AJ48" s="150" t="str">
        <f t="shared" si="51"/>
        <v/>
      </c>
      <c r="AK48" s="150" t="str">
        <f t="shared" si="51"/>
        <v/>
      </c>
      <c r="AL48" s="150" t="str">
        <f t="shared" si="51"/>
        <v/>
      </c>
      <c r="AM48" s="150" t="str">
        <f t="shared" si="51"/>
        <v/>
      </c>
      <c r="AN48" s="150" t="str">
        <f t="shared" si="51"/>
        <v/>
      </c>
      <c r="AO48" s="150" t="str">
        <f t="shared" si="51"/>
        <v/>
      </c>
      <c r="AP48" s="150" t="str">
        <f t="shared" si="51"/>
        <v/>
      </c>
      <c r="AQ48" s="150" t="str">
        <f t="shared" si="51"/>
        <v/>
      </c>
      <c r="AR48" s="150" t="str">
        <f t="shared" si="51"/>
        <v/>
      </c>
      <c r="AS48" s="150" t="str">
        <f t="shared" si="51"/>
        <v/>
      </c>
      <c r="AT48" s="150" t="str">
        <f t="shared" si="51"/>
        <v/>
      </c>
      <c r="AU48" s="150" t="str">
        <f t="shared" si="51"/>
        <v/>
      </c>
    </row>
    <row r="49" spans="2:47" s="5" customFormat="1" ht="18" customHeight="1" outlineLevel="2" x14ac:dyDescent="0.3">
      <c r="B49" s="28" t="str">
        <v/>
      </c>
      <c r="C49" s="28"/>
      <c r="D49" s="7" t="str">
        <v/>
      </c>
      <c r="E49" s="172" t="str">
        <f t="shared" si="31"/>
        <v/>
      </c>
      <c r="F49" s="31" t="str">
        <f t="shared" si="32"/>
        <v/>
      </c>
      <c r="G49" s="13" t="str">
        <v/>
      </c>
      <c r="H49" s="13"/>
      <c r="I49" s="13"/>
      <c r="J49" s="13"/>
      <c r="K49" s="30"/>
      <c r="L49" s="150"/>
      <c r="M49" s="150"/>
      <c r="N49" s="150"/>
      <c r="O49" s="150"/>
      <c r="P49" s="150"/>
      <c r="Q49" s="150"/>
      <c r="R49" s="150"/>
      <c r="S49" s="150"/>
      <c r="T49" s="150"/>
      <c r="U49" s="150"/>
      <c r="V49" s="150"/>
      <c r="W49" s="150"/>
      <c r="X49" s="150"/>
      <c r="Y49" s="150"/>
      <c r="Z49" s="150"/>
      <c r="AA49" s="150"/>
      <c r="AB49" s="150"/>
      <c r="AC49" s="150"/>
      <c r="AD49" s="150"/>
      <c r="AE49" s="150"/>
      <c r="AF49" s="151">
        <f>PORTADA!AD130</f>
        <v>0</v>
      </c>
      <c r="AG49" s="150" t="str">
        <f t="shared" ref="AG49:AU49" si="52">IF(AG3="","",AF49)</f>
        <v/>
      </c>
      <c r="AH49" s="150" t="str">
        <f t="shared" si="52"/>
        <v/>
      </c>
      <c r="AI49" s="150" t="str">
        <f t="shared" si="52"/>
        <v/>
      </c>
      <c r="AJ49" s="150" t="str">
        <f t="shared" si="52"/>
        <v/>
      </c>
      <c r="AK49" s="150" t="str">
        <f t="shared" si="52"/>
        <v/>
      </c>
      <c r="AL49" s="150" t="str">
        <f t="shared" si="52"/>
        <v/>
      </c>
      <c r="AM49" s="150" t="str">
        <f t="shared" si="52"/>
        <v/>
      </c>
      <c r="AN49" s="150" t="str">
        <f t="shared" si="52"/>
        <v/>
      </c>
      <c r="AO49" s="150" t="str">
        <f t="shared" si="52"/>
        <v/>
      </c>
      <c r="AP49" s="150" t="str">
        <f t="shared" si="52"/>
        <v/>
      </c>
      <c r="AQ49" s="150" t="str">
        <f t="shared" si="52"/>
        <v/>
      </c>
      <c r="AR49" s="150" t="str">
        <f t="shared" si="52"/>
        <v/>
      </c>
      <c r="AS49" s="150" t="str">
        <f t="shared" si="52"/>
        <v/>
      </c>
      <c r="AT49" s="150" t="str">
        <f t="shared" si="52"/>
        <v/>
      </c>
      <c r="AU49" s="150" t="str">
        <f t="shared" si="52"/>
        <v/>
      </c>
    </row>
    <row r="50" spans="2:47" s="5" customFormat="1" ht="18" customHeight="1" outlineLevel="2" x14ac:dyDescent="0.3">
      <c r="B50" s="28" t="str">
        <v/>
      </c>
      <c r="C50" s="28"/>
      <c r="D50" s="7" t="str">
        <v/>
      </c>
      <c r="E50" s="172" t="str">
        <f t="shared" si="31"/>
        <v/>
      </c>
      <c r="F50" s="31" t="str">
        <f t="shared" si="32"/>
        <v/>
      </c>
      <c r="G50" s="13" t="str">
        <v/>
      </c>
      <c r="H50" s="13"/>
      <c r="I50" s="13"/>
      <c r="J50" s="13"/>
      <c r="K50" s="30"/>
      <c r="L50" s="150"/>
      <c r="M50" s="150"/>
      <c r="N50" s="150"/>
      <c r="O50" s="150"/>
      <c r="P50" s="150"/>
      <c r="Q50" s="150"/>
      <c r="R50" s="150"/>
      <c r="S50" s="150"/>
      <c r="T50" s="150"/>
      <c r="U50" s="150"/>
      <c r="V50" s="150"/>
      <c r="W50" s="150"/>
      <c r="X50" s="150"/>
      <c r="Y50" s="150"/>
      <c r="Z50" s="150"/>
      <c r="AA50" s="150"/>
      <c r="AB50" s="150"/>
      <c r="AC50" s="150"/>
      <c r="AD50" s="150"/>
      <c r="AE50" s="150"/>
      <c r="AF50" s="150"/>
      <c r="AG50" s="151">
        <f>PORTADA!AE131</f>
        <v>0</v>
      </c>
      <c r="AH50" s="150" t="str">
        <f t="shared" ref="AH50:AU50" si="53">IF(AH3="","",AG50)</f>
        <v/>
      </c>
      <c r="AI50" s="150" t="str">
        <f t="shared" si="53"/>
        <v/>
      </c>
      <c r="AJ50" s="150" t="str">
        <f t="shared" si="53"/>
        <v/>
      </c>
      <c r="AK50" s="150" t="str">
        <f t="shared" si="53"/>
        <v/>
      </c>
      <c r="AL50" s="150" t="str">
        <f t="shared" si="53"/>
        <v/>
      </c>
      <c r="AM50" s="150" t="str">
        <f t="shared" si="53"/>
        <v/>
      </c>
      <c r="AN50" s="150" t="str">
        <f t="shared" si="53"/>
        <v/>
      </c>
      <c r="AO50" s="150" t="str">
        <f t="shared" si="53"/>
        <v/>
      </c>
      <c r="AP50" s="150" t="str">
        <f t="shared" si="53"/>
        <v/>
      </c>
      <c r="AQ50" s="150" t="str">
        <f t="shared" si="53"/>
        <v/>
      </c>
      <c r="AR50" s="150" t="str">
        <f t="shared" si="53"/>
        <v/>
      </c>
      <c r="AS50" s="150" t="str">
        <f t="shared" si="53"/>
        <v/>
      </c>
      <c r="AT50" s="150" t="str">
        <f t="shared" si="53"/>
        <v/>
      </c>
      <c r="AU50" s="150" t="str">
        <f t="shared" si="53"/>
        <v/>
      </c>
    </row>
    <row r="51" spans="2:47" s="5" customFormat="1" ht="18" customHeight="1" outlineLevel="2" x14ac:dyDescent="0.3">
      <c r="B51" s="28" t="str">
        <v/>
      </c>
      <c r="C51" s="28"/>
      <c r="D51" s="7" t="str">
        <v/>
      </c>
      <c r="E51" s="172" t="str">
        <f t="shared" si="31"/>
        <v/>
      </c>
      <c r="F51" s="31" t="str">
        <f t="shared" si="32"/>
        <v/>
      </c>
      <c r="G51" s="13" t="str">
        <v/>
      </c>
      <c r="H51" s="13"/>
      <c r="I51" s="13"/>
      <c r="J51" s="13"/>
      <c r="K51" s="3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1">
        <f>PORTADA!AF132</f>
        <v>0</v>
      </c>
      <c r="AI51" s="150" t="str">
        <f t="shared" ref="AI51:AU51" si="54">IF(AI3="","",AH51)</f>
        <v/>
      </c>
      <c r="AJ51" s="150" t="str">
        <f t="shared" si="54"/>
        <v/>
      </c>
      <c r="AK51" s="150" t="str">
        <f t="shared" si="54"/>
        <v/>
      </c>
      <c r="AL51" s="150" t="str">
        <f t="shared" si="54"/>
        <v/>
      </c>
      <c r="AM51" s="150" t="str">
        <f t="shared" si="54"/>
        <v/>
      </c>
      <c r="AN51" s="150" t="str">
        <f t="shared" si="54"/>
        <v/>
      </c>
      <c r="AO51" s="150" t="str">
        <f t="shared" si="54"/>
        <v/>
      </c>
      <c r="AP51" s="150" t="str">
        <f t="shared" si="54"/>
        <v/>
      </c>
      <c r="AQ51" s="150" t="str">
        <f t="shared" si="54"/>
        <v/>
      </c>
      <c r="AR51" s="150" t="str">
        <f t="shared" si="54"/>
        <v/>
      </c>
      <c r="AS51" s="150" t="str">
        <f t="shared" si="54"/>
        <v/>
      </c>
      <c r="AT51" s="150" t="str">
        <f t="shared" si="54"/>
        <v/>
      </c>
      <c r="AU51" s="150" t="str">
        <f t="shared" si="54"/>
        <v/>
      </c>
    </row>
    <row r="52" spans="2:47" s="5" customFormat="1" ht="18" customHeight="1" outlineLevel="2" x14ac:dyDescent="0.3">
      <c r="B52" s="28" t="str">
        <v/>
      </c>
      <c r="C52" s="28"/>
      <c r="D52" s="7" t="str">
        <v/>
      </c>
      <c r="E52" s="172" t="str">
        <f t="shared" si="31"/>
        <v/>
      </c>
      <c r="F52" s="31" t="str">
        <f t="shared" si="32"/>
        <v/>
      </c>
      <c r="G52" s="13" t="str">
        <v/>
      </c>
      <c r="H52" s="13"/>
      <c r="I52" s="13"/>
      <c r="J52" s="13"/>
      <c r="K52" s="3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1">
        <f>PORTADA!AG133</f>
        <v>0</v>
      </c>
      <c r="AJ52" s="150" t="str">
        <f t="shared" ref="AJ52:AU52" si="55">IF(AJ3="","",AI52)</f>
        <v/>
      </c>
      <c r="AK52" s="150" t="str">
        <f t="shared" si="55"/>
        <v/>
      </c>
      <c r="AL52" s="150" t="str">
        <f t="shared" si="55"/>
        <v/>
      </c>
      <c r="AM52" s="150" t="str">
        <f t="shared" si="55"/>
        <v/>
      </c>
      <c r="AN52" s="150" t="str">
        <f t="shared" si="55"/>
        <v/>
      </c>
      <c r="AO52" s="150" t="str">
        <f t="shared" si="55"/>
        <v/>
      </c>
      <c r="AP52" s="150" t="str">
        <f t="shared" si="55"/>
        <v/>
      </c>
      <c r="AQ52" s="150" t="str">
        <f t="shared" si="55"/>
        <v/>
      </c>
      <c r="AR52" s="150" t="str">
        <f t="shared" si="55"/>
        <v/>
      </c>
      <c r="AS52" s="150" t="str">
        <f t="shared" si="55"/>
        <v/>
      </c>
      <c r="AT52" s="150" t="str">
        <f t="shared" si="55"/>
        <v/>
      </c>
      <c r="AU52" s="150" t="str">
        <f t="shared" si="55"/>
        <v/>
      </c>
    </row>
    <row r="53" spans="2:47" s="5" customFormat="1" ht="18" customHeight="1" outlineLevel="2" x14ac:dyDescent="0.3">
      <c r="B53" s="28" t="str">
        <v/>
      </c>
      <c r="C53" s="28"/>
      <c r="D53" s="145" t="str">
        <v/>
      </c>
      <c r="E53" s="172" t="str">
        <f t="shared" si="31"/>
        <v/>
      </c>
      <c r="F53" s="31" t="str">
        <f t="shared" si="32"/>
        <v/>
      </c>
      <c r="G53" s="13" t="str">
        <v/>
      </c>
      <c r="H53" s="13"/>
      <c r="I53" s="13"/>
      <c r="J53" s="13"/>
      <c r="K53" s="3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c r="AJ53" s="151">
        <f>PORTADA!AH134</f>
        <v>0</v>
      </c>
      <c r="AK53" s="150" t="str">
        <f t="shared" ref="AK53:AU53" si="56">IF(AK3="","",AJ53)</f>
        <v/>
      </c>
      <c r="AL53" s="150" t="str">
        <f t="shared" si="56"/>
        <v/>
      </c>
      <c r="AM53" s="150" t="str">
        <f t="shared" si="56"/>
        <v/>
      </c>
      <c r="AN53" s="150" t="str">
        <f t="shared" si="56"/>
        <v/>
      </c>
      <c r="AO53" s="150" t="str">
        <f t="shared" si="56"/>
        <v/>
      </c>
      <c r="AP53" s="150" t="str">
        <f t="shared" si="56"/>
        <v/>
      </c>
      <c r="AQ53" s="150" t="str">
        <f t="shared" si="56"/>
        <v/>
      </c>
      <c r="AR53" s="150" t="str">
        <f t="shared" si="56"/>
        <v/>
      </c>
      <c r="AS53" s="150" t="str">
        <f t="shared" si="56"/>
        <v/>
      </c>
      <c r="AT53" s="150" t="str">
        <f t="shared" si="56"/>
        <v/>
      </c>
      <c r="AU53" s="150" t="str">
        <f t="shared" si="56"/>
        <v/>
      </c>
    </row>
    <row r="54" spans="2:47" s="5" customFormat="1" ht="18" customHeight="1" outlineLevel="2" x14ac:dyDescent="0.3">
      <c r="B54" s="28" t="str">
        <v/>
      </c>
      <c r="C54" s="28"/>
      <c r="D54" s="145" t="str">
        <v/>
      </c>
      <c r="E54" s="172" t="str">
        <f t="shared" si="31"/>
        <v/>
      </c>
      <c r="F54" s="31" t="str">
        <f t="shared" si="32"/>
        <v/>
      </c>
      <c r="G54" s="13" t="str">
        <v/>
      </c>
      <c r="H54" s="13"/>
      <c r="I54" s="13"/>
      <c r="J54" s="13"/>
      <c r="K54" s="3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c r="AJ54" s="150"/>
      <c r="AK54" s="151">
        <f>PORTADA!AI135</f>
        <v>0</v>
      </c>
      <c r="AL54" s="150" t="str">
        <f t="shared" ref="AL54:AU54" si="57">IF(AL3="","",AK54)</f>
        <v/>
      </c>
      <c r="AM54" s="150" t="str">
        <f t="shared" si="57"/>
        <v/>
      </c>
      <c r="AN54" s="150" t="str">
        <f t="shared" si="57"/>
        <v/>
      </c>
      <c r="AO54" s="150" t="str">
        <f t="shared" si="57"/>
        <v/>
      </c>
      <c r="AP54" s="150" t="str">
        <f t="shared" si="57"/>
        <v/>
      </c>
      <c r="AQ54" s="150" t="str">
        <f t="shared" si="57"/>
        <v/>
      </c>
      <c r="AR54" s="150" t="str">
        <f t="shared" si="57"/>
        <v/>
      </c>
      <c r="AS54" s="150" t="str">
        <f t="shared" si="57"/>
        <v/>
      </c>
      <c r="AT54" s="150" t="str">
        <f t="shared" si="57"/>
        <v/>
      </c>
      <c r="AU54" s="150" t="str">
        <f t="shared" si="57"/>
        <v/>
      </c>
    </row>
    <row r="55" spans="2:47" s="5" customFormat="1" ht="18" customHeight="1" outlineLevel="2" x14ac:dyDescent="0.3">
      <c r="B55" s="28" t="str">
        <v/>
      </c>
      <c r="C55" s="28"/>
      <c r="D55" s="145" t="str">
        <v/>
      </c>
      <c r="E55" s="172" t="str">
        <f t="shared" si="31"/>
        <v/>
      </c>
      <c r="F55" s="31" t="str">
        <f t="shared" si="32"/>
        <v/>
      </c>
      <c r="G55" s="13" t="str">
        <v/>
      </c>
      <c r="H55" s="13"/>
      <c r="I55" s="13"/>
      <c r="J55" s="13"/>
      <c r="K55" s="3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c r="AJ55" s="150"/>
      <c r="AK55" s="152"/>
      <c r="AL55" s="151">
        <f>PORTADA!AJ136</f>
        <v>0</v>
      </c>
      <c r="AM55" s="150" t="str">
        <f t="shared" ref="AM55:AU55" si="58">IF(AM3="","",AL55)</f>
        <v/>
      </c>
      <c r="AN55" s="150" t="str">
        <f t="shared" si="58"/>
        <v/>
      </c>
      <c r="AO55" s="150" t="str">
        <f t="shared" si="58"/>
        <v/>
      </c>
      <c r="AP55" s="150" t="str">
        <f t="shared" si="58"/>
        <v/>
      </c>
      <c r="AQ55" s="150" t="str">
        <f t="shared" si="58"/>
        <v/>
      </c>
      <c r="AR55" s="150" t="str">
        <f t="shared" si="58"/>
        <v/>
      </c>
      <c r="AS55" s="150" t="str">
        <f t="shared" si="58"/>
        <v/>
      </c>
      <c r="AT55" s="150" t="str">
        <f t="shared" si="58"/>
        <v/>
      </c>
      <c r="AU55" s="150" t="str">
        <f t="shared" si="58"/>
        <v/>
      </c>
    </row>
    <row r="56" spans="2:47" s="5" customFormat="1" ht="18" customHeight="1" outlineLevel="2" x14ac:dyDescent="0.3">
      <c r="B56" s="28" t="str">
        <v/>
      </c>
      <c r="C56" s="28"/>
      <c r="D56" s="145" t="str">
        <v/>
      </c>
      <c r="E56" s="172" t="str">
        <f t="shared" si="31"/>
        <v/>
      </c>
      <c r="F56" s="31" t="str">
        <f t="shared" si="32"/>
        <v/>
      </c>
      <c r="G56" s="13" t="str">
        <v/>
      </c>
      <c r="H56" s="13"/>
      <c r="I56" s="13"/>
      <c r="J56" s="13"/>
      <c r="K56" s="30"/>
      <c r="L56" s="150"/>
      <c r="M56" s="150"/>
      <c r="N56" s="150"/>
      <c r="O56" s="150"/>
      <c r="P56" s="150"/>
      <c r="Q56" s="150"/>
      <c r="R56" s="150"/>
      <c r="S56" s="150"/>
      <c r="T56" s="150"/>
      <c r="U56" s="150"/>
      <c r="V56" s="150"/>
      <c r="W56" s="150"/>
      <c r="X56" s="150"/>
      <c r="Y56" s="150"/>
      <c r="Z56" s="150"/>
      <c r="AA56" s="150"/>
      <c r="AB56" s="150"/>
      <c r="AC56" s="150"/>
      <c r="AD56" s="150"/>
      <c r="AE56" s="150"/>
      <c r="AF56" s="150"/>
      <c r="AG56" s="150"/>
      <c r="AH56" s="150"/>
      <c r="AI56"/>
      <c r="AJ56" s="150"/>
      <c r="AK56" s="152"/>
      <c r="AL56" s="152"/>
      <c r="AM56" s="151">
        <f>PORTADA!AK137</f>
        <v>0</v>
      </c>
      <c r="AN56" s="150" t="str">
        <f t="shared" ref="AN56:AU56" si="59">IF(AN3="","",AM56)</f>
        <v/>
      </c>
      <c r="AO56" s="150" t="str">
        <f t="shared" si="59"/>
        <v/>
      </c>
      <c r="AP56" s="150" t="str">
        <f t="shared" si="59"/>
        <v/>
      </c>
      <c r="AQ56" s="150" t="str">
        <f t="shared" si="59"/>
        <v/>
      </c>
      <c r="AR56" s="150" t="str">
        <f t="shared" si="59"/>
        <v/>
      </c>
      <c r="AS56" s="150" t="str">
        <f t="shared" si="59"/>
        <v/>
      </c>
      <c r="AT56" s="150" t="str">
        <f t="shared" si="59"/>
        <v/>
      </c>
      <c r="AU56" s="150" t="str">
        <f t="shared" si="59"/>
        <v/>
      </c>
    </row>
    <row r="57" spans="2:47" s="5" customFormat="1" ht="18" customHeight="1" outlineLevel="2" x14ac:dyDescent="0.3">
      <c r="B57" s="28" t="str">
        <v/>
      </c>
      <c r="C57" s="28"/>
      <c r="D57" s="145" t="str">
        <v/>
      </c>
      <c r="E57" s="172" t="str">
        <f t="shared" si="31"/>
        <v/>
      </c>
      <c r="F57" s="31" t="str">
        <f t="shared" si="32"/>
        <v/>
      </c>
      <c r="G57" s="13" t="str">
        <v/>
      </c>
      <c r="H57" s="13"/>
      <c r="I57" s="13"/>
      <c r="J57" s="13"/>
      <c r="K57" s="3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c r="AJ57" s="150"/>
      <c r="AK57" s="152"/>
      <c r="AL57" s="152"/>
      <c r="AM57" s="152"/>
      <c r="AN57" s="151">
        <f>PORTADA!AL138</f>
        <v>0</v>
      </c>
      <c r="AO57" s="150" t="str">
        <f t="shared" ref="AO57:AU57" si="60">IF(AO3="","",AN57)</f>
        <v/>
      </c>
      <c r="AP57" s="150" t="str">
        <f t="shared" si="60"/>
        <v/>
      </c>
      <c r="AQ57" s="150" t="str">
        <f t="shared" si="60"/>
        <v/>
      </c>
      <c r="AR57" s="150" t="str">
        <f t="shared" si="60"/>
        <v/>
      </c>
      <c r="AS57" s="150" t="str">
        <f t="shared" si="60"/>
        <v/>
      </c>
      <c r="AT57" s="150" t="str">
        <f t="shared" si="60"/>
        <v/>
      </c>
      <c r="AU57" s="150" t="str">
        <f t="shared" si="60"/>
        <v/>
      </c>
    </row>
    <row r="58" spans="2:47" s="5" customFormat="1" ht="18" customHeight="1" outlineLevel="2" x14ac:dyDescent="0.3">
      <c r="B58" s="28" t="str">
        <v/>
      </c>
      <c r="C58" s="28"/>
      <c r="D58" s="145" t="str">
        <v/>
      </c>
      <c r="E58" s="172" t="str">
        <f t="shared" si="31"/>
        <v/>
      </c>
      <c r="F58" s="31" t="str">
        <f t="shared" si="32"/>
        <v/>
      </c>
      <c r="G58" s="13" t="str">
        <v/>
      </c>
      <c r="H58" s="13"/>
      <c r="I58" s="13"/>
      <c r="J58" s="13"/>
      <c r="K58" s="3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c r="AJ58" s="150"/>
      <c r="AK58" s="152"/>
      <c r="AL58" s="152"/>
      <c r="AM58" s="152"/>
      <c r="AN58" s="152"/>
      <c r="AO58" s="151">
        <f>PORTADA!AM139</f>
        <v>0</v>
      </c>
      <c r="AP58" s="150" t="str">
        <f t="shared" ref="AP58:AU58" si="61">IF(AP3="","",AO58)</f>
        <v/>
      </c>
      <c r="AQ58" s="150" t="str">
        <f t="shared" si="61"/>
        <v/>
      </c>
      <c r="AR58" s="150" t="str">
        <f t="shared" si="61"/>
        <v/>
      </c>
      <c r="AS58" s="150" t="str">
        <f t="shared" si="61"/>
        <v/>
      </c>
      <c r="AT58" s="150" t="str">
        <f t="shared" si="61"/>
        <v/>
      </c>
      <c r="AU58" s="150" t="str">
        <f t="shared" si="61"/>
        <v/>
      </c>
    </row>
    <row r="59" spans="2:47" s="5" customFormat="1" ht="18" customHeight="1" outlineLevel="2" x14ac:dyDescent="0.3">
      <c r="B59" s="28" t="str">
        <v/>
      </c>
      <c r="C59" s="28"/>
      <c r="D59" s="145" t="str">
        <v/>
      </c>
      <c r="E59" s="172" t="str">
        <f t="shared" si="31"/>
        <v/>
      </c>
      <c r="F59" s="31" t="str">
        <f t="shared" si="32"/>
        <v/>
      </c>
      <c r="G59" s="13" t="str">
        <v/>
      </c>
      <c r="H59" s="13"/>
      <c r="I59" s="13"/>
      <c r="J59" s="13"/>
      <c r="K59" s="3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c r="AJ59" s="150"/>
      <c r="AK59" s="152"/>
      <c r="AL59" s="152"/>
      <c r="AM59" s="152"/>
      <c r="AN59" s="152"/>
      <c r="AO59" s="152"/>
      <c r="AP59" s="151">
        <f>PORTADA!AN140</f>
        <v>0</v>
      </c>
      <c r="AQ59" s="150" t="str">
        <f>IF(AQ3="","",AP59)</f>
        <v/>
      </c>
      <c r="AR59" s="150" t="str">
        <f>IF(AR3="","",AQ59)</f>
        <v/>
      </c>
      <c r="AS59" s="150" t="str">
        <f>IF(AS3="","",AR59)</f>
        <v/>
      </c>
      <c r="AT59" s="150" t="str">
        <f>IF(AT3="","",AS59)</f>
        <v/>
      </c>
      <c r="AU59" s="150" t="str">
        <f>IF(AU3="","",AT59)</f>
        <v/>
      </c>
    </row>
    <row r="60" spans="2:47" s="5" customFormat="1" ht="18" customHeight="1" outlineLevel="2" x14ac:dyDescent="0.3">
      <c r="B60" s="28" t="str">
        <v/>
      </c>
      <c r="C60" s="28"/>
      <c r="D60" s="145" t="str">
        <v/>
      </c>
      <c r="E60" s="172" t="str">
        <f t="shared" si="31"/>
        <v/>
      </c>
      <c r="F60" s="31" t="str">
        <f t="shared" si="32"/>
        <v/>
      </c>
      <c r="G60" s="13" t="str">
        <v/>
      </c>
      <c r="H60" s="13"/>
      <c r="I60" s="13"/>
      <c r="J60" s="13"/>
      <c r="K60" s="3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c r="AJ60" s="150"/>
      <c r="AK60" s="152"/>
      <c r="AL60" s="152"/>
      <c r="AM60" s="152"/>
      <c r="AN60" s="152"/>
      <c r="AO60" s="152"/>
      <c r="AP60" s="152"/>
      <c r="AQ60" s="151">
        <f>PORTADA!AO141</f>
        <v>0</v>
      </c>
      <c r="AR60" s="150" t="str">
        <f>IF(AR3="","",AQ60)</f>
        <v/>
      </c>
      <c r="AS60" s="150" t="str">
        <f>IF(AS3="","",AR60)</f>
        <v/>
      </c>
      <c r="AT60" s="150" t="str">
        <f>IF(AT3="","",AS60)</f>
        <v/>
      </c>
      <c r="AU60" s="150" t="str">
        <f>IF(AU3="","",AT60)</f>
        <v/>
      </c>
    </row>
    <row r="61" spans="2:47" s="5" customFormat="1" ht="18" customHeight="1" outlineLevel="2" x14ac:dyDescent="0.3">
      <c r="B61" s="28" t="str">
        <v/>
      </c>
      <c r="C61" s="28"/>
      <c r="D61" s="145" t="str">
        <v/>
      </c>
      <c r="E61" s="172" t="str">
        <f t="shared" si="31"/>
        <v/>
      </c>
      <c r="F61" s="31" t="str">
        <f t="shared" si="32"/>
        <v/>
      </c>
      <c r="G61" s="13" t="str">
        <v/>
      </c>
      <c r="H61" s="13"/>
      <c r="I61" s="13"/>
      <c r="J61" s="13"/>
      <c r="K61" s="3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c r="AJ61" s="150"/>
      <c r="AK61" s="152"/>
      <c r="AL61" s="152"/>
      <c r="AM61" s="152"/>
      <c r="AN61" s="152"/>
      <c r="AO61" s="152"/>
      <c r="AP61" s="152"/>
      <c r="AQ61" s="152"/>
      <c r="AR61" s="151">
        <f>PORTADA!AP142</f>
        <v>0</v>
      </c>
      <c r="AS61" s="150" t="str">
        <f>IF(AS3="","",AR61)</f>
        <v/>
      </c>
      <c r="AT61" s="150" t="str">
        <f>IF(AT3="","",AS61)</f>
        <v/>
      </c>
      <c r="AU61" s="150" t="str">
        <f>IF(AU3="","",AT61)</f>
        <v/>
      </c>
    </row>
    <row r="62" spans="2:47" s="5" customFormat="1" ht="18" customHeight="1" outlineLevel="2" x14ac:dyDescent="0.3">
      <c r="B62" s="28" t="str">
        <v/>
      </c>
      <c r="C62" s="28"/>
      <c r="D62" s="145" t="str">
        <v/>
      </c>
      <c r="E62" s="172" t="str">
        <f t="shared" si="31"/>
        <v/>
      </c>
      <c r="F62" s="31" t="str">
        <f t="shared" si="32"/>
        <v/>
      </c>
      <c r="G62" s="13" t="str">
        <v/>
      </c>
      <c r="H62" s="13"/>
      <c r="I62" s="13"/>
      <c r="J62" s="13"/>
      <c r="K62" s="3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c r="AJ62" s="150"/>
      <c r="AK62" s="152"/>
      <c r="AL62" s="152"/>
      <c r="AM62" s="152"/>
      <c r="AN62" s="152"/>
      <c r="AO62" s="152"/>
      <c r="AP62" s="152"/>
      <c r="AQ62" s="152"/>
      <c r="AR62"/>
      <c r="AS62" s="151">
        <f>PORTADA!AQ143</f>
        <v>0</v>
      </c>
      <c r="AT62" s="150" t="str">
        <f>IF(AT3="","",AS62)</f>
        <v/>
      </c>
      <c r="AU62" s="150" t="str">
        <f>IF(AU3="","",AT62)</f>
        <v/>
      </c>
    </row>
    <row r="63" spans="2:47" s="5" customFormat="1" ht="18" customHeight="1" outlineLevel="2" x14ac:dyDescent="0.3">
      <c r="B63" s="28" t="str">
        <v/>
      </c>
      <c r="C63" s="28"/>
      <c r="D63" s="145" t="str">
        <v/>
      </c>
      <c r="E63" s="172" t="str">
        <f t="shared" si="31"/>
        <v/>
      </c>
      <c r="F63" s="31" t="str">
        <f t="shared" si="32"/>
        <v/>
      </c>
      <c r="G63" s="13" t="str">
        <v/>
      </c>
      <c r="H63" s="13"/>
      <c r="I63" s="13"/>
      <c r="J63" s="13"/>
      <c r="K63" s="3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c r="AJ63" s="150"/>
      <c r="AK63" s="152"/>
      <c r="AL63" s="152"/>
      <c r="AM63" s="152"/>
      <c r="AN63" s="152"/>
      <c r="AO63" s="152"/>
      <c r="AP63" s="152"/>
      <c r="AQ63" s="152"/>
      <c r="AR63" s="152"/>
      <c r="AS63"/>
      <c r="AT63" s="151">
        <f>PORTADA!AR144</f>
        <v>0</v>
      </c>
      <c r="AU63" s="150" t="str">
        <f>IF(AU3="","",AT63)</f>
        <v/>
      </c>
    </row>
    <row r="64" spans="2:47" s="5" customFormat="1" ht="18" customHeight="1" outlineLevel="2" x14ac:dyDescent="0.3">
      <c r="B64" s="28" t="str">
        <v/>
      </c>
      <c r="C64" s="28"/>
      <c r="D64" s="145" t="str">
        <v/>
      </c>
      <c r="E64" s="172" t="str">
        <f t="shared" si="31"/>
        <v/>
      </c>
      <c r="F64" s="31" t="str">
        <f t="shared" si="32"/>
        <v/>
      </c>
      <c r="G64" s="13" t="str">
        <v/>
      </c>
      <c r="H64" s="13"/>
      <c r="I64" s="13"/>
      <c r="J64" s="13"/>
      <c r="K64" s="3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c r="AJ64" s="150"/>
      <c r="AK64" s="152"/>
      <c r="AL64" s="152"/>
      <c r="AM64" s="152"/>
      <c r="AN64" s="152"/>
      <c r="AO64" s="152"/>
      <c r="AP64" s="152"/>
      <c r="AQ64" s="152"/>
      <c r="AR64" s="152"/>
      <c r="AS64" s="152"/>
      <c r="AT64"/>
      <c r="AU64" s="151">
        <f>PORTADA!AS145</f>
        <v>0</v>
      </c>
    </row>
    <row r="65" spans="2:47" s="5" customFormat="1" ht="18" customHeight="1" outlineLevel="2" x14ac:dyDescent="0.3"/>
    <row r="66" spans="2:47" s="5" customFormat="1" ht="18" customHeight="1" outlineLevel="1" x14ac:dyDescent="0.3">
      <c r="B66" s="196" t="s">
        <v>77</v>
      </c>
      <c r="C66" s="196"/>
      <c r="D66" s="4"/>
      <c r="E66" s="4"/>
      <c r="F66" s="4"/>
      <c r="G66" s="4"/>
      <c r="H66" s="4"/>
      <c r="I66" s="4"/>
      <c r="J66" s="4"/>
      <c r="K66" s="4"/>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c r="AJ66" s="150"/>
      <c r="AK66" s="152"/>
      <c r="AL66" s="152"/>
      <c r="AM66" s="152"/>
      <c r="AN66" s="152"/>
      <c r="AO66" s="152"/>
      <c r="AP66" s="152"/>
      <c r="AQ66" s="152"/>
      <c r="AR66" s="152"/>
      <c r="AS66" s="152"/>
      <c r="AT66"/>
      <c r="AU66"/>
    </row>
    <row r="67" spans="2:47" s="5" customFormat="1" ht="18" customHeight="1" outlineLevel="2" x14ac:dyDescent="0.3">
      <c r="B67" s="391" t="s">
        <v>78</v>
      </c>
      <c r="C67" s="391"/>
      <c r="D67" s="4"/>
      <c r="E67" s="4"/>
      <c r="F67" s="4"/>
      <c r="H67" s="4"/>
      <c r="I67" s="4"/>
      <c r="J67" s="4"/>
      <c r="K67" s="4"/>
      <c r="L67" s="158" t="str">
        <f>IF(L3="","",IF(L5=1,"Sí","No"))</f>
        <v/>
      </c>
      <c r="M67" s="158" t="str">
        <f t="shared" ref="M67:AU67" si="62">IF(M3="","",IF(M5=1,"Sí","No"))</f>
        <v/>
      </c>
      <c r="N67" s="158" t="str">
        <f t="shared" si="62"/>
        <v/>
      </c>
      <c r="O67" s="158" t="str">
        <f t="shared" si="62"/>
        <v/>
      </c>
      <c r="P67" s="158" t="str">
        <f t="shared" si="62"/>
        <v/>
      </c>
      <c r="Q67" s="158" t="str">
        <f t="shared" si="62"/>
        <v/>
      </c>
      <c r="R67" s="158" t="str">
        <f t="shared" si="62"/>
        <v/>
      </c>
      <c r="S67" s="158" t="str">
        <f t="shared" si="62"/>
        <v/>
      </c>
      <c r="T67" s="158" t="str">
        <f t="shared" si="62"/>
        <v/>
      </c>
      <c r="U67" s="158" t="str">
        <f t="shared" si="62"/>
        <v/>
      </c>
      <c r="V67" s="158" t="str">
        <f t="shared" si="62"/>
        <v/>
      </c>
      <c r="W67" s="158" t="str">
        <f t="shared" si="62"/>
        <v/>
      </c>
      <c r="X67" s="158" t="str">
        <f t="shared" si="62"/>
        <v/>
      </c>
      <c r="Y67" s="158" t="str">
        <f t="shared" si="62"/>
        <v/>
      </c>
      <c r="Z67" s="158" t="str">
        <f t="shared" si="62"/>
        <v/>
      </c>
      <c r="AA67" s="158" t="str">
        <f t="shared" si="62"/>
        <v/>
      </c>
      <c r="AB67" s="158" t="str">
        <f t="shared" si="62"/>
        <v/>
      </c>
      <c r="AC67" s="158" t="str">
        <f t="shared" si="62"/>
        <v/>
      </c>
      <c r="AD67" s="158" t="str">
        <f t="shared" si="62"/>
        <v/>
      </c>
      <c r="AE67" s="158" t="str">
        <f t="shared" si="62"/>
        <v/>
      </c>
      <c r="AF67" s="158" t="str">
        <f t="shared" si="62"/>
        <v/>
      </c>
      <c r="AG67" s="158" t="str">
        <f t="shared" si="62"/>
        <v/>
      </c>
      <c r="AH67" s="158" t="str">
        <f t="shared" si="62"/>
        <v/>
      </c>
      <c r="AI67" s="158" t="str">
        <f t="shared" si="62"/>
        <v/>
      </c>
      <c r="AJ67" s="158" t="str">
        <f t="shared" si="62"/>
        <v/>
      </c>
      <c r="AK67" s="158" t="str">
        <f t="shared" si="62"/>
        <v/>
      </c>
      <c r="AL67" s="158" t="str">
        <f t="shared" si="62"/>
        <v/>
      </c>
      <c r="AM67" s="158" t="str">
        <f t="shared" si="62"/>
        <v/>
      </c>
      <c r="AN67" s="158" t="str">
        <f t="shared" si="62"/>
        <v/>
      </c>
      <c r="AO67" s="158" t="str">
        <f t="shared" si="62"/>
        <v/>
      </c>
      <c r="AP67" s="158" t="str">
        <f t="shared" si="62"/>
        <v/>
      </c>
      <c r="AQ67" s="158" t="str">
        <f t="shared" si="62"/>
        <v/>
      </c>
      <c r="AR67" s="158" t="str">
        <f t="shared" si="62"/>
        <v/>
      </c>
      <c r="AS67" s="158" t="str">
        <f t="shared" si="62"/>
        <v/>
      </c>
      <c r="AT67" s="158" t="str">
        <f t="shared" si="62"/>
        <v/>
      </c>
      <c r="AU67" s="158" t="str">
        <f t="shared" si="62"/>
        <v/>
      </c>
    </row>
    <row r="68" spans="2:47" s="5" customFormat="1" ht="18" customHeight="1" outlineLevel="2" x14ac:dyDescent="0.3">
      <c r="B68" s="396" t="s">
        <v>79</v>
      </c>
      <c r="C68" s="396"/>
      <c r="D68" s="4"/>
      <c r="E68" s="4"/>
      <c r="F68" s="4"/>
      <c r="G68" s="249">
        <f>SUM(L68:AU68)</f>
        <v>0</v>
      </c>
      <c r="H68" s="13"/>
      <c r="I68" s="13"/>
      <c r="J68" s="13"/>
      <c r="K68" s="4"/>
      <c r="L68" s="13" t="str">
        <f>IF(L3="","",PORTADA!J33)</f>
        <v/>
      </c>
      <c r="M68" s="13" t="str">
        <f>IF(M3="","",PORTADA!K33)</f>
        <v/>
      </c>
      <c r="N68" s="13" t="str">
        <f>IF(N3="","",PORTADA!L33)</f>
        <v/>
      </c>
      <c r="O68" s="13" t="str">
        <f>IF(O3="","",PORTADA!M33)</f>
        <v/>
      </c>
      <c r="P68" s="13" t="str">
        <f>IF(P3="","",PORTADA!N33)</f>
        <v/>
      </c>
      <c r="Q68" s="13" t="str">
        <f>IF(Q3="","",PORTADA!O33)</f>
        <v/>
      </c>
      <c r="R68" s="13" t="str">
        <f>IF(R3="","",PORTADA!P33)</f>
        <v/>
      </c>
      <c r="S68" s="13" t="str">
        <f>IF(S3="","",PORTADA!Q33)</f>
        <v/>
      </c>
      <c r="T68" s="13" t="str">
        <f>IF(T3="","",PORTADA!R33)</f>
        <v/>
      </c>
      <c r="U68" s="13" t="str">
        <f>IF(U3="","",PORTADA!S33)</f>
        <v/>
      </c>
      <c r="V68" s="13" t="str">
        <f>IF(V3="","",PORTADA!T33)</f>
        <v/>
      </c>
      <c r="W68" s="13" t="str">
        <f>IF(W3="","",PORTADA!U33)</f>
        <v/>
      </c>
      <c r="X68" s="13" t="str">
        <f>IF(X3="","",PORTADA!V33)</f>
        <v/>
      </c>
      <c r="Y68" s="13" t="str">
        <f>IF(Y3="","",PORTADA!W33)</f>
        <v/>
      </c>
      <c r="Z68" s="13" t="str">
        <f>IF(Z3="","",PORTADA!X33)</f>
        <v/>
      </c>
      <c r="AA68" s="13" t="str">
        <f>IF(AA3="","",PORTADA!Y33)</f>
        <v/>
      </c>
      <c r="AB68" s="13" t="str">
        <f>IF(AB3="","",PORTADA!Z33)</f>
        <v/>
      </c>
      <c r="AC68" s="13" t="str">
        <f>IF(AC3="","",PORTADA!AA33)</f>
        <v/>
      </c>
      <c r="AD68" s="13" t="str">
        <f>IF(AD3="","",PORTADA!AB33)</f>
        <v/>
      </c>
      <c r="AE68" s="13" t="str">
        <f>IF(AE3="","",PORTADA!AC33)</f>
        <v/>
      </c>
      <c r="AF68" s="13" t="str">
        <f>IF(AF3="","",PORTADA!AD33)</f>
        <v/>
      </c>
      <c r="AG68" s="13" t="str">
        <f>IF(AG3="","",PORTADA!AE33)</f>
        <v/>
      </c>
      <c r="AH68" s="13" t="str">
        <f>IF(AH3="","",PORTADA!AF33)</f>
        <v/>
      </c>
      <c r="AI68" s="13" t="str">
        <f>IF(AI3="","",PORTADA!AG33)</f>
        <v/>
      </c>
      <c r="AJ68" s="13" t="str">
        <f>IF(AJ3="","",PORTADA!AH33)</f>
        <v/>
      </c>
      <c r="AK68" s="13" t="str">
        <f>IF(AK3="","",PORTADA!AI33)</f>
        <v/>
      </c>
      <c r="AL68" s="13" t="str">
        <f>IF(AL3="","",PORTADA!AJ33)</f>
        <v/>
      </c>
      <c r="AM68" s="13" t="str">
        <f>IF(AM3="","",PORTADA!AK33)</f>
        <v/>
      </c>
      <c r="AN68" s="13" t="str">
        <f>IF(AN3="","",PORTADA!AL33)</f>
        <v/>
      </c>
      <c r="AO68" s="13" t="str">
        <f>IF(AO3="","",PORTADA!AM33)</f>
        <v/>
      </c>
      <c r="AP68" s="13" t="str">
        <f>IF(AP3="","",PORTADA!AN33)</f>
        <v/>
      </c>
      <c r="AQ68" s="13" t="str">
        <f>IF(AQ3="","",PORTADA!AO33)</f>
        <v/>
      </c>
      <c r="AR68" s="13" t="str">
        <f>IF(AR3="","",PORTADA!AP33)</f>
        <v/>
      </c>
      <c r="AS68" s="13" t="str">
        <f>IF(AS3="","",PORTADA!AQ33)</f>
        <v/>
      </c>
      <c r="AT68" s="13" t="str">
        <f>IF(AT3="","",PORTADA!AR33)</f>
        <v/>
      </c>
      <c r="AU68" s="13" t="str">
        <f>IF(AU3="","",PORTADA!AS33)</f>
        <v/>
      </c>
    </row>
    <row r="69" spans="2:47" s="5" customFormat="1" ht="18" customHeight="1" outlineLevel="2" x14ac:dyDescent="0.3">
      <c r="B69" s="396" t="s">
        <v>199</v>
      </c>
      <c r="C69" s="396"/>
      <c r="D69" s="4"/>
      <c r="E69" s="4"/>
      <c r="F69" s="4"/>
      <c r="G69" s="249">
        <f>SUM(L69:AU69)</f>
        <v>0</v>
      </c>
      <c r="H69" s="13"/>
      <c r="I69" s="13"/>
      <c r="J69" s="13"/>
      <c r="K69" s="4"/>
      <c r="L69" s="144">
        <f>IF(L4="","",PORTADA!J31)</f>
        <v>0</v>
      </c>
      <c r="M69" s="144">
        <f>IF(M4="","",PORTADA!K31)</f>
        <v>0</v>
      </c>
      <c r="N69" s="144">
        <f>IF(N4="","",PORTADA!L31)</f>
        <v>0</v>
      </c>
      <c r="O69" s="144">
        <f>IF(O4="","",PORTADA!M31)</f>
        <v>0</v>
      </c>
      <c r="P69" s="144">
        <f>IF(P4="","",PORTADA!N31)</f>
        <v>0</v>
      </c>
      <c r="Q69" s="144">
        <f>IF(Q4="","",PORTADA!O31)</f>
        <v>0</v>
      </c>
      <c r="R69" s="144">
        <f>IF(R4="","",PORTADA!P31)</f>
        <v>0</v>
      </c>
      <c r="S69" s="144">
        <f>IF(S4="","",PORTADA!Q31)</f>
        <v>0</v>
      </c>
      <c r="T69" s="144">
        <f>IF(T4="","",PORTADA!R31)</f>
        <v>0</v>
      </c>
      <c r="U69" s="144">
        <f>IF(U4="","",PORTADA!S31)</f>
        <v>0</v>
      </c>
      <c r="V69" s="144">
        <f>IF(V4="","",PORTADA!T31)</f>
        <v>0</v>
      </c>
      <c r="W69" s="144">
        <f>IF(W4="","",PORTADA!U31)</f>
        <v>0</v>
      </c>
      <c r="X69" s="144">
        <f>IF(X4="","",PORTADA!V31)</f>
        <v>0</v>
      </c>
      <c r="Y69" s="144">
        <f>IF(Y4="","",PORTADA!W31)</f>
        <v>0</v>
      </c>
      <c r="Z69" s="13"/>
      <c r="AA69" s="13"/>
      <c r="AB69" s="13"/>
      <c r="AC69" s="13"/>
      <c r="AD69" s="13"/>
      <c r="AE69" s="13"/>
      <c r="AF69" s="13"/>
      <c r="AG69" s="13"/>
      <c r="AH69" s="13"/>
      <c r="AI69" s="13"/>
      <c r="AJ69" s="13"/>
      <c r="AK69" s="13"/>
      <c r="AL69" s="13"/>
      <c r="AM69" s="13"/>
      <c r="AN69" s="13"/>
      <c r="AO69" s="13"/>
      <c r="AP69" s="13"/>
      <c r="AQ69" s="13"/>
      <c r="AR69" s="13"/>
      <c r="AS69" s="13"/>
      <c r="AT69" s="13"/>
      <c r="AU69" s="13"/>
    </row>
    <row r="70" spans="2:47" s="5" customFormat="1" ht="18" customHeight="1" outlineLevel="2" x14ac:dyDescent="0.3">
      <c r="B70" s="396" t="s">
        <v>80</v>
      </c>
      <c r="C70" s="396"/>
      <c r="D70" s="4"/>
      <c r="E70" s="4"/>
      <c r="F70" s="4"/>
      <c r="G70" s="13"/>
      <c r="H70" s="13"/>
      <c r="I70" s="13"/>
      <c r="J70" s="13"/>
      <c r="K70" s="4"/>
      <c r="L70" s="158" t="str">
        <f>IF(L3="","",IF(AND(OR(K67="Sí",K67&lt;&gt;"No"),L67="No"),1,0))</f>
        <v/>
      </c>
      <c r="M70" s="158" t="str">
        <f t="shared" ref="M70:AU70" si="63">IF(M3="","",IF(AND(OR(L67="Sí",L67&lt;&gt;"No"),M67="No"),1,0))</f>
        <v/>
      </c>
      <c r="N70" s="158" t="str">
        <f t="shared" si="63"/>
        <v/>
      </c>
      <c r="O70" s="158" t="str">
        <f t="shared" si="63"/>
        <v/>
      </c>
      <c r="P70" s="158" t="str">
        <f t="shared" si="63"/>
        <v/>
      </c>
      <c r="Q70" s="158" t="str">
        <f t="shared" si="63"/>
        <v/>
      </c>
      <c r="R70" s="158" t="str">
        <f t="shared" si="63"/>
        <v/>
      </c>
      <c r="S70" s="158" t="str">
        <f t="shared" si="63"/>
        <v/>
      </c>
      <c r="T70" s="158" t="str">
        <f t="shared" si="63"/>
        <v/>
      </c>
      <c r="U70" s="158" t="str">
        <f>IF(U3="","",IF(AND(OR(T67="Sí",T67&lt;&gt;"No"),U67="No"),1,0))</f>
        <v/>
      </c>
      <c r="V70" s="158" t="str">
        <f t="shared" si="63"/>
        <v/>
      </c>
      <c r="W70" s="158" t="str">
        <f t="shared" si="63"/>
        <v/>
      </c>
      <c r="X70" s="158" t="str">
        <f t="shared" si="63"/>
        <v/>
      </c>
      <c r="Y70" s="158" t="str">
        <f t="shared" si="63"/>
        <v/>
      </c>
      <c r="Z70" s="158" t="str">
        <f t="shared" si="63"/>
        <v/>
      </c>
      <c r="AA70" s="158" t="str">
        <f t="shared" si="63"/>
        <v/>
      </c>
      <c r="AB70" s="158" t="str">
        <f t="shared" si="63"/>
        <v/>
      </c>
      <c r="AC70" s="158" t="str">
        <f t="shared" si="63"/>
        <v/>
      </c>
      <c r="AD70" s="158" t="str">
        <f t="shared" si="63"/>
        <v/>
      </c>
      <c r="AE70" s="158" t="str">
        <f t="shared" si="63"/>
        <v/>
      </c>
      <c r="AF70" s="158" t="str">
        <f t="shared" si="63"/>
        <v/>
      </c>
      <c r="AG70" s="158" t="str">
        <f t="shared" si="63"/>
        <v/>
      </c>
      <c r="AH70" s="158" t="str">
        <f t="shared" si="63"/>
        <v/>
      </c>
      <c r="AI70" s="158" t="str">
        <f t="shared" si="63"/>
        <v/>
      </c>
      <c r="AJ70" s="158" t="str">
        <f t="shared" si="63"/>
        <v/>
      </c>
      <c r="AK70" s="158" t="str">
        <f t="shared" si="63"/>
        <v/>
      </c>
      <c r="AL70" s="158" t="str">
        <f t="shared" si="63"/>
        <v/>
      </c>
      <c r="AM70" s="158" t="str">
        <f t="shared" si="63"/>
        <v/>
      </c>
      <c r="AN70" s="158" t="str">
        <f t="shared" si="63"/>
        <v/>
      </c>
      <c r="AO70" s="158" t="str">
        <f t="shared" si="63"/>
        <v/>
      </c>
      <c r="AP70" s="158" t="str">
        <f t="shared" si="63"/>
        <v/>
      </c>
      <c r="AQ70" s="158" t="str">
        <f t="shared" si="63"/>
        <v/>
      </c>
      <c r="AR70" s="158" t="str">
        <f t="shared" si="63"/>
        <v/>
      </c>
      <c r="AS70" s="158" t="str">
        <f t="shared" si="63"/>
        <v/>
      </c>
      <c r="AT70" s="158" t="str">
        <f t="shared" si="63"/>
        <v/>
      </c>
      <c r="AU70" s="158" t="str">
        <f t="shared" si="63"/>
        <v/>
      </c>
    </row>
    <row r="71" spans="2:47" s="5" customFormat="1" ht="18" customHeight="1" outlineLevel="2" x14ac:dyDescent="0.3">
      <c r="B71" s="391" t="s">
        <v>81</v>
      </c>
      <c r="C71" s="391"/>
      <c r="D71" s="4"/>
      <c r="E71" s="4"/>
      <c r="F71" s="4"/>
      <c r="G71" s="4"/>
      <c r="H71" s="4"/>
      <c r="I71" s="4"/>
      <c r="J71" s="4"/>
      <c r="K71" s="4"/>
      <c r="L71" s="158" t="str">
        <f t="shared" ref="L71:AU71" si="64">IF(L3="","",IF(L8=1,1,0))</f>
        <v/>
      </c>
      <c r="M71" s="158" t="str">
        <f t="shared" si="64"/>
        <v/>
      </c>
      <c r="N71" s="158" t="str">
        <f t="shared" si="64"/>
        <v/>
      </c>
      <c r="O71" s="158" t="str">
        <f t="shared" si="64"/>
        <v/>
      </c>
      <c r="P71" s="158" t="str">
        <f t="shared" si="64"/>
        <v/>
      </c>
      <c r="Q71" s="158" t="str">
        <f t="shared" si="64"/>
        <v/>
      </c>
      <c r="R71" s="158" t="str">
        <f t="shared" si="64"/>
        <v/>
      </c>
      <c r="S71" s="158" t="str">
        <f t="shared" si="64"/>
        <v/>
      </c>
      <c r="T71" s="158" t="str">
        <f t="shared" si="64"/>
        <v/>
      </c>
      <c r="U71" s="158" t="str">
        <f t="shared" si="64"/>
        <v/>
      </c>
      <c r="V71" s="158" t="str">
        <f t="shared" si="64"/>
        <v/>
      </c>
      <c r="W71" s="158" t="str">
        <f t="shared" si="64"/>
        <v/>
      </c>
      <c r="X71" s="158" t="str">
        <f t="shared" si="64"/>
        <v/>
      </c>
      <c r="Y71" s="158" t="str">
        <f t="shared" si="64"/>
        <v/>
      </c>
      <c r="Z71" s="158" t="str">
        <f t="shared" si="64"/>
        <v/>
      </c>
      <c r="AA71" s="158" t="str">
        <f t="shared" si="64"/>
        <v/>
      </c>
      <c r="AB71" s="158" t="str">
        <f t="shared" si="64"/>
        <v/>
      </c>
      <c r="AC71" s="158" t="str">
        <f t="shared" si="64"/>
        <v/>
      </c>
      <c r="AD71" s="158" t="str">
        <f t="shared" si="64"/>
        <v/>
      </c>
      <c r="AE71" s="158" t="str">
        <f t="shared" si="64"/>
        <v/>
      </c>
      <c r="AF71" s="158" t="str">
        <f t="shared" si="64"/>
        <v/>
      </c>
      <c r="AG71" s="158" t="str">
        <f t="shared" si="64"/>
        <v/>
      </c>
      <c r="AH71" s="158" t="str">
        <f t="shared" si="64"/>
        <v/>
      </c>
      <c r="AI71" s="158" t="str">
        <f t="shared" si="64"/>
        <v/>
      </c>
      <c r="AJ71" s="158" t="str">
        <f t="shared" si="64"/>
        <v/>
      </c>
      <c r="AK71" s="158" t="str">
        <f t="shared" si="64"/>
        <v/>
      </c>
      <c r="AL71" s="158" t="str">
        <f t="shared" si="64"/>
        <v/>
      </c>
      <c r="AM71" s="158" t="str">
        <f t="shared" si="64"/>
        <v/>
      </c>
      <c r="AN71" s="158" t="str">
        <f t="shared" si="64"/>
        <v/>
      </c>
      <c r="AO71" s="158" t="str">
        <f t="shared" si="64"/>
        <v/>
      </c>
      <c r="AP71" s="158" t="str">
        <f t="shared" si="64"/>
        <v/>
      </c>
      <c r="AQ71" s="158" t="str">
        <f t="shared" si="64"/>
        <v/>
      </c>
      <c r="AR71" s="158" t="str">
        <f t="shared" si="64"/>
        <v/>
      </c>
      <c r="AS71" s="158" t="str">
        <f t="shared" si="64"/>
        <v/>
      </c>
      <c r="AT71" s="158" t="str">
        <f t="shared" si="64"/>
        <v/>
      </c>
      <c r="AU71" s="158" t="str">
        <f t="shared" si="64"/>
        <v/>
      </c>
    </row>
    <row r="72" spans="2:47" s="5" customFormat="1" ht="18" customHeight="1" outlineLevel="2" x14ac:dyDescent="0.3">
      <c r="B72" s="391" t="s">
        <v>82</v>
      </c>
      <c r="C72" s="391"/>
      <c r="D72" s="4"/>
      <c r="E72" s="4"/>
      <c r="F72" s="4"/>
      <c r="G72" s="249">
        <f>PORTADA!B34+PORTADA!B27+PORTADA!B28+PORTADA!B29</f>
        <v>0</v>
      </c>
      <c r="H72" s="13"/>
      <c r="I72" s="13"/>
      <c r="J72" s="13"/>
      <c r="K72" s="4"/>
      <c r="L72" s="165" t="str">
        <f t="shared" ref="L72:AU72" si="65">IF(L3="","",$G$72/$F$8*L71)</f>
        <v/>
      </c>
      <c r="M72" s="165" t="str">
        <f t="shared" si="65"/>
        <v/>
      </c>
      <c r="N72" s="165" t="str">
        <f t="shared" si="65"/>
        <v/>
      </c>
      <c r="O72" s="165" t="str">
        <f t="shared" si="65"/>
        <v/>
      </c>
      <c r="P72" s="165" t="str">
        <f t="shared" si="65"/>
        <v/>
      </c>
      <c r="Q72" s="165" t="str">
        <f t="shared" si="65"/>
        <v/>
      </c>
      <c r="R72" s="165" t="str">
        <f t="shared" si="65"/>
        <v/>
      </c>
      <c r="S72" s="165" t="str">
        <f t="shared" si="65"/>
        <v/>
      </c>
      <c r="T72" s="165" t="str">
        <f t="shared" si="65"/>
        <v/>
      </c>
      <c r="U72" s="165" t="str">
        <f t="shared" si="65"/>
        <v/>
      </c>
      <c r="V72" s="165" t="str">
        <f t="shared" si="65"/>
        <v/>
      </c>
      <c r="W72" s="165" t="str">
        <f t="shared" si="65"/>
        <v/>
      </c>
      <c r="X72" s="165" t="str">
        <f t="shared" si="65"/>
        <v/>
      </c>
      <c r="Y72" s="165" t="str">
        <f t="shared" si="65"/>
        <v/>
      </c>
      <c r="Z72" s="165" t="str">
        <f t="shared" si="65"/>
        <v/>
      </c>
      <c r="AA72" s="165" t="str">
        <f t="shared" si="65"/>
        <v/>
      </c>
      <c r="AB72" s="165" t="str">
        <f t="shared" si="65"/>
        <v/>
      </c>
      <c r="AC72" s="165" t="str">
        <f t="shared" si="65"/>
        <v/>
      </c>
      <c r="AD72" s="165" t="str">
        <f t="shared" si="65"/>
        <v/>
      </c>
      <c r="AE72" s="165" t="str">
        <f t="shared" si="65"/>
        <v/>
      </c>
      <c r="AF72" s="165" t="str">
        <f t="shared" si="65"/>
        <v/>
      </c>
      <c r="AG72" s="165" t="str">
        <f t="shared" si="65"/>
        <v/>
      </c>
      <c r="AH72" s="165" t="str">
        <f t="shared" si="65"/>
        <v/>
      </c>
      <c r="AI72" s="165" t="str">
        <f t="shared" si="65"/>
        <v/>
      </c>
      <c r="AJ72" s="165" t="str">
        <f t="shared" si="65"/>
        <v/>
      </c>
      <c r="AK72" s="165" t="str">
        <f t="shared" si="65"/>
        <v/>
      </c>
      <c r="AL72" s="165" t="str">
        <f t="shared" si="65"/>
        <v/>
      </c>
      <c r="AM72" s="165" t="str">
        <f t="shared" si="65"/>
        <v/>
      </c>
      <c r="AN72" s="165" t="str">
        <f t="shared" si="65"/>
        <v/>
      </c>
      <c r="AO72" s="165" t="str">
        <f t="shared" si="65"/>
        <v/>
      </c>
      <c r="AP72" s="165" t="str">
        <f t="shared" si="65"/>
        <v/>
      </c>
      <c r="AQ72" s="165" t="str">
        <f t="shared" si="65"/>
        <v/>
      </c>
      <c r="AR72" s="165" t="str">
        <f t="shared" si="65"/>
        <v/>
      </c>
      <c r="AS72" s="165" t="str">
        <f t="shared" si="65"/>
        <v/>
      </c>
      <c r="AT72" s="165" t="str">
        <f t="shared" si="65"/>
        <v/>
      </c>
      <c r="AU72" s="165" t="str">
        <f t="shared" si="65"/>
        <v/>
      </c>
    </row>
    <row r="73" spans="2:47" s="5" customFormat="1" ht="18" customHeight="1" outlineLevel="2" x14ac:dyDescent="0.3">
      <c r="B73" s="200" t="s">
        <v>206</v>
      </c>
      <c r="C73" s="200"/>
      <c r="D73" s="175"/>
      <c r="E73" s="175"/>
      <c r="F73" s="175"/>
      <c r="G73" s="175">
        <f>SUM(G68:G72)</f>
        <v>0</v>
      </c>
      <c r="H73" s="197"/>
      <c r="I73" s="197"/>
      <c r="J73" s="197"/>
      <c r="K73" s="175"/>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row>
    <row r="74" spans="2:47" s="5" customFormat="1" ht="18" customHeight="1" x14ac:dyDescent="0.3">
      <c r="B74" s="3"/>
      <c r="C74" s="3"/>
      <c r="D74" s="4"/>
      <c r="E74" s="4"/>
      <c r="F74" s="4"/>
      <c r="G74" s="4"/>
      <c r="H74" s="4"/>
      <c r="I74" s="4"/>
      <c r="J74" s="4"/>
      <c r="K74" s="4"/>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c r="AJ74" s="150"/>
      <c r="AK74" s="152"/>
      <c r="AL74" s="152"/>
      <c r="AM74" s="152"/>
      <c r="AN74" s="152"/>
      <c r="AO74" s="152"/>
      <c r="AP74" s="152"/>
      <c r="AQ74" s="152"/>
      <c r="AR74" s="152"/>
      <c r="AS74" s="152"/>
      <c r="AT74"/>
      <c r="AU74"/>
    </row>
    <row r="75" spans="2:47" s="5" customFormat="1" ht="18" customHeight="1" x14ac:dyDescent="0.3">
      <c r="B75" s="393" t="s">
        <v>83</v>
      </c>
      <c r="C75" s="393"/>
      <c r="D75"/>
      <c r="E75" s="4"/>
      <c r="F75" s="4"/>
      <c r="G75" s="4"/>
      <c r="H75" s="4"/>
      <c r="I75" s="4"/>
      <c r="J75" s="4"/>
      <c r="K75" s="4"/>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c r="AJ75" s="150"/>
      <c r="AK75" s="152"/>
      <c r="AL75" s="152"/>
      <c r="AM75" s="152"/>
      <c r="AN75" s="152"/>
      <c r="AO75" s="152"/>
      <c r="AP75" s="152"/>
      <c r="AQ75" s="152"/>
      <c r="AR75" s="152"/>
      <c r="AS75" s="152"/>
      <c r="AT75"/>
      <c r="AU75"/>
    </row>
    <row r="76" spans="2:47" customFormat="1" ht="7.25" customHeight="1" x14ac:dyDescent="0.3"/>
    <row r="77" spans="2:47" s="35" customFormat="1" ht="26" x14ac:dyDescent="0.3">
      <c r="B77" s="393" t="s">
        <v>84</v>
      </c>
      <c r="C77" s="393" t="s">
        <v>72</v>
      </c>
      <c r="D77" s="199" t="s">
        <v>73</v>
      </c>
      <c r="E77" s="199" t="s">
        <v>85</v>
      </c>
      <c r="F77" s="199" t="s">
        <v>86</v>
      </c>
      <c r="G77" s="199" t="s">
        <v>87</v>
      </c>
      <c r="H77" s="34" t="s">
        <v>88</v>
      </c>
      <c r="I77" s="34" t="s">
        <v>89</v>
      </c>
      <c r="J77" s="34" t="s">
        <v>90</v>
      </c>
      <c r="K77" s="34"/>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c r="AJ77" s="150"/>
      <c r="AK77" s="152"/>
      <c r="AL77" s="152"/>
      <c r="AM77" s="152"/>
      <c r="AN77" s="152"/>
      <c r="AO77" s="152"/>
      <c r="AP77" s="152"/>
      <c r="AQ77" s="152"/>
      <c r="AR77" s="152"/>
      <c r="AS77" s="152"/>
      <c r="AT77"/>
      <c r="AU77"/>
    </row>
    <row r="78" spans="2:47" s="5" customFormat="1" ht="18" customHeight="1" outlineLevel="1" x14ac:dyDescent="0.3">
      <c r="B78" s="174" t="s">
        <v>91</v>
      </c>
      <c r="C78" s="174"/>
      <c r="D78" s="175"/>
      <c r="E78" s="175"/>
      <c r="F78" s="197">
        <f>SUBTOTAL(9,F80:F81)</f>
        <v>0</v>
      </c>
      <c r="G78" s="197">
        <f>SUBTOTAL(9,G80:G81)</f>
        <v>0</v>
      </c>
      <c r="H78" s="197"/>
      <c r="I78" s="197"/>
      <c r="J78" s="174"/>
      <c r="K78" s="197"/>
      <c r="L78" s="197" t="str">
        <f>IF(L3="","",SUBTOTAL(9,L80:L81))</f>
        <v/>
      </c>
      <c r="M78" s="197" t="str">
        <f>IF(M3="","",SUBTOTAL(9,M80:M81))</f>
        <v/>
      </c>
      <c r="N78" s="197" t="str">
        <f t="shared" ref="N78:AU78" si="66">IF(N3="","",SUBTOTAL(9,N80:N81))</f>
        <v/>
      </c>
      <c r="O78" s="197" t="str">
        <f t="shared" si="66"/>
        <v/>
      </c>
      <c r="P78" s="197" t="str">
        <f t="shared" si="66"/>
        <v/>
      </c>
      <c r="Q78" s="197" t="str">
        <f t="shared" si="66"/>
        <v/>
      </c>
      <c r="R78" s="197" t="str">
        <f t="shared" si="66"/>
        <v/>
      </c>
      <c r="S78" s="197" t="str">
        <f t="shared" si="66"/>
        <v/>
      </c>
      <c r="T78" s="197" t="str">
        <f t="shared" si="66"/>
        <v/>
      </c>
      <c r="U78" s="197" t="str">
        <f t="shared" si="66"/>
        <v/>
      </c>
      <c r="V78" s="197" t="str">
        <f t="shared" si="66"/>
        <v/>
      </c>
      <c r="W78" s="197" t="str">
        <f t="shared" si="66"/>
        <v/>
      </c>
      <c r="X78" s="197" t="str">
        <f t="shared" si="66"/>
        <v/>
      </c>
      <c r="Y78" s="197" t="str">
        <f t="shared" si="66"/>
        <v/>
      </c>
      <c r="Z78" s="197" t="str">
        <f t="shared" si="66"/>
        <v/>
      </c>
      <c r="AA78" s="197" t="str">
        <f t="shared" si="66"/>
        <v/>
      </c>
      <c r="AB78" s="197" t="str">
        <f t="shared" si="66"/>
        <v/>
      </c>
      <c r="AC78" s="197" t="str">
        <f t="shared" si="66"/>
        <v/>
      </c>
      <c r="AD78" s="197" t="str">
        <f t="shared" si="66"/>
        <v/>
      </c>
      <c r="AE78" s="197" t="str">
        <f t="shared" si="66"/>
        <v/>
      </c>
      <c r="AF78" s="197" t="str">
        <f t="shared" si="66"/>
        <v/>
      </c>
      <c r="AG78" s="197" t="str">
        <f t="shared" si="66"/>
        <v/>
      </c>
      <c r="AH78" s="197" t="str">
        <f t="shared" si="66"/>
        <v/>
      </c>
      <c r="AI78" s="197" t="str">
        <f t="shared" si="66"/>
        <v/>
      </c>
      <c r="AJ78" s="197" t="str">
        <f t="shared" si="66"/>
        <v/>
      </c>
      <c r="AK78" s="197" t="str">
        <f t="shared" si="66"/>
        <v/>
      </c>
      <c r="AL78" s="197" t="str">
        <f t="shared" si="66"/>
        <v/>
      </c>
      <c r="AM78" s="197" t="str">
        <f t="shared" si="66"/>
        <v/>
      </c>
      <c r="AN78" s="197" t="str">
        <f t="shared" si="66"/>
        <v/>
      </c>
      <c r="AO78" s="197" t="str">
        <f t="shared" si="66"/>
        <v/>
      </c>
      <c r="AP78" s="197" t="str">
        <f t="shared" si="66"/>
        <v/>
      </c>
      <c r="AQ78" s="197" t="str">
        <f t="shared" si="66"/>
        <v/>
      </c>
      <c r="AR78" s="197" t="str">
        <f t="shared" si="66"/>
        <v/>
      </c>
      <c r="AS78" s="197" t="str">
        <f t="shared" si="66"/>
        <v/>
      </c>
      <c r="AT78" s="197" t="str">
        <f t="shared" si="66"/>
        <v/>
      </c>
      <c r="AU78" s="197" t="str">
        <f t="shared" si="66"/>
        <v/>
      </c>
    </row>
    <row r="79" spans="2:47" s="194" customFormat="1" ht="8" customHeight="1" outlineLevel="1" x14ac:dyDescent="0.3"/>
    <row r="80" spans="2:47" s="5" customFormat="1" ht="18" customHeight="1" outlineLevel="2" x14ac:dyDescent="0.3">
      <c r="B80" s="27" t="s">
        <v>92</v>
      </c>
      <c r="C80" s="197">
        <f>C13*C12</f>
        <v>0</v>
      </c>
      <c r="D80" s="198">
        <v>80</v>
      </c>
      <c r="E80" s="4"/>
      <c r="F80" s="197">
        <f>C80*D80</f>
        <v>0</v>
      </c>
      <c r="G80" s="13">
        <f>SUM(L80:AU80)</f>
        <v>0</v>
      </c>
      <c r="H80" s="13"/>
      <c r="I80" s="13"/>
      <c r="J80" s="12" t="e">
        <f>S13*S27</f>
        <v>#VALUE!</v>
      </c>
      <c r="K80" s="13"/>
      <c r="L80" s="13" t="str">
        <f>IF(L3="","",(L28-K28)*L26)</f>
        <v/>
      </c>
      <c r="M80" s="13" t="str">
        <f>IF(M3="","",(M28-L28)*M26)</f>
        <v/>
      </c>
      <c r="N80" s="13" t="str">
        <f t="shared" ref="N80:AU80" si="67">IF(N3="","",(N28-M28)*N26)</f>
        <v/>
      </c>
      <c r="O80" s="13" t="str">
        <f t="shared" si="67"/>
        <v/>
      </c>
      <c r="P80" s="13" t="str">
        <f t="shared" si="67"/>
        <v/>
      </c>
      <c r="Q80" s="13" t="str">
        <f t="shared" si="67"/>
        <v/>
      </c>
      <c r="R80" s="13" t="str">
        <f t="shared" si="67"/>
        <v/>
      </c>
      <c r="S80" s="13" t="str">
        <f t="shared" si="67"/>
        <v/>
      </c>
      <c r="T80" s="13" t="str">
        <f t="shared" si="67"/>
        <v/>
      </c>
      <c r="U80" s="13" t="str">
        <f t="shared" si="67"/>
        <v/>
      </c>
      <c r="V80" s="13" t="str">
        <f t="shared" si="67"/>
        <v/>
      </c>
      <c r="W80" s="13" t="str">
        <f t="shared" si="67"/>
        <v/>
      </c>
      <c r="X80" s="13" t="str">
        <f t="shared" si="67"/>
        <v/>
      </c>
      <c r="Y80" s="13" t="str">
        <f t="shared" si="67"/>
        <v/>
      </c>
      <c r="Z80" s="13" t="str">
        <f t="shared" si="67"/>
        <v/>
      </c>
      <c r="AA80" s="13" t="str">
        <f t="shared" si="67"/>
        <v/>
      </c>
      <c r="AB80" s="13" t="str">
        <f t="shared" si="67"/>
        <v/>
      </c>
      <c r="AC80" s="13" t="str">
        <f t="shared" si="67"/>
        <v/>
      </c>
      <c r="AD80" s="13" t="str">
        <f t="shared" si="67"/>
        <v/>
      </c>
      <c r="AE80" s="13" t="str">
        <f t="shared" si="67"/>
        <v/>
      </c>
      <c r="AF80" s="13" t="str">
        <f t="shared" si="67"/>
        <v/>
      </c>
      <c r="AG80" s="13" t="str">
        <f t="shared" si="67"/>
        <v/>
      </c>
      <c r="AH80" s="13" t="str">
        <f t="shared" si="67"/>
        <v/>
      </c>
      <c r="AI80" s="13" t="str">
        <f t="shared" si="67"/>
        <v/>
      </c>
      <c r="AJ80" s="13" t="str">
        <f t="shared" si="67"/>
        <v/>
      </c>
      <c r="AK80" s="13" t="str">
        <f t="shared" si="67"/>
        <v/>
      </c>
      <c r="AL80" s="13" t="str">
        <f t="shared" si="67"/>
        <v/>
      </c>
      <c r="AM80" s="13" t="str">
        <f t="shared" si="67"/>
        <v/>
      </c>
      <c r="AN80" s="13" t="str">
        <f t="shared" si="67"/>
        <v/>
      </c>
      <c r="AO80" s="13" t="str">
        <f t="shared" si="67"/>
        <v/>
      </c>
      <c r="AP80" s="13" t="str">
        <f t="shared" si="67"/>
        <v/>
      </c>
      <c r="AQ80" s="13" t="str">
        <f t="shared" si="67"/>
        <v/>
      </c>
      <c r="AR80" s="13" t="str">
        <f t="shared" si="67"/>
        <v/>
      </c>
      <c r="AS80" s="13" t="str">
        <f t="shared" si="67"/>
        <v/>
      </c>
      <c r="AT80" s="13" t="str">
        <f t="shared" si="67"/>
        <v/>
      </c>
      <c r="AU80" s="13" t="str">
        <f t="shared" si="67"/>
        <v/>
      </c>
    </row>
    <row r="81" spans="2:47" s="5" customFormat="1" ht="18" customHeight="1" outlineLevel="2" x14ac:dyDescent="0.3">
      <c r="F81" s="270"/>
      <c r="G81" s="269"/>
    </row>
    <row r="82" spans="2:47" s="5" customFormat="1" ht="18" customHeight="1" outlineLevel="2" x14ac:dyDescent="0.3">
      <c r="C82" s="4"/>
      <c r="F82" s="270"/>
      <c r="G82" s="53"/>
      <c r="L82" s="53"/>
      <c r="M82" s="53"/>
    </row>
    <row r="83" spans="2:47" s="5" customFormat="1" ht="18" customHeight="1" outlineLevel="1" x14ac:dyDescent="0.3">
      <c r="B83" s="174" t="s">
        <v>93</v>
      </c>
      <c r="C83" s="175">
        <f>PORTADA!E59</f>
        <v>0</v>
      </c>
      <c r="D83" s="175"/>
      <c r="E83" s="175" t="e">
        <f>F83=G83</f>
        <v>#REF!</v>
      </c>
      <c r="F83" s="186" t="e">
        <f>SUBTOTAL(9,F84:F101)</f>
        <v>#REF!</v>
      </c>
      <c r="G83" s="186">
        <f>SUBTOTAL(9,G84:G101)</f>
        <v>0</v>
      </c>
      <c r="H83" s="197"/>
      <c r="I83" s="197"/>
      <c r="J83" s="174"/>
      <c r="K83" s="197"/>
      <c r="L83" s="242" t="str">
        <f>IF(L3="","",SUBTOTAL(9,L84:L101))</f>
        <v/>
      </c>
      <c r="M83" s="242" t="str">
        <f t="shared" ref="M83:AF83" si="68">IF(M3="","",SUBTOTAL(9,M84:M101))</f>
        <v/>
      </c>
      <c r="N83" s="242" t="str">
        <f t="shared" si="68"/>
        <v/>
      </c>
      <c r="O83" s="242" t="str">
        <f t="shared" si="68"/>
        <v/>
      </c>
      <c r="P83" s="242" t="str">
        <f t="shared" si="68"/>
        <v/>
      </c>
      <c r="Q83" s="242" t="str">
        <f t="shared" si="68"/>
        <v/>
      </c>
      <c r="R83" s="242" t="str">
        <f t="shared" si="68"/>
        <v/>
      </c>
      <c r="S83" s="242" t="str">
        <f t="shared" si="68"/>
        <v/>
      </c>
      <c r="T83" s="242" t="str">
        <f t="shared" si="68"/>
        <v/>
      </c>
      <c r="U83" s="242" t="str">
        <f t="shared" si="68"/>
        <v/>
      </c>
      <c r="V83" s="242" t="str">
        <f t="shared" si="68"/>
        <v/>
      </c>
      <c r="W83" s="242" t="str">
        <f t="shared" si="68"/>
        <v/>
      </c>
      <c r="X83" s="242" t="str">
        <f t="shared" si="68"/>
        <v/>
      </c>
      <c r="Y83" s="242" t="str">
        <f t="shared" si="68"/>
        <v/>
      </c>
      <c r="Z83" s="242" t="str">
        <f t="shared" si="68"/>
        <v/>
      </c>
      <c r="AA83" s="242" t="str">
        <f t="shared" si="68"/>
        <v/>
      </c>
      <c r="AB83" s="242" t="str">
        <f t="shared" si="68"/>
        <v/>
      </c>
      <c r="AC83" s="242" t="str">
        <f t="shared" si="68"/>
        <v/>
      </c>
      <c r="AD83" s="242" t="str">
        <f t="shared" si="68"/>
        <v/>
      </c>
      <c r="AE83" s="242" t="str">
        <f t="shared" si="68"/>
        <v/>
      </c>
      <c r="AF83" s="242" t="str">
        <f t="shared" si="68"/>
        <v/>
      </c>
      <c r="AG83" s="242" t="str">
        <f t="shared" ref="AG83:AU83" si="69">IF(AG3="","",SUBTOTAL(9,AG84:AG101)-AG84)</f>
        <v/>
      </c>
      <c r="AH83" s="242" t="str">
        <f t="shared" si="69"/>
        <v/>
      </c>
      <c r="AI83" s="242" t="str">
        <f t="shared" si="69"/>
        <v/>
      </c>
      <c r="AJ83" s="242" t="str">
        <f t="shared" si="69"/>
        <v/>
      </c>
      <c r="AK83" s="242" t="str">
        <f t="shared" si="69"/>
        <v/>
      </c>
      <c r="AL83" s="242" t="str">
        <f t="shared" si="69"/>
        <v/>
      </c>
      <c r="AM83" s="242" t="str">
        <f t="shared" si="69"/>
        <v/>
      </c>
      <c r="AN83" s="242" t="str">
        <f t="shared" si="69"/>
        <v/>
      </c>
      <c r="AO83" s="242" t="str">
        <f t="shared" si="69"/>
        <v/>
      </c>
      <c r="AP83" s="242" t="str">
        <f t="shared" si="69"/>
        <v/>
      </c>
      <c r="AQ83" s="242" t="str">
        <f t="shared" si="69"/>
        <v/>
      </c>
      <c r="AR83" s="242" t="str">
        <f t="shared" si="69"/>
        <v/>
      </c>
      <c r="AS83" s="242" t="str">
        <f t="shared" si="69"/>
        <v/>
      </c>
      <c r="AT83" s="242" t="str">
        <f t="shared" si="69"/>
        <v/>
      </c>
      <c r="AU83" s="242" t="str">
        <f t="shared" si="69"/>
        <v/>
      </c>
    </row>
    <row r="84" spans="2:47" s="5" customFormat="1" ht="18" customHeight="1" outlineLevel="2" x14ac:dyDescent="0.3">
      <c r="B84" s="21" t="s">
        <v>94</v>
      </c>
      <c r="C84" s="249">
        <f>PORTADA!E41</f>
        <v>0</v>
      </c>
      <c r="D84" s="250">
        <v>1</v>
      </c>
      <c r="E84" s="24">
        <v>0</v>
      </c>
      <c r="F84" s="251">
        <f>-C84*D84</f>
        <v>0</v>
      </c>
      <c r="G84" s="13">
        <f>SUM(L84:AU84)</f>
        <v>0</v>
      </c>
      <c r="H84" s="258" t="e">
        <f>-F84/F$78</f>
        <v>#DIV/0!</v>
      </c>
      <c r="I84" s="24">
        <v>0</v>
      </c>
      <c r="J84" s="12">
        <v>30000</v>
      </c>
      <c r="K84" s="13"/>
      <c r="L84" s="32" t="str">
        <f>IF(L$3="","",-PORTADA!J41*(1+$E84))</f>
        <v/>
      </c>
      <c r="M84" s="32" t="str">
        <f>IF(M$3="","",-PORTADA!K41*(1+$E84))</f>
        <v/>
      </c>
      <c r="N84" s="32" t="str">
        <f>IF(N$3="","",-PORTADA!L41*(1+$E84))</f>
        <v/>
      </c>
      <c r="O84" s="32" t="str">
        <f>IF(O$3="","",-PORTADA!M41*(1+$E84))</f>
        <v/>
      </c>
      <c r="P84" s="32" t="str">
        <f>IF(P$3="","",-PORTADA!N41*(1+$E84))</f>
        <v/>
      </c>
      <c r="Q84" s="32" t="str">
        <f>IF(Q$3="","",-PORTADA!O41*(1+$E84))</f>
        <v/>
      </c>
      <c r="R84" s="32" t="str">
        <f>IF(R$3="","",-PORTADA!P41*(1+$E84))</f>
        <v/>
      </c>
      <c r="S84" s="32" t="str">
        <f>IF(S$3="","",-PORTADA!Q41*(1+$E84))</f>
        <v/>
      </c>
      <c r="T84" s="32" t="str">
        <f>IF(T$3="","",-PORTADA!R41*(1+$E84))</f>
        <v/>
      </c>
      <c r="U84" s="32" t="str">
        <f>IF(U$3="","",-PORTADA!S41*(1+$E84))</f>
        <v/>
      </c>
      <c r="V84" s="32" t="str">
        <f>IF(V$3="","",-PORTADA!T41*(1+$E84))</f>
        <v/>
      </c>
      <c r="W84" s="32" t="str">
        <f>IF(W$3="","",-PORTADA!U41*(1+$E84))</f>
        <v/>
      </c>
      <c r="X84" s="32" t="str">
        <f>IF(X$3="","",-PORTADA!V41*(1+$E84))</f>
        <v/>
      </c>
      <c r="Y84" s="32" t="str">
        <f>IF(Y$3="","",-PORTADA!W41*(1+$E84))</f>
        <v/>
      </c>
      <c r="Z84" s="32" t="str">
        <f>IF(Z$3="","",-PORTADA!X41*(1+$E84))</f>
        <v/>
      </c>
      <c r="AA84" s="32" t="str">
        <f>IF(AA$3="","",-PORTADA!Y41*(1+$E84))</f>
        <v/>
      </c>
      <c r="AB84" s="32" t="str">
        <f>IF(AB$3="","",-PORTADA!Z41*(1+$E84))</f>
        <v/>
      </c>
      <c r="AC84" s="32" t="str">
        <f>IF(AC$3="","",-PORTADA!AA41*(1+$E84))</f>
        <v/>
      </c>
      <c r="AD84" s="32" t="str">
        <f>IF(AD$3="","",-PORTADA!AB41*(1+$E84))</f>
        <v/>
      </c>
      <c r="AE84" s="32" t="str">
        <f>IF(AE$3="","",-PORTADA!AC41*(1+$E84))</f>
        <v/>
      </c>
      <c r="AF84" s="32" t="str">
        <f>IF(AF$3="","",-PORTADA!AD41*(1+$E84))</f>
        <v/>
      </c>
      <c r="AG84" s="32" t="str">
        <f>IF(AG$3="","",-PORTADA!AE41*(1+$E84))</f>
        <v/>
      </c>
      <c r="AH84" s="32" t="str">
        <f>IF(AH$3="","",-PORTADA!AF41*(1+$E84))</f>
        <v/>
      </c>
      <c r="AI84" s="32" t="str">
        <f>IF(AI$3="","",-PORTADA!AG41*(1+$E84))</f>
        <v/>
      </c>
      <c r="AJ84" s="32" t="str">
        <f>IF(AJ$3="","",-PORTADA!AH41*(1+$E84))</f>
        <v/>
      </c>
      <c r="AK84" s="32" t="str">
        <f>IF(AK$3="","",-PORTADA!AI41*(1+$E84))</f>
        <v/>
      </c>
      <c r="AL84" s="32" t="str">
        <f>IF(AL$3="","",-PORTADA!AJ41*(1+$E84))</f>
        <v/>
      </c>
      <c r="AM84" s="32" t="str">
        <f>IF(AM$3="","",-PORTADA!AK41*(1+$E84))</f>
        <v/>
      </c>
      <c r="AN84" s="32" t="str">
        <f>IF(AN$3="","",-PORTADA!AL41*(1+$E84))</f>
        <v/>
      </c>
      <c r="AO84" s="32" t="str">
        <f>IF(AO$3="","",-PORTADA!AM41*(1+$E84))</f>
        <v/>
      </c>
      <c r="AP84" s="32" t="str">
        <f>IF(AP$3="","",-PORTADA!AN41*(1+$E84))</f>
        <v/>
      </c>
      <c r="AQ84" s="32" t="str">
        <f>IF(AQ$3="","",-PORTADA!AO41*(1+$E84))</f>
        <v/>
      </c>
      <c r="AR84" s="32" t="str">
        <f>IF(AR$3="","",-PORTADA!AP41*(1+$E84))</f>
        <v/>
      </c>
      <c r="AS84" s="32" t="str">
        <f>IF(AS$3="","",-PORTADA!AQ41*(1+$E84))</f>
        <v/>
      </c>
      <c r="AT84" s="32" t="str">
        <f>IF(AT$3="","",-PORTADA!AR41*(1+$E84))</f>
        <v/>
      </c>
      <c r="AU84" s="32" t="str">
        <f>IF(AU$3="","",-PORTADA!AS41*(1+$E84))</f>
        <v/>
      </c>
    </row>
    <row r="85" spans="2:47" s="5" customFormat="1" ht="18" customHeight="1" outlineLevel="2" x14ac:dyDescent="0.3">
      <c r="B85" s="170" t="s">
        <v>35</v>
      </c>
      <c r="C85" s="170"/>
      <c r="D85" s="167"/>
      <c r="E85" s="167"/>
      <c r="F85" s="185" t="e">
        <f>SUBTOTAL(9,F86:F101)</f>
        <v>#REF!</v>
      </c>
      <c r="G85" s="185">
        <f>SUBTOTAL(9,G86:G101)</f>
        <v>0</v>
      </c>
      <c r="H85" s="167"/>
      <c r="I85" s="167"/>
      <c r="J85" s="170"/>
      <c r="K85" s="186"/>
      <c r="L85" s="187" t="str">
        <f>IF(L$3="","",SUBTOTAL(9,L86:L101))</f>
        <v/>
      </c>
      <c r="M85" s="187" t="str">
        <f t="shared" ref="M85:AU85" si="70">IF(M$3="","",SUBTOTAL(9,M86:M101))</f>
        <v/>
      </c>
      <c r="N85" s="187" t="str">
        <f t="shared" si="70"/>
        <v/>
      </c>
      <c r="O85" s="187" t="str">
        <f t="shared" si="70"/>
        <v/>
      </c>
      <c r="P85" s="187" t="str">
        <f t="shared" si="70"/>
        <v/>
      </c>
      <c r="Q85" s="187" t="str">
        <f t="shared" si="70"/>
        <v/>
      </c>
      <c r="R85" s="187" t="str">
        <f t="shared" si="70"/>
        <v/>
      </c>
      <c r="S85" s="187" t="str">
        <f t="shared" si="70"/>
        <v/>
      </c>
      <c r="T85" s="187" t="str">
        <f t="shared" si="70"/>
        <v/>
      </c>
      <c r="U85" s="187" t="str">
        <f t="shared" si="70"/>
        <v/>
      </c>
      <c r="V85" s="187" t="str">
        <f t="shared" si="70"/>
        <v/>
      </c>
      <c r="W85" s="187" t="str">
        <f t="shared" si="70"/>
        <v/>
      </c>
      <c r="X85" s="187" t="str">
        <f t="shared" si="70"/>
        <v/>
      </c>
      <c r="Y85" s="187" t="str">
        <f t="shared" si="70"/>
        <v/>
      </c>
      <c r="Z85" s="187" t="str">
        <f t="shared" si="70"/>
        <v/>
      </c>
      <c r="AA85" s="187" t="str">
        <f t="shared" si="70"/>
        <v/>
      </c>
      <c r="AB85" s="187" t="str">
        <f t="shared" si="70"/>
        <v/>
      </c>
      <c r="AC85" s="187" t="str">
        <f t="shared" si="70"/>
        <v/>
      </c>
      <c r="AD85" s="187" t="str">
        <f t="shared" si="70"/>
        <v/>
      </c>
      <c r="AE85" s="187" t="str">
        <f t="shared" si="70"/>
        <v/>
      </c>
      <c r="AF85" s="187" t="str">
        <f t="shared" si="70"/>
        <v/>
      </c>
      <c r="AG85" s="187" t="str">
        <f t="shared" si="70"/>
        <v/>
      </c>
      <c r="AH85" s="187" t="str">
        <f t="shared" si="70"/>
        <v/>
      </c>
      <c r="AI85" s="187" t="str">
        <f t="shared" si="70"/>
        <v/>
      </c>
      <c r="AJ85" s="187" t="str">
        <f t="shared" si="70"/>
        <v/>
      </c>
      <c r="AK85" s="187" t="str">
        <f t="shared" si="70"/>
        <v/>
      </c>
      <c r="AL85" s="187" t="str">
        <f t="shared" si="70"/>
        <v/>
      </c>
      <c r="AM85" s="187" t="str">
        <f t="shared" si="70"/>
        <v/>
      </c>
      <c r="AN85" s="187" t="str">
        <f t="shared" si="70"/>
        <v/>
      </c>
      <c r="AO85" s="187" t="str">
        <f t="shared" si="70"/>
        <v/>
      </c>
      <c r="AP85" s="187" t="str">
        <f t="shared" si="70"/>
        <v/>
      </c>
      <c r="AQ85" s="187" t="str">
        <f t="shared" si="70"/>
        <v/>
      </c>
      <c r="AR85" s="187" t="str">
        <f t="shared" si="70"/>
        <v/>
      </c>
      <c r="AS85" s="187" t="str">
        <f t="shared" si="70"/>
        <v/>
      </c>
      <c r="AT85" s="187" t="str">
        <f t="shared" si="70"/>
        <v/>
      </c>
      <c r="AU85" s="187" t="str">
        <f t="shared" si="70"/>
        <v/>
      </c>
    </row>
    <row r="86" spans="2:47" s="5" customFormat="1" ht="18" customHeight="1" outlineLevel="3" x14ac:dyDescent="0.3">
      <c r="B86" s="26" t="s">
        <v>36</v>
      </c>
      <c r="C86" s="249">
        <f>PORTADA!E43</f>
        <v>0</v>
      </c>
      <c r="D86" s="250">
        <v>1</v>
      </c>
      <c r="E86" s="24">
        <v>0</v>
      </c>
      <c r="F86" s="251">
        <f>-C86*D86</f>
        <v>0</v>
      </c>
      <c r="G86" s="13">
        <f>SUM(L86:AU86)</f>
        <v>0</v>
      </c>
      <c r="H86" s="258" t="e">
        <f t="shared" ref="H86:H101" si="71">-F86/F$78</f>
        <v>#DIV/0!</v>
      </c>
      <c r="I86" s="24">
        <v>0</v>
      </c>
      <c r="J86" s="12">
        <v>100000</v>
      </c>
      <c r="K86" s="13"/>
      <c r="L86" s="32" t="str">
        <f>IF(L$3="","",-PORTADA!J43*(1+$E86))</f>
        <v/>
      </c>
      <c r="M86" s="32" t="str">
        <f>IF(M$3="","",-PORTADA!K43*(1+$E86))</f>
        <v/>
      </c>
      <c r="N86" s="32" t="str">
        <f>IF(N$3="","",-PORTADA!L43*(1+$E86))</f>
        <v/>
      </c>
      <c r="O86" s="32" t="str">
        <f>IF(O$3="","",-PORTADA!M43*(1+$E86))</f>
        <v/>
      </c>
      <c r="P86" s="32" t="str">
        <f>IF(P$3="","",-PORTADA!N43*(1+$E86))</f>
        <v/>
      </c>
      <c r="Q86" s="32" t="str">
        <f>IF(Q$3="","",-PORTADA!O43*(1+$E86))</f>
        <v/>
      </c>
      <c r="R86" s="32" t="str">
        <f>IF(R$3="","",-PORTADA!P43*(1+$E86))</f>
        <v/>
      </c>
      <c r="S86" s="32" t="str">
        <f>IF(S$3="","",-PORTADA!Q43*(1+$E86))</f>
        <v/>
      </c>
      <c r="T86" s="32" t="str">
        <f>IF(T$3="","",-PORTADA!R43*(1+$E86))</f>
        <v/>
      </c>
      <c r="U86" s="32" t="str">
        <f>IF(U$3="","",-PORTADA!S43*(1+$E86))</f>
        <v/>
      </c>
      <c r="V86" s="32" t="str">
        <f>IF(V$3="","",-PORTADA!T43*(1+$E86))</f>
        <v/>
      </c>
      <c r="W86" s="32" t="str">
        <f>IF(W$3="","",-PORTADA!U43*(1+$E86))</f>
        <v/>
      </c>
      <c r="X86" s="32" t="str">
        <f>IF(X$3="","",-PORTADA!V43*(1+$E86))</f>
        <v/>
      </c>
      <c r="Y86" s="32" t="str">
        <f>IF(Y$3="","",-PORTADA!W43*(1+$E86))</f>
        <v/>
      </c>
      <c r="Z86" s="32" t="str">
        <f>IF(Z$3="","",-PORTADA!X43*(1+$E86))</f>
        <v/>
      </c>
      <c r="AA86" s="32" t="str">
        <f>IF(AA$3="","",-PORTADA!Y43*(1+$E86))</f>
        <v/>
      </c>
      <c r="AB86" s="32" t="str">
        <f>IF(AB$3="","",-PORTADA!Z43*(1+$E86))</f>
        <v/>
      </c>
      <c r="AC86" s="32" t="str">
        <f>IF(AC$3="","",-PORTADA!AA43*(1+$E86))</f>
        <v/>
      </c>
      <c r="AD86" s="32" t="str">
        <f>IF(AD$3="","",-PORTADA!AB43*(1+$E86))</f>
        <v/>
      </c>
      <c r="AE86" s="32" t="str">
        <f>IF(AE$3="","",-PORTADA!AC43*(1+$E86))</f>
        <v/>
      </c>
      <c r="AF86" s="32" t="str">
        <f>IF(AF$3="","",-PORTADA!AD43*(1+$E86))</f>
        <v/>
      </c>
      <c r="AG86" s="32" t="str">
        <f>IF(AG$3="","",-PORTADA!AE43*(1+$E86))</f>
        <v/>
      </c>
      <c r="AH86" s="32" t="str">
        <f>IF(AH$3="","",-PORTADA!AF43*(1+$E86))</f>
        <v/>
      </c>
      <c r="AI86" s="32" t="str">
        <f>IF(AI$3="","",-PORTADA!AG43*(1+$E86))</f>
        <v/>
      </c>
      <c r="AJ86" s="32" t="str">
        <f>IF(AJ$3="","",-PORTADA!AH43*(1+$E86))</f>
        <v/>
      </c>
      <c r="AK86" s="32" t="str">
        <f>IF(AK$3="","",-PORTADA!AI43*(1+$E86))</f>
        <v/>
      </c>
      <c r="AL86" s="32" t="str">
        <f>IF(AL$3="","",-PORTADA!AJ43*(1+$E86))</f>
        <v/>
      </c>
      <c r="AM86" s="32" t="str">
        <f>IF(AM$3="","",-PORTADA!AK43*(1+$E86))</f>
        <v/>
      </c>
      <c r="AN86" s="32" t="str">
        <f>IF(AN$3="","",-PORTADA!AL43*(1+$E86))</f>
        <v/>
      </c>
      <c r="AO86" s="32" t="str">
        <f>IF(AO$3="","",-PORTADA!AM43*(1+$E86))</f>
        <v/>
      </c>
      <c r="AP86" s="32" t="str">
        <f>IF(AP$3="","",-PORTADA!AN43*(1+$E86))</f>
        <v/>
      </c>
      <c r="AQ86" s="32" t="str">
        <f>IF(AQ$3="","",-PORTADA!AO43*(1+$E86))</f>
        <v/>
      </c>
      <c r="AR86" s="32" t="str">
        <f>IF(AR$3="","",-PORTADA!AP43*(1+$E86))</f>
        <v/>
      </c>
      <c r="AS86" s="32" t="str">
        <f>IF(AS$3="","",-PORTADA!AQ43*(1+$E86))</f>
        <v/>
      </c>
      <c r="AT86" s="32" t="str">
        <f>IF(AT$3="","",-PORTADA!AR43*(1+$E86))</f>
        <v/>
      </c>
      <c r="AU86" s="32" t="str">
        <f>IF(AU$3="","",-PORTADA!AS43*(1+$E86))</f>
        <v/>
      </c>
    </row>
    <row r="87" spans="2:47" s="5" customFormat="1" ht="18" customHeight="1" outlineLevel="3" x14ac:dyDescent="0.3">
      <c r="B87" s="26" t="s">
        <v>37</v>
      </c>
      <c r="C87" s="249">
        <f>PORTADA!E44</f>
        <v>0</v>
      </c>
      <c r="D87" s="250">
        <v>1</v>
      </c>
      <c r="E87" s="24">
        <v>0</v>
      </c>
      <c r="F87" s="251">
        <f>-C87*D87</f>
        <v>0</v>
      </c>
      <c r="G87" s="13">
        <f t="shared" ref="G87:G101" si="72">SUM(L87:AU87)</f>
        <v>0</v>
      </c>
      <c r="H87" s="258" t="e">
        <f t="shared" si="71"/>
        <v>#DIV/0!</v>
      </c>
      <c r="I87" s="24">
        <v>0</v>
      </c>
      <c r="J87" s="12">
        <v>100000</v>
      </c>
      <c r="K87" s="13"/>
      <c r="L87" s="32" t="str">
        <f>IF(L$3="","",-PORTADA!J44*(1+$E87))</f>
        <v/>
      </c>
      <c r="M87" s="32" t="str">
        <f>IF(M$3="","",-PORTADA!K44*(1+$E87))</f>
        <v/>
      </c>
      <c r="N87" s="32" t="str">
        <f>IF(N$3="","",-PORTADA!L44*(1+$E87))</f>
        <v/>
      </c>
      <c r="O87" s="32" t="str">
        <f>IF(O$3="","",-PORTADA!M44*(1+$E87))</f>
        <v/>
      </c>
      <c r="P87" s="32" t="str">
        <f>IF(P$3="","",-PORTADA!N44*(1+$E87))</f>
        <v/>
      </c>
      <c r="Q87" s="32" t="str">
        <f>IF(Q$3="","",-PORTADA!O44*(1+$E87))</f>
        <v/>
      </c>
      <c r="R87" s="32" t="str">
        <f>IF(R$3="","",-PORTADA!P44*(1+$E87))</f>
        <v/>
      </c>
      <c r="S87" s="32" t="str">
        <f>IF(S$3="","",-PORTADA!Q44*(1+$E87))</f>
        <v/>
      </c>
      <c r="T87" s="32" t="str">
        <f>IF(T$3="","",-PORTADA!R44*(1+$E87))</f>
        <v/>
      </c>
      <c r="U87" s="32" t="str">
        <f>IF(U$3="","",-PORTADA!S44*(1+$E87))</f>
        <v/>
      </c>
      <c r="V87" s="32" t="str">
        <f>IF(V$3="","",-PORTADA!T44*(1+$E87))</f>
        <v/>
      </c>
      <c r="W87" s="32" t="str">
        <f>IF(W$3="","",-PORTADA!U44*(1+$E87))</f>
        <v/>
      </c>
      <c r="X87" s="32" t="str">
        <f>IF(X$3="","",-PORTADA!V44*(1+$E87))</f>
        <v/>
      </c>
      <c r="Y87" s="32" t="str">
        <f>IF(Y$3="","",-PORTADA!W44*(1+$E87))</f>
        <v/>
      </c>
      <c r="Z87" s="32" t="str">
        <f>IF(Z$3="","",-PORTADA!X44*(1+$E87))</f>
        <v/>
      </c>
      <c r="AA87" s="32" t="str">
        <f>IF(AA$3="","",-PORTADA!Y44*(1+$E87))</f>
        <v/>
      </c>
      <c r="AB87" s="32" t="str">
        <f>IF(AB$3="","",-PORTADA!Z44*(1+$E87))</f>
        <v/>
      </c>
      <c r="AC87" s="32" t="str">
        <f>IF(AC$3="","",-PORTADA!AA44*(1+$E87))</f>
        <v/>
      </c>
      <c r="AD87" s="32" t="str">
        <f>IF(AD$3="","",-PORTADA!AB44*(1+$E87))</f>
        <v/>
      </c>
      <c r="AE87" s="32" t="str">
        <f>IF(AE$3="","",-PORTADA!AC44*(1+$E87))</f>
        <v/>
      </c>
      <c r="AF87" s="32" t="str">
        <f>IF(AF$3="","",-PORTADA!AD44*(1+$E87))</f>
        <v/>
      </c>
      <c r="AG87" s="32" t="str">
        <f>IF(AG$3="","",-PORTADA!AE44*(1+$E87))</f>
        <v/>
      </c>
      <c r="AH87" s="32" t="str">
        <f>IF(AH$3="","",-PORTADA!AF44*(1+$E87))</f>
        <v/>
      </c>
      <c r="AI87" s="32" t="str">
        <f>IF(AI$3="","",-PORTADA!AG44*(1+$E87))</f>
        <v/>
      </c>
      <c r="AJ87" s="32" t="str">
        <f>IF(AJ$3="","",-PORTADA!AH44*(1+$E87))</f>
        <v/>
      </c>
      <c r="AK87" s="32" t="str">
        <f>IF(AK$3="","",-PORTADA!AI44*(1+$E87))</f>
        <v/>
      </c>
      <c r="AL87" s="32" t="str">
        <f>IF(AL$3="","",-PORTADA!AJ44*(1+$E87))</f>
        <v/>
      </c>
      <c r="AM87" s="32" t="str">
        <f>IF(AM$3="","",-PORTADA!AK44*(1+$E87))</f>
        <v/>
      </c>
      <c r="AN87" s="32" t="str">
        <f>IF(AN$3="","",-PORTADA!AL44*(1+$E87))</f>
        <v/>
      </c>
      <c r="AO87" s="32" t="str">
        <f>IF(AO$3="","",-PORTADA!AM44*(1+$E87))</f>
        <v/>
      </c>
      <c r="AP87" s="32" t="str">
        <f>IF(AP$3="","",-PORTADA!AN44*(1+$E87))</f>
        <v/>
      </c>
      <c r="AQ87" s="32" t="str">
        <f>IF(AQ$3="","",-PORTADA!AO44*(1+$E87))</f>
        <v/>
      </c>
      <c r="AR87" s="32" t="str">
        <f>IF(AR$3="","",-PORTADA!AP44*(1+$E87))</f>
        <v/>
      </c>
      <c r="AS87" s="32" t="str">
        <f>IF(AS$3="","",-PORTADA!AQ44*(1+$E87))</f>
        <v/>
      </c>
      <c r="AT87" s="32" t="str">
        <f>IF(AT$3="","",-PORTADA!AR44*(1+$E87))</f>
        <v/>
      </c>
      <c r="AU87" s="32" t="str">
        <f>IF(AU$3="","",-PORTADA!AS44*(1+$E87))</f>
        <v/>
      </c>
    </row>
    <row r="88" spans="2:47" s="5" customFormat="1" ht="18" customHeight="1" outlineLevel="3" x14ac:dyDescent="0.3">
      <c r="B88" s="173" t="s">
        <v>38</v>
      </c>
      <c r="C88" s="249">
        <f>PORTADA!E45</f>
        <v>0</v>
      </c>
      <c r="D88" s="250">
        <v>1</v>
      </c>
      <c r="E88" s="24">
        <v>0</v>
      </c>
      <c r="F88" s="251">
        <f>-C88*D88</f>
        <v>0</v>
      </c>
      <c r="G88" s="13">
        <f t="shared" si="72"/>
        <v>0</v>
      </c>
      <c r="H88" s="258" t="e">
        <f t="shared" si="71"/>
        <v>#DIV/0!</v>
      </c>
      <c r="I88" s="24">
        <v>0</v>
      </c>
      <c r="J88" s="12">
        <v>100000</v>
      </c>
      <c r="K88" s="13"/>
      <c r="L88" s="32" t="str">
        <f>IF(L$3="","",-PORTADA!J45*(1+$E88))</f>
        <v/>
      </c>
      <c r="M88" s="32" t="str">
        <f>IF(M$3="","",-PORTADA!K45*(1+$E88))</f>
        <v/>
      </c>
      <c r="N88" s="32" t="str">
        <f>IF(N$3="","",-PORTADA!L45*(1+$E88))</f>
        <v/>
      </c>
      <c r="O88" s="32" t="str">
        <f>IF(O$3="","",-PORTADA!M45*(1+$E88))</f>
        <v/>
      </c>
      <c r="P88" s="32" t="str">
        <f>IF(P$3="","",-PORTADA!N45*(1+$E88))</f>
        <v/>
      </c>
      <c r="Q88" s="32" t="str">
        <f>IF(Q$3="","",-PORTADA!O45*(1+$E88))</f>
        <v/>
      </c>
      <c r="R88" s="32" t="str">
        <f>IF(R$3="","",-PORTADA!P45*(1+$E88))</f>
        <v/>
      </c>
      <c r="S88" s="32" t="str">
        <f>IF(S$3="","",-PORTADA!Q45*(1+$E88))</f>
        <v/>
      </c>
      <c r="T88" s="32" t="str">
        <f>IF(T$3="","",-PORTADA!R45*(1+$E88))</f>
        <v/>
      </c>
      <c r="U88" s="32" t="str">
        <f>IF(U$3="","",-PORTADA!S45*(1+$E88))</f>
        <v/>
      </c>
      <c r="V88" s="32" t="str">
        <f>IF(V$3="","",-PORTADA!T45*(1+$E88))</f>
        <v/>
      </c>
      <c r="W88" s="32" t="str">
        <f>IF(W$3="","",-PORTADA!U45*(1+$E88))</f>
        <v/>
      </c>
      <c r="X88" s="32" t="str">
        <f>IF(X$3="","",-PORTADA!V45*(1+$E88))</f>
        <v/>
      </c>
      <c r="Y88" s="32" t="str">
        <f>IF(Y$3="","",-PORTADA!W45*(1+$E88))</f>
        <v/>
      </c>
      <c r="Z88" s="32" t="str">
        <f>IF(Z$3="","",-PORTADA!X45*(1+$E88))</f>
        <v/>
      </c>
      <c r="AA88" s="32" t="str">
        <f>IF(AA$3="","",-PORTADA!Y45*(1+$E88))</f>
        <v/>
      </c>
      <c r="AB88" s="32" t="str">
        <f>IF(AB$3="","",-PORTADA!Z45*(1+$E88))</f>
        <v/>
      </c>
      <c r="AC88" s="32" t="str">
        <f>IF(AC$3="","",-PORTADA!AA45*(1+$E88))</f>
        <v/>
      </c>
      <c r="AD88" s="32" t="str">
        <f>IF(AD$3="","",-PORTADA!AB45*(1+$E88))</f>
        <v/>
      </c>
      <c r="AE88" s="32" t="str">
        <f>IF(AE$3="","",-PORTADA!AC45*(1+$E88))</f>
        <v/>
      </c>
      <c r="AF88" s="32" t="str">
        <f>IF(AF$3="","",-PORTADA!AD45*(1+$E88))</f>
        <v/>
      </c>
      <c r="AG88" s="32" t="str">
        <f>IF(AG$3="","",-PORTADA!AE45*(1+$E88))</f>
        <v/>
      </c>
      <c r="AH88" s="32" t="str">
        <f>IF(AH$3="","",-PORTADA!AF45*(1+$E88))</f>
        <v/>
      </c>
      <c r="AI88" s="32" t="str">
        <f>IF(AI$3="","",-PORTADA!AG45*(1+$E88))</f>
        <v/>
      </c>
      <c r="AJ88" s="32" t="str">
        <f>IF(AJ$3="","",-PORTADA!AH45*(1+$E88))</f>
        <v/>
      </c>
      <c r="AK88" s="32" t="str">
        <f>IF(AK$3="","",-PORTADA!AI45*(1+$E88))</f>
        <v/>
      </c>
      <c r="AL88" s="32" t="str">
        <f>IF(AL$3="","",-PORTADA!AJ45*(1+$E88))</f>
        <v/>
      </c>
      <c r="AM88" s="32" t="str">
        <f>IF(AM$3="","",-PORTADA!AK45*(1+$E88))</f>
        <v/>
      </c>
      <c r="AN88" s="32" t="str">
        <f>IF(AN$3="","",-PORTADA!AL45*(1+$E88))</f>
        <v/>
      </c>
      <c r="AO88" s="32" t="str">
        <f>IF(AO$3="","",-PORTADA!AM45*(1+$E88))</f>
        <v/>
      </c>
      <c r="AP88" s="32" t="str">
        <f>IF(AP$3="","",-PORTADA!AN45*(1+$E88))</f>
        <v/>
      </c>
      <c r="AQ88" s="32" t="str">
        <f>IF(AQ$3="","",-PORTADA!AO45*(1+$E88))</f>
        <v/>
      </c>
      <c r="AR88" s="32" t="str">
        <f>IF(AR$3="","",-PORTADA!AP45*(1+$E88))</f>
        <v/>
      </c>
      <c r="AS88" s="32" t="str">
        <f>IF(AS$3="","",-PORTADA!AQ45*(1+$E88))</f>
        <v/>
      </c>
      <c r="AT88" s="32" t="str">
        <f>IF(AT$3="","",-PORTADA!AR45*(1+$E88))</f>
        <v/>
      </c>
      <c r="AU88" s="32" t="str">
        <f>IF(AU$3="","",-PORTADA!AS45*(1+$E88))</f>
        <v/>
      </c>
    </row>
    <row r="89" spans="2:47" s="5" customFormat="1" ht="18" customHeight="1" outlineLevel="3" x14ac:dyDescent="0.3">
      <c r="B89" s="173" t="s">
        <v>160</v>
      </c>
      <c r="C89" s="249">
        <f>PORTADA!E46</f>
        <v>0</v>
      </c>
      <c r="D89" s="250">
        <v>1</v>
      </c>
      <c r="E89" s="24">
        <v>0</v>
      </c>
      <c r="F89" s="251">
        <f>-C89*D89</f>
        <v>0</v>
      </c>
      <c r="G89" s="13">
        <f t="shared" si="72"/>
        <v>0</v>
      </c>
      <c r="H89" s="258" t="e">
        <f t="shared" si="71"/>
        <v>#DIV/0!</v>
      </c>
      <c r="I89" s="24">
        <v>1</v>
      </c>
      <c r="J89" s="12">
        <v>100001</v>
      </c>
      <c r="K89" s="13"/>
      <c r="L89" s="32" t="str">
        <f>IF(L$3="","",-PORTADA!J46*(1+$E89))</f>
        <v/>
      </c>
      <c r="M89" s="32" t="str">
        <f>IF(M$3="","",-PORTADA!K46*(1+$E89))</f>
        <v/>
      </c>
      <c r="N89" s="32" t="str">
        <f>IF(N$3="","",-PORTADA!L46*(1+$E89))</f>
        <v/>
      </c>
      <c r="O89" s="32" t="str">
        <f>IF(O$3="","",-PORTADA!M46*(1+$E89))</f>
        <v/>
      </c>
      <c r="P89" s="32" t="str">
        <f>IF(P$3="","",-PORTADA!N46*(1+$E89))</f>
        <v/>
      </c>
      <c r="Q89" s="32" t="str">
        <f>IF(Q$3="","",-PORTADA!O46*(1+$E89))</f>
        <v/>
      </c>
      <c r="R89" s="32" t="str">
        <f>IF(R$3="","",-PORTADA!P46*(1+$E89))</f>
        <v/>
      </c>
      <c r="S89" s="32" t="str">
        <f>IF(S$3="","",-PORTADA!Q46*(1+$E89))</f>
        <v/>
      </c>
      <c r="T89" s="32" t="str">
        <f>IF(T$3="","",-PORTADA!R46*(1+$E89))</f>
        <v/>
      </c>
      <c r="U89" s="32" t="str">
        <f>IF(U$3="","",-PORTADA!S46*(1+$E89))</f>
        <v/>
      </c>
      <c r="V89" s="32" t="str">
        <f>IF(V$3="","",-PORTADA!T46*(1+$E89))</f>
        <v/>
      </c>
      <c r="W89" s="32" t="str">
        <f>IF(W$3="","",-PORTADA!U46*(1+$E89))</f>
        <v/>
      </c>
      <c r="X89" s="32" t="str">
        <f>IF(X$3="","",-PORTADA!V46*(1+$E89))</f>
        <v/>
      </c>
      <c r="Y89" s="32" t="str">
        <f>IF(Y$3="","",-PORTADA!W46*(1+$E89))</f>
        <v/>
      </c>
      <c r="Z89" s="32" t="str">
        <f>IF(Z$3="","",-PORTADA!X46*(1+$E89))</f>
        <v/>
      </c>
      <c r="AA89" s="32" t="str">
        <f>IF(AA$3="","",-PORTADA!Y46*(1+$E89))</f>
        <v/>
      </c>
      <c r="AB89" s="32" t="str">
        <f>IF(AB$3="","",-PORTADA!Z46*(1+$E89))</f>
        <v/>
      </c>
      <c r="AC89" s="32" t="str">
        <f>IF(AC$3="","",-PORTADA!AA46*(1+$E89))</f>
        <v/>
      </c>
      <c r="AD89" s="32" t="str">
        <f>IF(AD$3="","",-PORTADA!AB46*(1+$E89))</f>
        <v/>
      </c>
      <c r="AE89" s="32" t="str">
        <f>IF(AE$3="","",-PORTADA!AC46*(1+$E89))</f>
        <v/>
      </c>
      <c r="AF89" s="32" t="str">
        <f>IF(AF$3="","",-PORTADA!AD46*(1+$E89))</f>
        <v/>
      </c>
      <c r="AG89" s="32" t="str">
        <f>IF(AG$3="","",-PORTADA!AE46*(1+$E89))</f>
        <v/>
      </c>
      <c r="AH89" s="32" t="str">
        <f>IF(AH$3="","",-PORTADA!AF46*(1+$E89))</f>
        <v/>
      </c>
      <c r="AI89" s="32" t="str">
        <f>IF(AI$3="","",-PORTADA!AG46*(1+$E89))</f>
        <v/>
      </c>
      <c r="AJ89" s="32" t="str">
        <f>IF(AJ$3="","",-PORTADA!AH46*(1+$E89))</f>
        <v/>
      </c>
      <c r="AK89" s="32" t="str">
        <f>IF(AK$3="","",-PORTADA!AI46*(1+$E89))</f>
        <v/>
      </c>
      <c r="AL89" s="32" t="str">
        <f>IF(AL$3="","",-PORTADA!AJ46*(1+$E89))</f>
        <v/>
      </c>
      <c r="AM89" s="32" t="str">
        <f>IF(AM$3="","",-PORTADA!AK46*(1+$E89))</f>
        <v/>
      </c>
      <c r="AN89" s="32" t="str">
        <f>IF(AN$3="","",-PORTADA!AL46*(1+$E89))</f>
        <v/>
      </c>
      <c r="AO89" s="32" t="str">
        <f>IF(AO$3="","",-PORTADA!AM46*(1+$E89))</f>
        <v/>
      </c>
      <c r="AP89" s="32" t="str">
        <f>IF(AP$3="","",-PORTADA!AN46*(1+$E89))</f>
        <v/>
      </c>
      <c r="AQ89" s="32" t="str">
        <f>IF(AQ$3="","",-PORTADA!AO46*(1+$E89))</f>
        <v/>
      </c>
      <c r="AR89" s="32" t="str">
        <f>IF(AR$3="","",-PORTADA!AP46*(1+$E89))</f>
        <v/>
      </c>
      <c r="AS89" s="32" t="str">
        <f>IF(AS$3="","",-PORTADA!AQ46*(1+$E89))</f>
        <v/>
      </c>
      <c r="AT89" s="32" t="str">
        <f>IF(AT$3="","",-PORTADA!AR46*(1+$E89))</f>
        <v/>
      </c>
      <c r="AU89" s="32" t="str">
        <f>IF(AU$3="","",-PORTADA!AS46*(1+$E89))</f>
        <v/>
      </c>
    </row>
    <row r="90" spans="2:47" s="5" customFormat="1" ht="18" customHeight="1" outlineLevel="3" x14ac:dyDescent="0.3">
      <c r="B90" s="173" t="s">
        <v>158</v>
      </c>
      <c r="C90" s="249">
        <f>PORTADA!E47</f>
        <v>0</v>
      </c>
      <c r="D90" s="250">
        <v>1</v>
      </c>
      <c r="E90" s="24">
        <v>0</v>
      </c>
      <c r="F90" s="251">
        <f t="shared" ref="F90:F92" si="73">-C90*D90</f>
        <v>0</v>
      </c>
      <c r="G90" s="13">
        <f t="shared" si="72"/>
        <v>0</v>
      </c>
      <c r="H90" s="258" t="e">
        <f t="shared" si="71"/>
        <v>#DIV/0!</v>
      </c>
      <c r="I90" s="24">
        <v>2</v>
      </c>
      <c r="J90" s="12">
        <v>100002</v>
      </c>
      <c r="K90" s="13"/>
      <c r="L90" s="32" t="str">
        <f>IF(L$3="","",-PORTADA!J47*(1+$E90))</f>
        <v/>
      </c>
      <c r="M90" s="32" t="str">
        <f>IF(M$3="","",-PORTADA!K47*(1+$E90))</f>
        <v/>
      </c>
      <c r="N90" s="32" t="str">
        <f>IF(N$3="","",-PORTADA!L47*(1+$E90))</f>
        <v/>
      </c>
      <c r="O90" s="32" t="str">
        <f>IF(O$3="","",-PORTADA!M47*(1+$E90))</f>
        <v/>
      </c>
      <c r="P90" s="32" t="str">
        <f>IF(P$3="","",-PORTADA!N47*(1+$E90))</f>
        <v/>
      </c>
      <c r="Q90" s="32" t="str">
        <f>IF(Q$3="","",-PORTADA!O47*(1+$E90))</f>
        <v/>
      </c>
      <c r="R90" s="32" t="str">
        <f>IF(R$3="","",-PORTADA!P47*(1+$E90))</f>
        <v/>
      </c>
      <c r="S90" s="32" t="str">
        <f>IF(S$3="","",-PORTADA!Q47*(1+$E90))</f>
        <v/>
      </c>
      <c r="T90" s="32" t="str">
        <f>IF(T$3="","",-PORTADA!R47*(1+$E90))</f>
        <v/>
      </c>
      <c r="U90" s="32" t="str">
        <f>IF(U$3="","",-PORTADA!S47*(1+$E90))</f>
        <v/>
      </c>
      <c r="V90" s="32" t="str">
        <f>IF(V$3="","",-PORTADA!T47*(1+$E90))</f>
        <v/>
      </c>
      <c r="W90" s="32" t="str">
        <f>IF(W$3="","",-PORTADA!U47*(1+$E90))</f>
        <v/>
      </c>
      <c r="X90" s="32" t="str">
        <f>IF(X$3="","",-PORTADA!V47*(1+$E90))</f>
        <v/>
      </c>
      <c r="Y90" s="32" t="str">
        <f>IF(Y$3="","",-PORTADA!W47*(1+$E90))</f>
        <v/>
      </c>
      <c r="Z90" s="32" t="str">
        <f>IF(Z$3="","",-PORTADA!X47*(1+$E90))</f>
        <v/>
      </c>
      <c r="AA90" s="32" t="str">
        <f>IF(AA$3="","",-PORTADA!Y47*(1+$E90))</f>
        <v/>
      </c>
      <c r="AB90" s="32" t="str">
        <f>IF(AB$3="","",-PORTADA!Z47*(1+$E90))</f>
        <v/>
      </c>
      <c r="AC90" s="32" t="str">
        <f>IF(AC$3="","",-PORTADA!AA47*(1+$E90))</f>
        <v/>
      </c>
      <c r="AD90" s="32" t="str">
        <f>IF(AD$3="","",-PORTADA!AB47*(1+$E90))</f>
        <v/>
      </c>
      <c r="AE90" s="32" t="str">
        <f>IF(AE$3="","",-PORTADA!AC47*(1+$E90))</f>
        <v/>
      </c>
      <c r="AF90" s="32" t="str">
        <f>IF(AF$3="","",-PORTADA!AD47*(1+$E90))</f>
        <v/>
      </c>
      <c r="AG90" s="32" t="str">
        <f>IF(AG$3="","",-PORTADA!AE47*(1+$E90))</f>
        <v/>
      </c>
      <c r="AH90" s="32" t="str">
        <f>IF(AH$3="","",-PORTADA!AF47*(1+$E90))</f>
        <v/>
      </c>
      <c r="AI90" s="32" t="str">
        <f>IF(AI$3="","",-PORTADA!AG47*(1+$E90))</f>
        <v/>
      </c>
      <c r="AJ90" s="32" t="str">
        <f>IF(AJ$3="","",-PORTADA!AH47*(1+$E90))</f>
        <v/>
      </c>
      <c r="AK90" s="32" t="str">
        <f>IF(AK$3="","",-PORTADA!AI47*(1+$E90))</f>
        <v/>
      </c>
      <c r="AL90" s="32" t="str">
        <f>IF(AL$3="","",-PORTADA!AJ47*(1+$E90))</f>
        <v/>
      </c>
      <c r="AM90" s="32" t="str">
        <f>IF(AM$3="","",-PORTADA!AK47*(1+$E90))</f>
        <v/>
      </c>
      <c r="AN90" s="32" t="str">
        <f>IF(AN$3="","",-PORTADA!AL47*(1+$E90))</f>
        <v/>
      </c>
      <c r="AO90" s="32" t="str">
        <f>IF(AO$3="","",-PORTADA!AM47*(1+$E90))</f>
        <v/>
      </c>
      <c r="AP90" s="32" t="str">
        <f>IF(AP$3="","",-PORTADA!AN47*(1+$E90))</f>
        <v/>
      </c>
      <c r="AQ90" s="32" t="str">
        <f>IF(AQ$3="","",-PORTADA!AO47*(1+$E90))</f>
        <v/>
      </c>
      <c r="AR90" s="32" t="str">
        <f>IF(AR$3="","",-PORTADA!AP47*(1+$E90))</f>
        <v/>
      </c>
      <c r="AS90" s="32" t="str">
        <f>IF(AS$3="","",-PORTADA!AQ47*(1+$E90))</f>
        <v/>
      </c>
      <c r="AT90" s="32" t="str">
        <f>IF(AT$3="","",-PORTADA!AR47*(1+$E90))</f>
        <v/>
      </c>
      <c r="AU90" s="32" t="str">
        <f>IF(AU$3="","",-PORTADA!AS47*(1+$E90))</f>
        <v/>
      </c>
    </row>
    <row r="91" spans="2:47" s="5" customFormat="1" ht="18" customHeight="1" outlineLevel="3" x14ac:dyDescent="0.3">
      <c r="B91" s="173" t="s">
        <v>163</v>
      </c>
      <c r="C91" s="249">
        <f>PORTADA!E48</f>
        <v>0</v>
      </c>
      <c r="D91" s="250">
        <v>1</v>
      </c>
      <c r="E91" s="24">
        <v>0</v>
      </c>
      <c r="F91" s="251">
        <f t="shared" si="73"/>
        <v>0</v>
      </c>
      <c r="G91" s="13">
        <f t="shared" si="72"/>
        <v>0</v>
      </c>
      <c r="H91" s="258" t="e">
        <f t="shared" si="71"/>
        <v>#DIV/0!</v>
      </c>
      <c r="I91" s="24">
        <v>3</v>
      </c>
      <c r="J91" s="12">
        <v>100003</v>
      </c>
      <c r="K91" s="13"/>
      <c r="L91" s="32" t="str">
        <f>IF(L$3="","",-PORTADA!J48*(1+$E91))</f>
        <v/>
      </c>
      <c r="M91" s="32" t="str">
        <f>IF(M$3="","",-PORTADA!K48*(1+$E91))</f>
        <v/>
      </c>
      <c r="N91" s="32" t="str">
        <f>IF(N$3="","",-PORTADA!L48*(1+$E91))</f>
        <v/>
      </c>
      <c r="O91" s="32" t="str">
        <f>IF(O$3="","",-PORTADA!M48*(1+$E91))</f>
        <v/>
      </c>
      <c r="P91" s="32" t="str">
        <f>IF(P$3="","",-PORTADA!N48*(1+$E91))</f>
        <v/>
      </c>
      <c r="Q91" s="32" t="str">
        <f>IF(Q$3="","",-PORTADA!O48*(1+$E91))</f>
        <v/>
      </c>
      <c r="R91" s="32" t="str">
        <f>IF(R$3="","",-PORTADA!P48*(1+$E91))</f>
        <v/>
      </c>
      <c r="S91" s="32" t="str">
        <f>IF(S$3="","",-PORTADA!Q48*(1+$E91))</f>
        <v/>
      </c>
      <c r="T91" s="32" t="str">
        <f>IF(T$3="","",-PORTADA!R48*(1+$E91))</f>
        <v/>
      </c>
      <c r="U91" s="32" t="str">
        <f>IF(U$3="","",-PORTADA!S48*(1+$E91))</f>
        <v/>
      </c>
      <c r="V91" s="32" t="str">
        <f>IF(V$3="","",-PORTADA!T48*(1+$E91))</f>
        <v/>
      </c>
      <c r="W91" s="32" t="str">
        <f>IF(W$3="","",-PORTADA!U48*(1+$E91))</f>
        <v/>
      </c>
      <c r="X91" s="32" t="str">
        <f>IF(X$3="","",-PORTADA!V48*(1+$E91))</f>
        <v/>
      </c>
      <c r="Y91" s="32" t="str">
        <f>IF(Y$3="","",-PORTADA!W48*(1+$E91))</f>
        <v/>
      </c>
      <c r="Z91" s="32" t="str">
        <f>IF(Z$3="","",-PORTADA!X48*(1+$E91))</f>
        <v/>
      </c>
      <c r="AA91" s="32" t="str">
        <f>IF(AA$3="","",-PORTADA!Y48*(1+$E91))</f>
        <v/>
      </c>
      <c r="AB91" s="32" t="str">
        <f>IF(AB$3="","",-PORTADA!Z48*(1+$E91))</f>
        <v/>
      </c>
      <c r="AC91" s="32" t="str">
        <f>IF(AC$3="","",-PORTADA!AA48*(1+$E91))</f>
        <v/>
      </c>
      <c r="AD91" s="32" t="str">
        <f>IF(AD$3="","",-PORTADA!AB48*(1+$E91))</f>
        <v/>
      </c>
      <c r="AE91" s="32" t="str">
        <f>IF(AE$3="","",-PORTADA!AC48*(1+$E91))</f>
        <v/>
      </c>
      <c r="AF91" s="32" t="str">
        <f>IF(AF$3="","",-PORTADA!AD48*(1+$E91))</f>
        <v/>
      </c>
      <c r="AG91" s="32" t="str">
        <f>IF(AG$3="","",-PORTADA!AE48*(1+$E91))</f>
        <v/>
      </c>
      <c r="AH91" s="32" t="str">
        <f>IF(AH$3="","",-PORTADA!AF48*(1+$E91))</f>
        <v/>
      </c>
      <c r="AI91" s="32" t="str">
        <f>IF(AI$3="","",-PORTADA!AG48*(1+$E91))</f>
        <v/>
      </c>
      <c r="AJ91" s="32" t="str">
        <f>IF(AJ$3="","",-PORTADA!AH48*(1+$E91))</f>
        <v/>
      </c>
      <c r="AK91" s="32" t="str">
        <f>IF(AK$3="","",-PORTADA!AI48*(1+$E91))</f>
        <v/>
      </c>
      <c r="AL91" s="32" t="str">
        <f>IF(AL$3="","",-PORTADA!AJ48*(1+$E91))</f>
        <v/>
      </c>
      <c r="AM91" s="32" t="str">
        <f>IF(AM$3="","",-PORTADA!AK48*(1+$E91))</f>
        <v/>
      </c>
      <c r="AN91" s="32" t="str">
        <f>IF(AN$3="","",-PORTADA!AL48*(1+$E91))</f>
        <v/>
      </c>
      <c r="AO91" s="32" t="str">
        <f>IF(AO$3="","",-PORTADA!AM48*(1+$E91))</f>
        <v/>
      </c>
      <c r="AP91" s="32" t="str">
        <f>IF(AP$3="","",-PORTADA!AN48*(1+$E91))</f>
        <v/>
      </c>
      <c r="AQ91" s="32" t="str">
        <f>IF(AQ$3="","",-PORTADA!AO48*(1+$E91))</f>
        <v/>
      </c>
      <c r="AR91" s="32" t="str">
        <f>IF(AR$3="","",-PORTADA!AP48*(1+$E91))</f>
        <v/>
      </c>
      <c r="AS91" s="32" t="str">
        <f>IF(AS$3="","",-PORTADA!AQ48*(1+$E91))</f>
        <v/>
      </c>
      <c r="AT91" s="32" t="str">
        <f>IF(AT$3="","",-PORTADA!AR48*(1+$E91))</f>
        <v/>
      </c>
      <c r="AU91" s="32" t="str">
        <f>IF(AU$3="","",-PORTADA!AS48*(1+$E91))</f>
        <v/>
      </c>
    </row>
    <row r="92" spans="2:47" s="5" customFormat="1" ht="18" customHeight="1" outlineLevel="3" x14ac:dyDescent="0.3">
      <c r="B92" s="173" t="s">
        <v>162</v>
      </c>
      <c r="C92" s="249">
        <f>PORTADA!E49</f>
        <v>0</v>
      </c>
      <c r="D92" s="250">
        <v>1</v>
      </c>
      <c r="E92" s="24">
        <v>0</v>
      </c>
      <c r="F92" s="251">
        <f t="shared" si="73"/>
        <v>0</v>
      </c>
      <c r="G92" s="13">
        <f t="shared" si="72"/>
        <v>0</v>
      </c>
      <c r="H92" s="258" t="e">
        <f t="shared" si="71"/>
        <v>#DIV/0!</v>
      </c>
      <c r="I92" s="24">
        <v>4</v>
      </c>
      <c r="J92" s="12">
        <v>100004</v>
      </c>
      <c r="K92" s="13"/>
      <c r="L92" s="32" t="str">
        <f>IF(L$3="","",-PORTADA!J49*(1+$E92))</f>
        <v/>
      </c>
      <c r="M92" s="32" t="str">
        <f>IF(M$3="","",-PORTADA!K49*(1+$E92))</f>
        <v/>
      </c>
      <c r="N92" s="32" t="str">
        <f>IF(N$3="","",-PORTADA!L49*(1+$E92))</f>
        <v/>
      </c>
      <c r="O92" s="32" t="str">
        <f>IF(O$3="","",-PORTADA!M49*(1+$E92))</f>
        <v/>
      </c>
      <c r="P92" s="32" t="str">
        <f>IF(P$3="","",-PORTADA!N49*(1+$E92))</f>
        <v/>
      </c>
      <c r="Q92" s="32" t="str">
        <f>IF(Q$3="","",-PORTADA!O49*(1+$E92))</f>
        <v/>
      </c>
      <c r="R92" s="32" t="str">
        <f>IF(R$3="","",-PORTADA!P49*(1+$E92))</f>
        <v/>
      </c>
      <c r="S92" s="32" t="str">
        <f>IF(S$3="","",-PORTADA!Q49*(1+$E92))</f>
        <v/>
      </c>
      <c r="T92" s="32" t="str">
        <f>IF(T$3="","",-PORTADA!R49*(1+$E92))</f>
        <v/>
      </c>
      <c r="U92" s="32" t="str">
        <f>IF(U$3="","",-PORTADA!S49*(1+$E92))</f>
        <v/>
      </c>
      <c r="V92" s="32" t="str">
        <f>IF(V$3="","",-PORTADA!T49*(1+$E92))</f>
        <v/>
      </c>
      <c r="W92" s="32" t="str">
        <f>IF(W$3="","",-PORTADA!U49*(1+$E92))</f>
        <v/>
      </c>
      <c r="X92" s="32" t="str">
        <f>IF(X$3="","",-PORTADA!V49*(1+$E92))</f>
        <v/>
      </c>
      <c r="Y92" s="32" t="str">
        <f>IF(Y$3="","",-PORTADA!W49*(1+$E92))</f>
        <v/>
      </c>
      <c r="Z92" s="32" t="str">
        <f>IF(Z$3="","",-PORTADA!X49*(1+$E92))</f>
        <v/>
      </c>
      <c r="AA92" s="32" t="str">
        <f>IF(AA$3="","",-PORTADA!Y49*(1+$E92))</f>
        <v/>
      </c>
      <c r="AB92" s="32" t="str">
        <f>IF(AB$3="","",-PORTADA!Z49*(1+$E92))</f>
        <v/>
      </c>
      <c r="AC92" s="32" t="str">
        <f>IF(AC$3="","",-PORTADA!AA49*(1+$E92))</f>
        <v/>
      </c>
      <c r="AD92" s="32" t="str">
        <f>IF(AD$3="","",-PORTADA!AB49*(1+$E92))</f>
        <v/>
      </c>
      <c r="AE92" s="32" t="str">
        <f>IF(AE$3="","",-PORTADA!AC49*(1+$E92))</f>
        <v/>
      </c>
      <c r="AF92" s="32" t="str">
        <f>IF(AF$3="","",-PORTADA!AD49*(1+$E92))</f>
        <v/>
      </c>
      <c r="AG92" s="32" t="str">
        <f>IF(AG$3="","",-PORTADA!AE49*(1+$E92))</f>
        <v/>
      </c>
      <c r="AH92" s="32" t="str">
        <f>IF(AH$3="","",-PORTADA!AF49*(1+$E92))</f>
        <v/>
      </c>
      <c r="AI92" s="32" t="str">
        <f>IF(AI$3="","",-PORTADA!AG49*(1+$E92))</f>
        <v/>
      </c>
      <c r="AJ92" s="32" t="str">
        <f>IF(AJ$3="","",-PORTADA!AH49*(1+$E92))</f>
        <v/>
      </c>
      <c r="AK92" s="32" t="str">
        <f>IF(AK$3="","",-PORTADA!AI49*(1+$E92))</f>
        <v/>
      </c>
      <c r="AL92" s="32" t="str">
        <f>IF(AL$3="","",-PORTADA!AJ49*(1+$E92))</f>
        <v/>
      </c>
      <c r="AM92" s="32" t="str">
        <f>IF(AM$3="","",-PORTADA!AK49*(1+$E92))</f>
        <v/>
      </c>
      <c r="AN92" s="32" t="str">
        <f>IF(AN$3="","",-PORTADA!AL49*(1+$E92))</f>
        <v/>
      </c>
      <c r="AO92" s="32" t="str">
        <f>IF(AO$3="","",-PORTADA!AM49*(1+$E92))</f>
        <v/>
      </c>
      <c r="AP92" s="32" t="str">
        <f>IF(AP$3="","",-PORTADA!AN49*(1+$E92))</f>
        <v/>
      </c>
      <c r="AQ92" s="32" t="str">
        <f>IF(AQ$3="","",-PORTADA!AO49*(1+$E92))</f>
        <v/>
      </c>
      <c r="AR92" s="32" t="str">
        <f>IF(AR$3="","",-PORTADA!AP49*(1+$E92))</f>
        <v/>
      </c>
      <c r="AS92" s="32" t="str">
        <f>IF(AS$3="","",-PORTADA!AQ49*(1+$E92))</f>
        <v/>
      </c>
      <c r="AT92" s="32" t="str">
        <f>IF(AT$3="","",-PORTADA!AR49*(1+$E92))</f>
        <v/>
      </c>
      <c r="AU92" s="32" t="str">
        <f>IF(AU$3="","",-PORTADA!AS49*(1+$E92))</f>
        <v/>
      </c>
    </row>
    <row r="93" spans="2:47" s="5" customFormat="1" ht="18" customHeight="1" outlineLevel="3" x14ac:dyDescent="0.3">
      <c r="B93" s="173" t="s">
        <v>39</v>
      </c>
      <c r="C93" s="249">
        <f>PORTADA!E50</f>
        <v>0</v>
      </c>
      <c r="D93" s="250">
        <v>1</v>
      </c>
      <c r="E93" s="24">
        <v>0</v>
      </c>
      <c r="F93" s="251">
        <f t="shared" ref="F93:F101" si="74">-C93*D93</f>
        <v>0</v>
      </c>
      <c r="G93" s="13">
        <f t="shared" si="72"/>
        <v>0</v>
      </c>
      <c r="H93" s="258" t="e">
        <f t="shared" si="71"/>
        <v>#DIV/0!</v>
      </c>
      <c r="I93" s="24">
        <v>0</v>
      </c>
      <c r="J93" s="12">
        <v>100000</v>
      </c>
      <c r="K93" s="13"/>
      <c r="L93" s="32" t="str">
        <f>IF(L$3="","",-PORTADA!J50*(1+$E93))</f>
        <v/>
      </c>
      <c r="M93" s="32" t="str">
        <f>IF(M$3="","",-PORTADA!K50*(1+$E93))</f>
        <v/>
      </c>
      <c r="N93" s="32" t="str">
        <f>IF(N$3="","",-PORTADA!L50*(1+$E93))</f>
        <v/>
      </c>
      <c r="O93" s="32" t="str">
        <f>IF(O$3="","",-PORTADA!M50*(1+$E93))</f>
        <v/>
      </c>
      <c r="P93" s="32" t="str">
        <f>IF(P$3="","",-PORTADA!N50*(1+$E93))</f>
        <v/>
      </c>
      <c r="Q93" s="32" t="str">
        <f>IF(Q$3="","",-PORTADA!O50*(1+$E93))</f>
        <v/>
      </c>
      <c r="R93" s="32" t="str">
        <f>IF(R$3="","",-PORTADA!P50*(1+$E93))</f>
        <v/>
      </c>
      <c r="S93" s="32" t="str">
        <f>IF(S$3="","",-PORTADA!Q50*(1+$E93))</f>
        <v/>
      </c>
      <c r="T93" s="32" t="str">
        <f>IF(T$3="","",-PORTADA!R50*(1+$E93))</f>
        <v/>
      </c>
      <c r="U93" s="32" t="str">
        <f>IF(U$3="","",-PORTADA!S50*(1+$E93))</f>
        <v/>
      </c>
      <c r="V93" s="32" t="str">
        <f>IF(V$3="","",-PORTADA!T50*(1+$E93))</f>
        <v/>
      </c>
      <c r="W93" s="32" t="str">
        <f>IF(W$3="","",-PORTADA!U50*(1+$E93))</f>
        <v/>
      </c>
      <c r="X93" s="32" t="str">
        <f>IF(X$3="","",-PORTADA!V50*(1+$E93))</f>
        <v/>
      </c>
      <c r="Y93" s="32" t="str">
        <f>IF(Y$3="","",-PORTADA!W50*(1+$E93))</f>
        <v/>
      </c>
      <c r="Z93" s="32" t="str">
        <f>IF(Z$3="","",-PORTADA!X50*(1+$E93))</f>
        <v/>
      </c>
      <c r="AA93" s="32" t="str">
        <f>IF(AA$3="","",-PORTADA!Y50*(1+$E93))</f>
        <v/>
      </c>
      <c r="AB93" s="32" t="str">
        <f>IF(AB$3="","",-PORTADA!Z50*(1+$E93))</f>
        <v/>
      </c>
      <c r="AC93" s="32" t="str">
        <f>IF(AC$3="","",-PORTADA!AA50*(1+$E93))</f>
        <v/>
      </c>
      <c r="AD93" s="32" t="str">
        <f>IF(AD$3="","",-PORTADA!AB50*(1+$E93))</f>
        <v/>
      </c>
      <c r="AE93" s="32" t="str">
        <f>IF(AE$3="","",-PORTADA!AC50*(1+$E93))</f>
        <v/>
      </c>
      <c r="AF93" s="32" t="str">
        <f>IF(AF$3="","",-PORTADA!AD50*(1+$E93))</f>
        <v/>
      </c>
      <c r="AG93" s="32" t="str">
        <f>IF(AG$3="","",-PORTADA!AE50*(1+$E93))</f>
        <v/>
      </c>
      <c r="AH93" s="32" t="str">
        <f>IF(AH$3="","",-PORTADA!AF50*(1+$E93))</f>
        <v/>
      </c>
      <c r="AI93" s="32" t="str">
        <f>IF(AI$3="","",-PORTADA!AG50*(1+$E93))</f>
        <v/>
      </c>
      <c r="AJ93" s="32" t="str">
        <f>IF(AJ$3="","",-PORTADA!AH50*(1+$E93))</f>
        <v/>
      </c>
      <c r="AK93" s="32" t="str">
        <f>IF(AK$3="","",-PORTADA!AI50*(1+$E93))</f>
        <v/>
      </c>
      <c r="AL93" s="32" t="str">
        <f>IF(AL$3="","",-PORTADA!AJ50*(1+$E93))</f>
        <v/>
      </c>
      <c r="AM93" s="32" t="str">
        <f>IF(AM$3="","",-PORTADA!AK50*(1+$E93))</f>
        <v/>
      </c>
      <c r="AN93" s="32" t="str">
        <f>IF(AN$3="","",-PORTADA!AL50*(1+$E93))</f>
        <v/>
      </c>
      <c r="AO93" s="32" t="str">
        <f>IF(AO$3="","",-PORTADA!AM50*(1+$E93))</f>
        <v/>
      </c>
      <c r="AP93" s="32" t="str">
        <f>IF(AP$3="","",-PORTADA!AN50*(1+$E93))</f>
        <v/>
      </c>
      <c r="AQ93" s="32" t="str">
        <f>IF(AQ$3="","",-PORTADA!AO50*(1+$E93))</f>
        <v/>
      </c>
      <c r="AR93" s="32" t="str">
        <f>IF(AR$3="","",-PORTADA!AP50*(1+$E93))</f>
        <v/>
      </c>
      <c r="AS93" s="32" t="str">
        <f>IF(AS$3="","",-PORTADA!AQ50*(1+$E93))</f>
        <v/>
      </c>
      <c r="AT93" s="32" t="str">
        <f>IF(AT$3="","",-PORTADA!AR50*(1+$E93))</f>
        <v/>
      </c>
      <c r="AU93" s="32" t="str">
        <f>IF(AU$3="","",-PORTADA!AS50*(1+$E93))</f>
        <v/>
      </c>
    </row>
    <row r="94" spans="2:47" s="5" customFormat="1" ht="18" customHeight="1" outlineLevel="3" x14ac:dyDescent="0.3">
      <c r="B94" s="173" t="s">
        <v>40</v>
      </c>
      <c r="C94" s="249">
        <f>PORTADA!E51</f>
        <v>0</v>
      </c>
      <c r="D94" s="250">
        <v>1</v>
      </c>
      <c r="E94" s="24">
        <v>0</v>
      </c>
      <c r="F94" s="251">
        <f t="shared" si="74"/>
        <v>0</v>
      </c>
      <c r="G94" s="13">
        <f t="shared" si="72"/>
        <v>0</v>
      </c>
      <c r="H94" s="258" t="e">
        <f t="shared" si="71"/>
        <v>#DIV/0!</v>
      </c>
      <c r="I94" s="24">
        <v>0</v>
      </c>
      <c r="J94" s="12">
        <v>100000</v>
      </c>
      <c r="K94" s="13"/>
      <c r="L94" s="32" t="str">
        <f>IF(L$3="","",-PORTADA!J51*(1+$E94))</f>
        <v/>
      </c>
      <c r="M94" s="32" t="str">
        <f>IF(M$3="","",-PORTADA!K51*(1+$E94))</f>
        <v/>
      </c>
      <c r="N94" s="32" t="str">
        <f>IF(N$3="","",-PORTADA!L51*(1+$E94))</f>
        <v/>
      </c>
      <c r="O94" s="32" t="str">
        <f>IF(O$3="","",-PORTADA!M51*(1+$E94))</f>
        <v/>
      </c>
      <c r="P94" s="32" t="str">
        <f>IF(P$3="","",-PORTADA!N51*(1+$E94))</f>
        <v/>
      </c>
      <c r="Q94" s="32" t="str">
        <f>IF(Q$3="","",-PORTADA!O51*(1+$E94))</f>
        <v/>
      </c>
      <c r="R94" s="32" t="str">
        <f>IF(R$3="","",-PORTADA!P51*(1+$E94))</f>
        <v/>
      </c>
      <c r="S94" s="32" t="str">
        <f>IF(S$3="","",-PORTADA!Q51*(1+$E94))</f>
        <v/>
      </c>
      <c r="T94" s="32" t="str">
        <f>IF(T$3="","",-PORTADA!R51*(1+$E94))</f>
        <v/>
      </c>
      <c r="U94" s="32" t="str">
        <f>IF(U$3="","",-PORTADA!S51*(1+$E94))</f>
        <v/>
      </c>
      <c r="V94" s="32" t="str">
        <f>IF(V$3="","",-PORTADA!T51*(1+$E94))</f>
        <v/>
      </c>
      <c r="W94" s="32" t="str">
        <f>IF(W$3="","",-PORTADA!U51*(1+$E94))</f>
        <v/>
      </c>
      <c r="X94" s="32" t="str">
        <f>IF(X$3="","",-PORTADA!V51*(1+$E94))</f>
        <v/>
      </c>
      <c r="Y94" s="32" t="str">
        <f>IF(Y$3="","",-PORTADA!W51*(1+$E94))</f>
        <v/>
      </c>
      <c r="Z94" s="32" t="str">
        <f>IF(Z$3="","",-PORTADA!X51*(1+$E94))</f>
        <v/>
      </c>
      <c r="AA94" s="32" t="str">
        <f>IF(AA$3="","",-PORTADA!Y51*(1+$E94))</f>
        <v/>
      </c>
      <c r="AB94" s="32" t="str">
        <f>IF(AB$3="","",-PORTADA!Z51*(1+$E94))</f>
        <v/>
      </c>
      <c r="AC94" s="32" t="str">
        <f>IF(AC$3="","",-PORTADA!AA51*(1+$E94))</f>
        <v/>
      </c>
      <c r="AD94" s="32" t="str">
        <f>IF(AD$3="","",-PORTADA!AB51*(1+$E94))</f>
        <v/>
      </c>
      <c r="AE94" s="32" t="str">
        <f>IF(AE$3="","",-PORTADA!AC51*(1+$E94))</f>
        <v/>
      </c>
      <c r="AF94" s="32" t="str">
        <f>IF(AF$3="","",-PORTADA!AD51*(1+$E94))</f>
        <v/>
      </c>
      <c r="AG94" s="32" t="str">
        <f>IF(AG$3="","",-PORTADA!AE51*(1+$E94))</f>
        <v/>
      </c>
      <c r="AH94" s="32" t="str">
        <f>IF(AH$3="","",-PORTADA!AF51*(1+$E94))</f>
        <v/>
      </c>
      <c r="AI94" s="32" t="str">
        <f>IF(AI$3="","",-PORTADA!AG51*(1+$E94))</f>
        <v/>
      </c>
      <c r="AJ94" s="32" t="str">
        <f>IF(AJ$3="","",-PORTADA!AH51*(1+$E94))</f>
        <v/>
      </c>
      <c r="AK94" s="32" t="str">
        <f>IF(AK$3="","",-PORTADA!AI51*(1+$E94))</f>
        <v/>
      </c>
      <c r="AL94" s="32" t="str">
        <f>IF(AL$3="","",-PORTADA!AJ51*(1+$E94))</f>
        <v/>
      </c>
      <c r="AM94" s="32" t="str">
        <f>IF(AM$3="","",-PORTADA!AK51*(1+$E94))</f>
        <v/>
      </c>
      <c r="AN94" s="32" t="str">
        <f>IF(AN$3="","",-PORTADA!AL51*(1+$E94))</f>
        <v/>
      </c>
      <c r="AO94" s="32" t="str">
        <f>IF(AO$3="","",-PORTADA!AM51*(1+$E94))</f>
        <v/>
      </c>
      <c r="AP94" s="32" t="str">
        <f>IF(AP$3="","",-PORTADA!AN51*(1+$E94))</f>
        <v/>
      </c>
      <c r="AQ94" s="32" t="str">
        <f>IF(AQ$3="","",-PORTADA!AO51*(1+$E94))</f>
        <v/>
      </c>
      <c r="AR94" s="32" t="str">
        <f>IF(AR$3="","",-PORTADA!AP51*(1+$E94))</f>
        <v/>
      </c>
      <c r="AS94" s="32" t="str">
        <f>IF(AS$3="","",-PORTADA!AQ51*(1+$E94))</f>
        <v/>
      </c>
      <c r="AT94" s="32" t="str">
        <f>IF(AT$3="","",-PORTADA!AR51*(1+$E94))</f>
        <v/>
      </c>
      <c r="AU94" s="32" t="str">
        <f>IF(AU$3="","",-PORTADA!AS51*(1+$E94))</f>
        <v/>
      </c>
    </row>
    <row r="95" spans="2:47" s="5" customFormat="1" ht="18" customHeight="1" outlineLevel="3" x14ac:dyDescent="0.3">
      <c r="B95" s="173" t="s">
        <v>157</v>
      </c>
      <c r="C95" s="249">
        <f>PORTADA!E52</f>
        <v>0</v>
      </c>
      <c r="D95" s="250">
        <v>1</v>
      </c>
      <c r="E95" s="24">
        <v>0</v>
      </c>
      <c r="F95" s="251">
        <f t="shared" ref="F95:F96" si="75">-C95*D95</f>
        <v>0</v>
      </c>
      <c r="G95" s="13">
        <f t="shared" si="72"/>
        <v>0</v>
      </c>
      <c r="H95" s="258" t="e">
        <f t="shared" si="71"/>
        <v>#DIV/0!</v>
      </c>
      <c r="I95" s="24">
        <v>1</v>
      </c>
      <c r="J95" s="12">
        <v>100001</v>
      </c>
      <c r="K95" s="13"/>
      <c r="L95" s="32" t="str">
        <f>IF(L$3="","",-PORTADA!J52*(1+$E95))</f>
        <v/>
      </c>
      <c r="M95" s="32" t="str">
        <f>IF(M$3="","",-PORTADA!K52*(1+$E95))</f>
        <v/>
      </c>
      <c r="N95" s="32" t="str">
        <f>IF(N$3="","",-PORTADA!L52*(1+$E95))</f>
        <v/>
      </c>
      <c r="O95" s="32" t="str">
        <f>IF(O$3="","",-PORTADA!M52*(1+$E95))</f>
        <v/>
      </c>
      <c r="P95" s="32" t="str">
        <f>IF(P$3="","",-PORTADA!N52*(1+$E95))</f>
        <v/>
      </c>
      <c r="Q95" s="32" t="str">
        <f>IF(Q$3="","",-PORTADA!O52*(1+$E95))</f>
        <v/>
      </c>
      <c r="R95" s="32" t="str">
        <f>IF(R$3="","",-PORTADA!P52*(1+$E95))</f>
        <v/>
      </c>
      <c r="S95" s="32" t="str">
        <f>IF(S$3="","",-PORTADA!Q52*(1+$E95))</f>
        <v/>
      </c>
      <c r="T95" s="32" t="str">
        <f>IF(T$3="","",-PORTADA!R52*(1+$E95))</f>
        <v/>
      </c>
      <c r="U95" s="32" t="str">
        <f>IF(U$3="","",-PORTADA!S52*(1+$E95))</f>
        <v/>
      </c>
      <c r="V95" s="32" t="str">
        <f>IF(V$3="","",-PORTADA!T52*(1+$E95))</f>
        <v/>
      </c>
      <c r="W95" s="32" t="str">
        <f>IF(W$3="","",-PORTADA!U52*(1+$E95))</f>
        <v/>
      </c>
      <c r="X95" s="32" t="str">
        <f>IF(X$3="","",-PORTADA!V52*(1+$E95))</f>
        <v/>
      </c>
      <c r="Y95" s="32" t="str">
        <f>IF(Y$3="","",-PORTADA!W52*(1+$E95))</f>
        <v/>
      </c>
      <c r="Z95" s="32" t="str">
        <f>IF(Z$3="","",-PORTADA!X52*(1+$E95))</f>
        <v/>
      </c>
      <c r="AA95" s="32" t="str">
        <f>IF(AA$3="","",-PORTADA!Y52*(1+$E95))</f>
        <v/>
      </c>
      <c r="AB95" s="32" t="str">
        <f>IF(AB$3="","",-PORTADA!Z52*(1+$E95))</f>
        <v/>
      </c>
      <c r="AC95" s="32" t="str">
        <f>IF(AC$3="","",-PORTADA!AA52*(1+$E95))</f>
        <v/>
      </c>
      <c r="AD95" s="32" t="str">
        <f>IF(AD$3="","",-PORTADA!AB52*(1+$E95))</f>
        <v/>
      </c>
      <c r="AE95" s="32" t="str">
        <f>IF(AE$3="","",-PORTADA!AC52*(1+$E95))</f>
        <v/>
      </c>
      <c r="AF95" s="32" t="str">
        <f>IF(AF$3="","",-PORTADA!AD52*(1+$E95))</f>
        <v/>
      </c>
      <c r="AG95" s="32" t="str">
        <f>IF(AG$3="","",-PORTADA!AE52*(1+$E95))</f>
        <v/>
      </c>
      <c r="AH95" s="32" t="str">
        <f>IF(AH$3="","",-PORTADA!AF52*(1+$E95))</f>
        <v/>
      </c>
      <c r="AI95" s="32" t="str">
        <f>IF(AI$3="","",-PORTADA!AG52*(1+$E95))</f>
        <v/>
      </c>
      <c r="AJ95" s="32" t="str">
        <f>IF(AJ$3="","",-PORTADA!AH52*(1+$E95))</f>
        <v/>
      </c>
      <c r="AK95" s="32" t="str">
        <f>IF(AK$3="","",-PORTADA!AI52*(1+$E95))</f>
        <v/>
      </c>
      <c r="AL95" s="32" t="str">
        <f>IF(AL$3="","",-PORTADA!AJ52*(1+$E95))</f>
        <v/>
      </c>
      <c r="AM95" s="32" t="str">
        <f>IF(AM$3="","",-PORTADA!AK52*(1+$E95))</f>
        <v/>
      </c>
      <c r="AN95" s="32" t="str">
        <f>IF(AN$3="","",-PORTADA!AL52*(1+$E95))</f>
        <v/>
      </c>
      <c r="AO95" s="32" t="str">
        <f>IF(AO$3="","",-PORTADA!AM52*(1+$E95))</f>
        <v/>
      </c>
      <c r="AP95" s="32" t="str">
        <f>IF(AP$3="","",-PORTADA!AN52*(1+$E95))</f>
        <v/>
      </c>
      <c r="AQ95" s="32" t="str">
        <f>IF(AQ$3="","",-PORTADA!AO52*(1+$E95))</f>
        <v/>
      </c>
      <c r="AR95" s="32" t="str">
        <f>IF(AR$3="","",-PORTADA!AP52*(1+$E95))</f>
        <v/>
      </c>
      <c r="AS95" s="32" t="str">
        <f>IF(AS$3="","",-PORTADA!AQ52*(1+$E95))</f>
        <v/>
      </c>
      <c r="AT95" s="32" t="str">
        <f>IF(AT$3="","",-PORTADA!AR52*(1+$E95))</f>
        <v/>
      </c>
      <c r="AU95" s="32" t="str">
        <f>IF(AU$3="","",-PORTADA!AS52*(1+$E95))</f>
        <v/>
      </c>
    </row>
    <row r="96" spans="2:47" s="5" customFormat="1" ht="18" customHeight="1" outlineLevel="3" x14ac:dyDescent="0.3">
      <c r="B96" s="173" t="s">
        <v>159</v>
      </c>
      <c r="C96" s="249">
        <f>PORTADA!E53</f>
        <v>0</v>
      </c>
      <c r="D96" s="250">
        <v>1</v>
      </c>
      <c r="E96" s="24">
        <v>0</v>
      </c>
      <c r="F96" s="251">
        <f t="shared" si="75"/>
        <v>0</v>
      </c>
      <c r="G96" s="13">
        <f t="shared" si="72"/>
        <v>0</v>
      </c>
      <c r="H96" s="258" t="e">
        <f t="shared" si="71"/>
        <v>#DIV/0!</v>
      </c>
      <c r="I96" s="24">
        <v>2</v>
      </c>
      <c r="J96" s="12">
        <v>100002</v>
      </c>
      <c r="K96" s="13"/>
      <c r="L96" s="32" t="str">
        <f>IF(L$3="","",-PORTADA!J53*(1+$E96))</f>
        <v/>
      </c>
      <c r="M96" s="32" t="str">
        <f>IF(M$3="","",-PORTADA!K53*(1+$E96))</f>
        <v/>
      </c>
      <c r="N96" s="32" t="str">
        <f>IF(N$3="","",-PORTADA!L53*(1+$E96))</f>
        <v/>
      </c>
      <c r="O96" s="32" t="str">
        <f>IF(O$3="","",-PORTADA!M53*(1+$E96))</f>
        <v/>
      </c>
      <c r="P96" s="32" t="str">
        <f>IF(P$3="","",-PORTADA!N53*(1+$E96))</f>
        <v/>
      </c>
      <c r="Q96" s="32" t="str">
        <f>IF(Q$3="","",-PORTADA!O53*(1+$E96))</f>
        <v/>
      </c>
      <c r="R96" s="32" t="str">
        <f>IF(R$3="","",-PORTADA!P53*(1+$E96))</f>
        <v/>
      </c>
      <c r="S96" s="32" t="str">
        <f>IF(S$3="","",-PORTADA!Q53*(1+$E96))</f>
        <v/>
      </c>
      <c r="T96" s="32" t="str">
        <f>IF(T$3="","",-PORTADA!R53*(1+$E96))</f>
        <v/>
      </c>
      <c r="U96" s="32" t="str">
        <f>IF(U$3="","",-PORTADA!S53*(1+$E96))</f>
        <v/>
      </c>
      <c r="V96" s="32" t="str">
        <f>IF(V$3="","",-PORTADA!T53*(1+$E96))</f>
        <v/>
      </c>
      <c r="W96" s="32" t="str">
        <f>IF(W$3="","",-PORTADA!U53*(1+$E96))</f>
        <v/>
      </c>
      <c r="X96" s="32" t="str">
        <f>IF(X$3="","",-PORTADA!V53*(1+$E96))</f>
        <v/>
      </c>
      <c r="Y96" s="32" t="str">
        <f>IF(Y$3="","",-PORTADA!W53*(1+$E96))</f>
        <v/>
      </c>
      <c r="Z96" s="32" t="str">
        <f>IF(Z$3="","",-PORTADA!X53*(1+$E96))</f>
        <v/>
      </c>
      <c r="AA96" s="32" t="str">
        <f>IF(AA$3="","",-PORTADA!Y53*(1+$E96))</f>
        <v/>
      </c>
      <c r="AB96" s="32" t="str">
        <f>IF(AB$3="","",-PORTADA!Z53*(1+$E96))</f>
        <v/>
      </c>
      <c r="AC96" s="32" t="str">
        <f>IF(AC$3="","",-PORTADA!AA53*(1+$E96))</f>
        <v/>
      </c>
      <c r="AD96" s="32" t="str">
        <f>IF(AD$3="","",-PORTADA!AB53*(1+$E96))</f>
        <v/>
      </c>
      <c r="AE96" s="32" t="str">
        <f>IF(AE$3="","",-PORTADA!AC53*(1+$E96))</f>
        <v/>
      </c>
      <c r="AF96" s="32" t="str">
        <f>IF(AF$3="","",-PORTADA!AD53*(1+$E96))</f>
        <v/>
      </c>
      <c r="AG96" s="32" t="str">
        <f>IF(AG$3="","",-PORTADA!AE53*(1+$E96))</f>
        <v/>
      </c>
      <c r="AH96" s="32" t="str">
        <f>IF(AH$3="","",-PORTADA!AF53*(1+$E96))</f>
        <v/>
      </c>
      <c r="AI96" s="32" t="str">
        <f>IF(AI$3="","",-PORTADA!AG53*(1+$E96))</f>
        <v/>
      </c>
      <c r="AJ96" s="32" t="str">
        <f>IF(AJ$3="","",-PORTADA!AH53*(1+$E96))</f>
        <v/>
      </c>
      <c r="AK96" s="32" t="str">
        <f>IF(AK$3="","",-PORTADA!AI53*(1+$E96))</f>
        <v/>
      </c>
      <c r="AL96" s="32" t="str">
        <f>IF(AL$3="","",-PORTADA!AJ53*(1+$E96))</f>
        <v/>
      </c>
      <c r="AM96" s="32" t="str">
        <f>IF(AM$3="","",-PORTADA!AK53*(1+$E96))</f>
        <v/>
      </c>
      <c r="AN96" s="32" t="str">
        <f>IF(AN$3="","",-PORTADA!AL53*(1+$E96))</f>
        <v/>
      </c>
      <c r="AO96" s="32" t="str">
        <f>IF(AO$3="","",-PORTADA!AM53*(1+$E96))</f>
        <v/>
      </c>
      <c r="AP96" s="32" t="str">
        <f>IF(AP$3="","",-PORTADA!AN53*(1+$E96))</f>
        <v/>
      </c>
      <c r="AQ96" s="32" t="str">
        <f>IF(AQ$3="","",-PORTADA!AO53*(1+$E96))</f>
        <v/>
      </c>
      <c r="AR96" s="32" t="str">
        <f>IF(AR$3="","",-PORTADA!AP53*(1+$E96))</f>
        <v/>
      </c>
      <c r="AS96" s="32" t="str">
        <f>IF(AS$3="","",-PORTADA!AQ53*(1+$E96))</f>
        <v/>
      </c>
      <c r="AT96" s="32" t="str">
        <f>IF(AT$3="","",-PORTADA!AR53*(1+$E96))</f>
        <v/>
      </c>
      <c r="AU96" s="32" t="str">
        <f>IF(AU$3="","",-PORTADA!AS53*(1+$E96))</f>
        <v/>
      </c>
    </row>
    <row r="97" spans="2:47" s="5" customFormat="1" ht="18" customHeight="1" outlineLevel="3" x14ac:dyDescent="0.3">
      <c r="B97" s="173" t="s">
        <v>41</v>
      </c>
      <c r="C97" s="249">
        <f>PORTADA!E54</f>
        <v>0</v>
      </c>
      <c r="D97" s="250">
        <v>1</v>
      </c>
      <c r="E97" s="24">
        <v>0</v>
      </c>
      <c r="F97" s="251">
        <f t="shared" si="74"/>
        <v>0</v>
      </c>
      <c r="G97" s="13">
        <f t="shared" si="72"/>
        <v>0</v>
      </c>
      <c r="H97" s="258" t="e">
        <f t="shared" si="71"/>
        <v>#DIV/0!</v>
      </c>
      <c r="I97" s="24">
        <v>0</v>
      </c>
      <c r="J97" s="12">
        <v>100000</v>
      </c>
      <c r="K97" s="13"/>
      <c r="L97" s="32" t="str">
        <f>IF(L$3="","",-PORTADA!J54*(1+$E97))</f>
        <v/>
      </c>
      <c r="M97" s="32" t="str">
        <f>IF(M$3="","",-PORTADA!K54*(1+$E97))</f>
        <v/>
      </c>
      <c r="N97" s="32" t="str">
        <f>IF(N$3="","",-PORTADA!L54*(1+$E97))</f>
        <v/>
      </c>
      <c r="O97" s="32" t="str">
        <f>IF(O$3="","",-PORTADA!M54*(1+$E97))</f>
        <v/>
      </c>
      <c r="P97" s="32" t="str">
        <f>IF(P$3="","",-PORTADA!N54*(1+$E97))</f>
        <v/>
      </c>
      <c r="Q97" s="32" t="str">
        <f>IF(Q$3="","",-PORTADA!O54*(1+$E97))</f>
        <v/>
      </c>
      <c r="R97" s="32" t="str">
        <f>IF(R$3="","",-PORTADA!P54*(1+$E97))</f>
        <v/>
      </c>
      <c r="S97" s="32" t="str">
        <f>IF(S$3="","",-PORTADA!Q54*(1+$E97))</f>
        <v/>
      </c>
      <c r="T97" s="32" t="str">
        <f>IF(T$3="","",-PORTADA!R54*(1+$E97))</f>
        <v/>
      </c>
      <c r="U97" s="32" t="str">
        <f>IF(U$3="","",-PORTADA!S54*(1+$E97))</f>
        <v/>
      </c>
      <c r="V97" s="32" t="str">
        <f>IF(V$3="","",-PORTADA!T54*(1+$E97))</f>
        <v/>
      </c>
      <c r="W97" s="32" t="str">
        <f>IF(W$3="","",-PORTADA!U54*(1+$E97))</f>
        <v/>
      </c>
      <c r="X97" s="32" t="str">
        <f>IF(X$3="","",-PORTADA!V54*(1+$E97))</f>
        <v/>
      </c>
      <c r="Y97" s="32" t="str">
        <f>IF(Y$3="","",-PORTADA!W54*(1+$E97))</f>
        <v/>
      </c>
      <c r="Z97" s="32" t="str">
        <f>IF(Z$3="","",-PORTADA!X54*(1+$E97))</f>
        <v/>
      </c>
      <c r="AA97" s="32" t="str">
        <f>IF(AA$3="","",-PORTADA!Y54*(1+$E97))</f>
        <v/>
      </c>
      <c r="AB97" s="32" t="str">
        <f>IF(AB$3="","",-PORTADA!Z54*(1+$E97))</f>
        <v/>
      </c>
      <c r="AC97" s="32" t="str">
        <f>IF(AC$3="","",-PORTADA!AA54*(1+$E97))</f>
        <v/>
      </c>
      <c r="AD97" s="32" t="str">
        <f>IF(AD$3="","",-PORTADA!AB54*(1+$E97))</f>
        <v/>
      </c>
      <c r="AE97" s="32" t="str">
        <f>IF(AE$3="","",-PORTADA!AC54*(1+$E97))</f>
        <v/>
      </c>
      <c r="AF97" s="32" t="str">
        <f>IF(AF$3="","",-PORTADA!AD54*(1+$E97))</f>
        <v/>
      </c>
      <c r="AG97" s="32" t="str">
        <f>IF(AG$3="","",-PORTADA!AE54*(1+$E97))</f>
        <v/>
      </c>
      <c r="AH97" s="32" t="str">
        <f>IF(AH$3="","",-PORTADA!AF54*(1+$E97))</f>
        <v/>
      </c>
      <c r="AI97" s="32" t="str">
        <f>IF(AI$3="","",-PORTADA!AG54*(1+$E97))</f>
        <v/>
      </c>
      <c r="AJ97" s="32" t="str">
        <f>IF(AJ$3="","",-PORTADA!AH54*(1+$E97))</f>
        <v/>
      </c>
      <c r="AK97" s="32" t="str">
        <f>IF(AK$3="","",-PORTADA!AI54*(1+$E97))</f>
        <v/>
      </c>
      <c r="AL97" s="32" t="str">
        <f>IF(AL$3="","",-PORTADA!AJ54*(1+$E97))</f>
        <v/>
      </c>
      <c r="AM97" s="32" t="str">
        <f>IF(AM$3="","",-PORTADA!AK54*(1+$E97))</f>
        <v/>
      </c>
      <c r="AN97" s="32" t="str">
        <f>IF(AN$3="","",-PORTADA!AL54*(1+$E97))</f>
        <v/>
      </c>
      <c r="AO97" s="32" t="str">
        <f>IF(AO$3="","",-PORTADA!AM54*(1+$E97))</f>
        <v/>
      </c>
      <c r="AP97" s="32" t="str">
        <f>IF(AP$3="","",-PORTADA!AN54*(1+$E97))</f>
        <v/>
      </c>
      <c r="AQ97" s="32" t="str">
        <f>IF(AQ$3="","",-PORTADA!AO54*(1+$E97))</f>
        <v/>
      </c>
      <c r="AR97" s="32" t="str">
        <f>IF(AR$3="","",-PORTADA!AP54*(1+$E97))</f>
        <v/>
      </c>
      <c r="AS97" s="32" t="str">
        <f>IF(AS$3="","",-PORTADA!AQ54*(1+$E97))</f>
        <v/>
      </c>
      <c r="AT97" s="32" t="str">
        <f>IF(AT$3="","",-PORTADA!AR54*(1+$E97))</f>
        <v/>
      </c>
      <c r="AU97" s="32" t="str">
        <f>IF(AU$3="","",-PORTADA!AS54*(1+$E97))</f>
        <v/>
      </c>
    </row>
    <row r="98" spans="2:47" s="5" customFormat="1" ht="18" customHeight="1" outlineLevel="3" x14ac:dyDescent="0.3">
      <c r="B98" s="173" t="s">
        <v>161</v>
      </c>
      <c r="C98" s="249">
        <f>PORTADA!E55</f>
        <v>0</v>
      </c>
      <c r="D98" s="250">
        <v>1</v>
      </c>
      <c r="E98" s="24">
        <v>0</v>
      </c>
      <c r="F98" s="251">
        <f t="shared" si="74"/>
        <v>0</v>
      </c>
      <c r="G98" s="13">
        <f>SUM(L98:AU98)</f>
        <v>0</v>
      </c>
      <c r="H98" s="258" t="e">
        <f t="shared" si="71"/>
        <v>#DIV/0!</v>
      </c>
      <c r="I98" s="24">
        <v>0</v>
      </c>
      <c r="J98" s="12">
        <v>100000</v>
      </c>
      <c r="K98" s="13"/>
      <c r="L98" s="32" t="str">
        <f>IF(L$3="","",-PORTADA!J55*(1+$E98))</f>
        <v/>
      </c>
      <c r="M98" s="32" t="str">
        <f>IF(M$3="","",-PORTADA!K55*(1+$E98))</f>
        <v/>
      </c>
      <c r="N98" s="32" t="str">
        <f>IF(N$3="","",-PORTADA!L55*(1+$E98))</f>
        <v/>
      </c>
      <c r="O98" s="32" t="str">
        <f>IF(O$3="","",-PORTADA!M55*(1+$E98))</f>
        <v/>
      </c>
      <c r="P98" s="32" t="str">
        <f>IF(P$3="","",-PORTADA!N55*(1+$E98))</f>
        <v/>
      </c>
      <c r="Q98" s="32" t="str">
        <f>IF(Q$3="","",-PORTADA!O55*(1+$E98))</f>
        <v/>
      </c>
      <c r="R98" s="32" t="str">
        <f>IF(R$3="","",-PORTADA!P55*(1+$E98))</f>
        <v/>
      </c>
      <c r="S98" s="32" t="str">
        <f>IF(S$3="","",-PORTADA!Q55*(1+$E98))</f>
        <v/>
      </c>
      <c r="T98" s="32" t="str">
        <f>IF(T$3="","",-PORTADA!R55*(1+$E98))</f>
        <v/>
      </c>
      <c r="U98" s="32" t="str">
        <f>IF(U$3="","",-PORTADA!S55*(1+$E98))</f>
        <v/>
      </c>
      <c r="V98" s="32" t="str">
        <f>IF(V$3="","",-PORTADA!T55*(1+$E98))</f>
        <v/>
      </c>
      <c r="W98" s="32" t="str">
        <f>IF(W$3="","",-PORTADA!U55*(1+$E98))</f>
        <v/>
      </c>
      <c r="X98" s="32" t="str">
        <f>IF(X$3="","",-PORTADA!V55*(1+$E98))</f>
        <v/>
      </c>
      <c r="Y98" s="32" t="str">
        <f>IF(Y$3="","",-PORTADA!W55*(1+$E98))</f>
        <v/>
      </c>
      <c r="Z98" s="32" t="str">
        <f>IF(Z$3="","",-PORTADA!X55*(1+$E98))</f>
        <v/>
      </c>
      <c r="AA98" s="32" t="str">
        <f>IF(AA$3="","",-PORTADA!Y55*(1+$E98))</f>
        <v/>
      </c>
      <c r="AB98" s="32" t="str">
        <f>IF(AB$3="","",-PORTADA!Z55*(1+$E98))</f>
        <v/>
      </c>
      <c r="AC98" s="32" t="str">
        <f>IF(AC$3="","",-PORTADA!AA55*(1+$E98))</f>
        <v/>
      </c>
      <c r="AD98" s="32" t="str">
        <f>IF(AD$3="","",-PORTADA!AB55*(1+$E98))</f>
        <v/>
      </c>
      <c r="AE98" s="32" t="str">
        <f>IF(AE$3="","",-PORTADA!AC55*(1+$E98))</f>
        <v/>
      </c>
      <c r="AF98" s="32" t="str">
        <f>IF(AF$3="","",-PORTADA!AD55*(1+$E98))</f>
        <v/>
      </c>
      <c r="AG98" s="32" t="str">
        <f>IF(AG$3="","",-PORTADA!AE55*(1+$E98))</f>
        <v/>
      </c>
      <c r="AH98" s="32" t="str">
        <f>IF(AH$3="","",-PORTADA!AF55*(1+$E98))</f>
        <v/>
      </c>
      <c r="AI98" s="32" t="str">
        <f>IF(AI$3="","",-PORTADA!AG55*(1+$E98))</f>
        <v/>
      </c>
      <c r="AJ98" s="32" t="str">
        <f>IF(AJ$3="","",-PORTADA!AH55*(1+$E98))</f>
        <v/>
      </c>
      <c r="AK98" s="32" t="str">
        <f>IF(AK$3="","",-PORTADA!AI55*(1+$E98))</f>
        <v/>
      </c>
      <c r="AL98" s="32" t="str">
        <f>IF(AL$3="","",-PORTADA!AJ55*(1+$E98))</f>
        <v/>
      </c>
      <c r="AM98" s="32" t="str">
        <f>IF(AM$3="","",-PORTADA!AK55*(1+$E98))</f>
        <v/>
      </c>
      <c r="AN98" s="32" t="str">
        <f>IF(AN$3="","",-PORTADA!AL55*(1+$E98))</f>
        <v/>
      </c>
      <c r="AO98" s="32" t="str">
        <f>IF(AO$3="","",-PORTADA!AM55*(1+$E98))</f>
        <v/>
      </c>
      <c r="AP98" s="32" t="str">
        <f>IF(AP$3="","",-PORTADA!AN55*(1+$E98))</f>
        <v/>
      </c>
      <c r="AQ98" s="32" t="str">
        <f>IF(AQ$3="","",-PORTADA!AO55*(1+$E98))</f>
        <v/>
      </c>
      <c r="AR98" s="32" t="str">
        <f>IF(AR$3="","",-PORTADA!AP55*(1+$E98))</f>
        <v/>
      </c>
      <c r="AS98" s="32" t="str">
        <f>IF(AS$3="","",-PORTADA!AQ55*(1+$E98))</f>
        <v/>
      </c>
      <c r="AT98" s="32" t="str">
        <f>IF(AT$3="","",-PORTADA!AR55*(1+$E98))</f>
        <v/>
      </c>
      <c r="AU98" s="32" t="str">
        <f>IF(AU$3="","",-PORTADA!AS55*(1+$E98))</f>
        <v/>
      </c>
    </row>
    <row r="99" spans="2:47" s="5" customFormat="1" ht="18" customHeight="1" outlineLevel="3" x14ac:dyDescent="0.3">
      <c r="B99" s="173" t="s">
        <v>42</v>
      </c>
      <c r="C99" s="249">
        <f>PORTADA!E56</f>
        <v>0</v>
      </c>
      <c r="D99" s="250">
        <v>1</v>
      </c>
      <c r="E99" s="24">
        <v>0</v>
      </c>
      <c r="F99" s="251">
        <f t="shared" si="74"/>
        <v>0</v>
      </c>
      <c r="G99" s="13">
        <f t="shared" si="72"/>
        <v>0</v>
      </c>
      <c r="H99" s="258" t="e">
        <f t="shared" si="71"/>
        <v>#DIV/0!</v>
      </c>
      <c r="I99" s="24">
        <v>0</v>
      </c>
      <c r="J99" s="12">
        <v>100000</v>
      </c>
      <c r="K99" s="13"/>
      <c r="L99" s="32" t="str">
        <f>IF(L$3="","",-PORTADA!J56*(1+$E99))</f>
        <v/>
      </c>
      <c r="M99" s="32" t="str">
        <f>IF(M$3="","",-PORTADA!K56*(1+$E99))</f>
        <v/>
      </c>
      <c r="N99" s="32" t="str">
        <f>IF(N$3="","",-PORTADA!L56*(1+$E99))</f>
        <v/>
      </c>
      <c r="O99" s="32" t="str">
        <f>IF(O$3="","",-PORTADA!M56*(1+$E99))</f>
        <v/>
      </c>
      <c r="P99" s="32" t="str">
        <f>IF(P$3="","",-PORTADA!N56*(1+$E99))</f>
        <v/>
      </c>
      <c r="Q99" s="32" t="str">
        <f>IF(Q$3="","",-PORTADA!O56*(1+$E99))</f>
        <v/>
      </c>
      <c r="R99" s="32" t="str">
        <f>IF(R$3="","",-PORTADA!P56*(1+$E99))</f>
        <v/>
      </c>
      <c r="S99" s="32" t="str">
        <f>IF(S$3="","",-PORTADA!Q56*(1+$E99))</f>
        <v/>
      </c>
      <c r="T99" s="32" t="str">
        <f>IF(T$3="","",-PORTADA!R56*(1+$E99))</f>
        <v/>
      </c>
      <c r="U99" s="32" t="str">
        <f>IF(U$3="","",-PORTADA!S56*(1+$E99))</f>
        <v/>
      </c>
      <c r="V99" s="32" t="str">
        <f>IF(V$3="","",-PORTADA!T56*(1+$E99))</f>
        <v/>
      </c>
      <c r="W99" s="32" t="str">
        <f>IF(W$3="","",-PORTADA!U56*(1+$E99))</f>
        <v/>
      </c>
      <c r="X99" s="32" t="str">
        <f>IF(X$3="","",-PORTADA!V56*(1+$E99))</f>
        <v/>
      </c>
      <c r="Y99" s="32" t="str">
        <f>IF(Y$3="","",-PORTADA!W56*(1+$E99))</f>
        <v/>
      </c>
      <c r="Z99" s="32" t="str">
        <f>IF(Z$3="","",-PORTADA!X56*(1+$E99))</f>
        <v/>
      </c>
      <c r="AA99" s="32" t="str">
        <f>IF(AA$3="","",-PORTADA!Y56*(1+$E99))</f>
        <v/>
      </c>
      <c r="AB99" s="32" t="str">
        <f>IF(AB$3="","",-PORTADA!Z56*(1+$E99))</f>
        <v/>
      </c>
      <c r="AC99" s="32" t="str">
        <f>IF(AC$3="","",-PORTADA!AA56*(1+$E99))</f>
        <v/>
      </c>
      <c r="AD99" s="32" t="str">
        <f>IF(AD$3="","",-PORTADA!AB56*(1+$E99))</f>
        <v/>
      </c>
      <c r="AE99" s="32" t="str">
        <f>IF(AE$3="","",-PORTADA!AC56*(1+$E99))</f>
        <v/>
      </c>
      <c r="AF99" s="32" t="str">
        <f>IF(AF$3="","",-PORTADA!AD56*(1+$E99))</f>
        <v/>
      </c>
      <c r="AG99" s="32" t="str">
        <f>IF(AG$3="","",-PORTADA!AE56*(1+$E99))</f>
        <v/>
      </c>
      <c r="AH99" s="32" t="str">
        <f>IF(AH$3="","",-PORTADA!AF56*(1+$E99))</f>
        <v/>
      </c>
      <c r="AI99" s="32" t="str">
        <f>IF(AI$3="","",-PORTADA!AG56*(1+$E99))</f>
        <v/>
      </c>
      <c r="AJ99" s="32" t="str">
        <f>IF(AJ$3="","",-PORTADA!AH56*(1+$E99))</f>
        <v/>
      </c>
      <c r="AK99" s="32" t="str">
        <f>IF(AK$3="","",-PORTADA!AI56*(1+$E99))</f>
        <v/>
      </c>
      <c r="AL99" s="32" t="str">
        <f>IF(AL$3="","",-PORTADA!AJ56*(1+$E99))</f>
        <v/>
      </c>
      <c r="AM99" s="32" t="str">
        <f>IF(AM$3="","",-PORTADA!AK56*(1+$E99))</f>
        <v/>
      </c>
      <c r="AN99" s="32" t="str">
        <f>IF(AN$3="","",-PORTADA!AL56*(1+$E99))</f>
        <v/>
      </c>
      <c r="AO99" s="32" t="str">
        <f>IF(AO$3="","",-PORTADA!AM56*(1+$E99))</f>
        <v/>
      </c>
      <c r="AP99" s="32" t="str">
        <f>IF(AP$3="","",-PORTADA!AN56*(1+$E99))</f>
        <v/>
      </c>
      <c r="AQ99" s="32" t="str">
        <f>IF(AQ$3="","",-PORTADA!AO56*(1+$E99))</f>
        <v/>
      </c>
      <c r="AR99" s="32" t="str">
        <f>IF(AR$3="","",-PORTADA!AP56*(1+$E99))</f>
        <v/>
      </c>
      <c r="AS99" s="32" t="str">
        <f>IF(AS$3="","",-PORTADA!AQ56*(1+$E99))</f>
        <v/>
      </c>
      <c r="AT99" s="32" t="str">
        <f>IF(AT$3="","",-PORTADA!AR56*(1+$E99))</f>
        <v/>
      </c>
      <c r="AU99" s="32" t="str">
        <f>IF(AU$3="","",-PORTADA!AS56*(1+$E99))</f>
        <v/>
      </c>
    </row>
    <row r="100" spans="2:47" s="5" customFormat="1" ht="18" customHeight="1" outlineLevel="3" x14ac:dyDescent="0.3">
      <c r="B100" s="173" t="s">
        <v>43</v>
      </c>
      <c r="C100" s="249" t="e">
        <f>PORTADA!#REF!</f>
        <v>#REF!</v>
      </c>
      <c r="D100" s="250">
        <v>1</v>
      </c>
      <c r="E100" s="24">
        <v>0</v>
      </c>
      <c r="F100" s="251" t="e">
        <f t="shared" si="74"/>
        <v>#REF!</v>
      </c>
      <c r="G100" s="13">
        <f>SUM(L100:AU100)</f>
        <v>0</v>
      </c>
      <c r="H100" s="258" t="e">
        <f t="shared" si="71"/>
        <v>#REF!</v>
      </c>
      <c r="I100" s="24">
        <v>0</v>
      </c>
      <c r="J100" s="12">
        <v>100000</v>
      </c>
      <c r="K100" s="13"/>
      <c r="L100" s="32" t="str">
        <f>IF(L$3="","",-PORTADA!#REF!*(1+$E100))</f>
        <v/>
      </c>
      <c r="M100" s="32" t="str">
        <f>IF(M$3="","",-PORTADA!#REF!*(1+$E100))</f>
        <v/>
      </c>
      <c r="N100" s="32" t="str">
        <f>IF(N$3="","",-PORTADA!#REF!*(1+$E100))</f>
        <v/>
      </c>
      <c r="O100" s="32" t="str">
        <f>IF(O$3="","",-PORTADA!#REF!*(1+$E100))</f>
        <v/>
      </c>
      <c r="P100" s="32" t="str">
        <f>IF(P$3="","",-PORTADA!#REF!*(1+$E100))</f>
        <v/>
      </c>
      <c r="Q100" s="32" t="str">
        <f>IF(Q$3="","",-PORTADA!#REF!*(1+$E100))</f>
        <v/>
      </c>
      <c r="R100" s="32" t="str">
        <f>IF(R$3="","",-PORTADA!#REF!*(1+$E100))</f>
        <v/>
      </c>
      <c r="S100" s="32" t="str">
        <f>IF(S$3="","",-PORTADA!#REF!*(1+$E100))</f>
        <v/>
      </c>
      <c r="T100" s="32" t="str">
        <f>IF(T$3="","",-PORTADA!#REF!*(1+$E100))</f>
        <v/>
      </c>
      <c r="U100" s="32" t="str">
        <f>IF(U$3="","",-PORTADA!#REF!*(1+$E100))</f>
        <v/>
      </c>
      <c r="V100" s="32" t="str">
        <f>IF(V$3="","",-PORTADA!#REF!*(1+$E100))</f>
        <v/>
      </c>
      <c r="W100" s="32" t="str">
        <f>IF(W$3="","",-PORTADA!#REF!*(1+$E100))</f>
        <v/>
      </c>
      <c r="X100" s="32" t="str">
        <f>IF(X$3="","",-PORTADA!#REF!*(1+$E100))</f>
        <v/>
      </c>
      <c r="Y100" s="32" t="str">
        <f>IF(Y$3="","",-PORTADA!#REF!*(1+$E100))</f>
        <v/>
      </c>
      <c r="Z100" s="32" t="str">
        <f>IF(Z$3="","",-PORTADA!#REF!*(1+$E100))</f>
        <v/>
      </c>
      <c r="AA100" s="32" t="str">
        <f>IF(AA$3="","",-PORTADA!#REF!*(1+$E100))</f>
        <v/>
      </c>
      <c r="AB100" s="32" t="str">
        <f>IF(AB$3="","",-PORTADA!#REF!*(1+$E100))</f>
        <v/>
      </c>
      <c r="AC100" s="32" t="str">
        <f>IF(AC$3="","",-PORTADA!#REF!*(1+$E100))</f>
        <v/>
      </c>
      <c r="AD100" s="32" t="str">
        <f>IF(AD$3="","",-PORTADA!#REF!*(1+$E100))</f>
        <v/>
      </c>
      <c r="AE100" s="32" t="str">
        <f>IF(AE$3="","",-PORTADA!#REF!*(1+$E100))</f>
        <v/>
      </c>
      <c r="AF100" s="32" t="str">
        <f>IF(AF$3="","",-PORTADA!#REF!*(1+$E100))</f>
        <v/>
      </c>
      <c r="AG100" s="32" t="str">
        <f>IF(AG$3="","",-PORTADA!#REF!*(1+$E100))</f>
        <v/>
      </c>
      <c r="AH100" s="32" t="str">
        <f>IF(AH$3="","",-PORTADA!#REF!*(1+$E100))</f>
        <v/>
      </c>
      <c r="AI100" s="32" t="str">
        <f>IF(AI$3="","",-PORTADA!#REF!*(1+$E100))</f>
        <v/>
      </c>
      <c r="AJ100" s="32" t="str">
        <f>IF(AJ$3="","",-PORTADA!#REF!*(1+$E100))</f>
        <v/>
      </c>
      <c r="AK100" s="32" t="str">
        <f>IF(AK$3="","",-PORTADA!#REF!*(1+$E100))</f>
        <v/>
      </c>
      <c r="AL100" s="32" t="str">
        <f>IF(AL$3="","",-PORTADA!#REF!*(1+$E100))</f>
        <v/>
      </c>
      <c r="AM100" s="32" t="str">
        <f>IF(AM$3="","",-PORTADA!#REF!*(1+$E100))</f>
        <v/>
      </c>
      <c r="AN100" s="32" t="str">
        <f>IF(AN$3="","",-PORTADA!#REF!*(1+$E100))</f>
        <v/>
      </c>
      <c r="AO100" s="32" t="str">
        <f>IF(AO$3="","",-PORTADA!#REF!*(1+$E100))</f>
        <v/>
      </c>
      <c r="AP100" s="32" t="str">
        <f>IF(AP$3="","",-PORTADA!#REF!*(1+$E100))</f>
        <v/>
      </c>
      <c r="AQ100" s="32" t="str">
        <f>IF(AQ$3="","",-PORTADA!#REF!*(1+$E100))</f>
        <v/>
      </c>
      <c r="AR100" s="32" t="str">
        <f>IF(AR$3="","",-PORTADA!#REF!*(1+$E100))</f>
        <v/>
      </c>
      <c r="AS100" s="32" t="str">
        <f>IF(AS$3="","",-PORTADA!#REF!*(1+$E100))</f>
        <v/>
      </c>
      <c r="AT100" s="32" t="str">
        <f>IF(AT$3="","",-PORTADA!#REF!*(1+$E100))</f>
        <v/>
      </c>
      <c r="AU100" s="32" t="str">
        <f>IF(AU$3="","",-PORTADA!#REF!*(1+$E100))</f>
        <v/>
      </c>
    </row>
    <row r="101" spans="2:47" s="5" customFormat="1" ht="18" customHeight="1" outlineLevel="3" x14ac:dyDescent="0.3">
      <c r="B101" s="173" t="s">
        <v>44</v>
      </c>
      <c r="C101" s="249">
        <f>PORTADA!E57</f>
        <v>0</v>
      </c>
      <c r="D101" s="250">
        <v>1</v>
      </c>
      <c r="E101" s="24">
        <v>0</v>
      </c>
      <c r="F101" s="251">
        <f t="shared" si="74"/>
        <v>0</v>
      </c>
      <c r="G101" s="13">
        <f t="shared" si="72"/>
        <v>0</v>
      </c>
      <c r="H101" s="258" t="e">
        <f t="shared" si="71"/>
        <v>#DIV/0!</v>
      </c>
      <c r="I101" s="24">
        <v>0</v>
      </c>
      <c r="J101" s="12">
        <v>100000</v>
      </c>
      <c r="K101" s="13"/>
      <c r="L101" s="32" t="str">
        <f>IF(L$3="","",-PORTADA!J57*(1+$E101))</f>
        <v/>
      </c>
      <c r="M101" s="32" t="str">
        <f>IF(M$3="","",-PORTADA!K57*(1+$E101))</f>
        <v/>
      </c>
      <c r="N101" s="32" t="str">
        <f>IF(N$3="","",-PORTADA!L57*(1+$E101))</f>
        <v/>
      </c>
      <c r="O101" s="32" t="str">
        <f>IF(O$3="","",-PORTADA!M57*(1+$E101))</f>
        <v/>
      </c>
      <c r="P101" s="32" t="str">
        <f>IF(P$3="","",-PORTADA!N57*(1+$E101))</f>
        <v/>
      </c>
      <c r="Q101" s="32" t="str">
        <f>IF(Q$3="","",-PORTADA!O57*(1+$E101))</f>
        <v/>
      </c>
      <c r="R101" s="32" t="str">
        <f>IF(R$3="","",-PORTADA!P57*(1+$E101))</f>
        <v/>
      </c>
      <c r="S101" s="32" t="str">
        <f>IF(S$3="","",-PORTADA!Q57*(1+$E101))</f>
        <v/>
      </c>
      <c r="T101" s="32" t="str">
        <f>IF(T$3="","",-PORTADA!R57*(1+$E101))</f>
        <v/>
      </c>
      <c r="U101" s="32" t="str">
        <f>IF(U$3="","",-PORTADA!S57*(1+$E101))</f>
        <v/>
      </c>
      <c r="V101" s="32" t="str">
        <f>IF(V$3="","",-PORTADA!T57*(1+$E101))</f>
        <v/>
      </c>
      <c r="W101" s="32" t="str">
        <f>IF(W$3="","",-PORTADA!U57*(1+$E101))</f>
        <v/>
      </c>
      <c r="X101" s="32" t="str">
        <f>IF(X$3="","",-PORTADA!V57*(1+$E101))</f>
        <v/>
      </c>
      <c r="Y101" s="32" t="str">
        <f>IF(Y$3="","",-PORTADA!W57*(1+$E101))</f>
        <v/>
      </c>
      <c r="Z101" s="32" t="str">
        <f>IF(Z$3="","",-PORTADA!X57*(1+$E101))</f>
        <v/>
      </c>
      <c r="AA101" s="32" t="str">
        <f>IF(AA$3="","",-PORTADA!Y57*(1+$E101))</f>
        <v/>
      </c>
      <c r="AB101" s="32" t="str">
        <f>IF(AB$3="","",-PORTADA!Z57*(1+$E101))</f>
        <v/>
      </c>
      <c r="AC101" s="32" t="str">
        <f>IF(AC$3="","",-PORTADA!AA57*(1+$E101))</f>
        <v/>
      </c>
      <c r="AD101" s="32" t="str">
        <f>IF(AD$3="","",-PORTADA!AB57*(1+$E101))</f>
        <v/>
      </c>
      <c r="AE101" s="32" t="str">
        <f>IF(AE$3="","",-PORTADA!AC57*(1+$E101))</f>
        <v/>
      </c>
      <c r="AF101" s="32" t="str">
        <f>IF(AF$3="","",-PORTADA!AD57*(1+$E101))</f>
        <v/>
      </c>
      <c r="AG101" s="32" t="str">
        <f>IF(AG$3="","",-PORTADA!AE57*(1+$E101))</f>
        <v/>
      </c>
      <c r="AH101" s="32" t="str">
        <f>IF(AH$3="","",-PORTADA!AF57*(1+$E101))</f>
        <v/>
      </c>
      <c r="AI101" s="32" t="str">
        <f>IF(AI$3="","",-PORTADA!AG57*(1+$E101))</f>
        <v/>
      </c>
      <c r="AJ101" s="32" t="str">
        <f>IF(AJ$3="","",-PORTADA!AH57*(1+$E101))</f>
        <v/>
      </c>
      <c r="AK101" s="32" t="str">
        <f>IF(AK$3="","",-PORTADA!AI57*(1+$E101))</f>
        <v/>
      </c>
      <c r="AL101" s="32" t="str">
        <f>IF(AL$3="","",-PORTADA!AJ57*(1+$E101))</f>
        <v/>
      </c>
      <c r="AM101" s="32" t="str">
        <f>IF(AM$3="","",-PORTADA!AK57*(1+$E101))</f>
        <v/>
      </c>
      <c r="AN101" s="32" t="str">
        <f>IF(AN$3="","",-PORTADA!AL57*(1+$E101))</f>
        <v/>
      </c>
      <c r="AO101" s="32" t="str">
        <f>IF(AO$3="","",-PORTADA!AM57*(1+$E101))</f>
        <v/>
      </c>
      <c r="AP101" s="32" t="str">
        <f>IF(AP$3="","",-PORTADA!AN57*(1+$E101))</f>
        <v/>
      </c>
      <c r="AQ101" s="32" t="str">
        <f>IF(AQ$3="","",-PORTADA!AO57*(1+$E101))</f>
        <v/>
      </c>
      <c r="AR101" s="32" t="str">
        <f>IF(AR$3="","",-PORTADA!AP57*(1+$E101))</f>
        <v/>
      </c>
      <c r="AS101" s="32" t="str">
        <f>IF(AS$3="","",-PORTADA!AQ57*(1+$E101))</f>
        <v/>
      </c>
      <c r="AT101" s="32" t="str">
        <f>IF(AT$3="","",-PORTADA!AR57*(1+$E101))</f>
        <v/>
      </c>
      <c r="AU101" s="32" t="str">
        <f>IF(AU$3="","",-PORTADA!AS57*(1+$E101))</f>
        <v/>
      </c>
    </row>
    <row r="102" spans="2:47" s="5" customFormat="1" ht="18" customHeight="1" outlineLevel="2" x14ac:dyDescent="0.3">
      <c r="B102" s="27"/>
      <c r="C102" s="27"/>
      <c r="D102" s="4"/>
      <c r="E102" s="4"/>
      <c r="F102" s="13"/>
      <c r="G102" s="13"/>
      <c r="H102" s="4"/>
      <c r="I102" s="4"/>
      <c r="J102" s="27"/>
      <c r="K102" s="13"/>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row>
    <row r="103" spans="2:47" s="5" customFormat="1" ht="18" customHeight="1" outlineLevel="1" x14ac:dyDescent="0.3">
      <c r="B103" s="174" t="s">
        <v>95</v>
      </c>
      <c r="C103" s="175">
        <f>PORTADA!E96</f>
        <v>0</v>
      </c>
      <c r="D103" s="175"/>
      <c r="E103" s="175" t="b">
        <f>F103=G103</f>
        <v>1</v>
      </c>
      <c r="F103" s="186">
        <f>SUBTOTAL(9,F104:F134)</f>
        <v>0</v>
      </c>
      <c r="G103" s="197">
        <f>SUBTOTAL(9,G104:G134)</f>
        <v>0</v>
      </c>
      <c r="H103" s="175"/>
      <c r="I103" s="175"/>
      <c r="J103" s="174"/>
      <c r="K103" s="197"/>
      <c r="L103" s="189" t="str">
        <f>IF(L$3="","",SUBTOTAL(9,L104:L134))</f>
        <v/>
      </c>
      <c r="M103" s="189" t="str">
        <f>IF(M$3="","",SUBTOTAL(9,M104:M134))</f>
        <v/>
      </c>
      <c r="N103" s="189" t="str">
        <f t="shared" ref="N103:AF103" si="76">IF(N$3="","",SUBTOTAL(9,N104:N134))</f>
        <v/>
      </c>
      <c r="O103" s="189" t="str">
        <f t="shared" si="76"/>
        <v/>
      </c>
      <c r="P103" s="189" t="str">
        <f t="shared" si="76"/>
        <v/>
      </c>
      <c r="Q103" s="189" t="str">
        <f t="shared" si="76"/>
        <v/>
      </c>
      <c r="R103" s="189" t="str">
        <f t="shared" si="76"/>
        <v/>
      </c>
      <c r="S103" s="189" t="str">
        <f t="shared" si="76"/>
        <v/>
      </c>
      <c r="T103" s="189" t="str">
        <f t="shared" si="76"/>
        <v/>
      </c>
      <c r="U103" s="189" t="str">
        <f t="shared" si="76"/>
        <v/>
      </c>
      <c r="V103" s="189" t="str">
        <f t="shared" si="76"/>
        <v/>
      </c>
      <c r="W103" s="189" t="str">
        <f t="shared" si="76"/>
        <v/>
      </c>
      <c r="X103" s="189" t="str">
        <f t="shared" si="76"/>
        <v/>
      </c>
      <c r="Y103" s="189" t="str">
        <f t="shared" si="76"/>
        <v/>
      </c>
      <c r="Z103" s="189" t="str">
        <f t="shared" si="76"/>
        <v/>
      </c>
      <c r="AA103" s="189" t="str">
        <f t="shared" si="76"/>
        <v/>
      </c>
      <c r="AB103" s="189" t="str">
        <f t="shared" si="76"/>
        <v/>
      </c>
      <c r="AC103" s="189" t="str">
        <f t="shared" si="76"/>
        <v/>
      </c>
      <c r="AD103" s="189" t="str">
        <f t="shared" si="76"/>
        <v/>
      </c>
      <c r="AE103" s="189" t="str">
        <f t="shared" si="76"/>
        <v/>
      </c>
      <c r="AF103" s="189" t="str">
        <f t="shared" si="76"/>
        <v/>
      </c>
      <c r="AG103" s="189" t="str">
        <f t="shared" ref="AG103:AU103" si="77">IF(AG$3="","",SUBTOTAL(9,AG104:AG134)-AG114)</f>
        <v/>
      </c>
      <c r="AH103" s="189" t="str">
        <f t="shared" si="77"/>
        <v/>
      </c>
      <c r="AI103" s="189" t="str">
        <f t="shared" si="77"/>
        <v/>
      </c>
      <c r="AJ103" s="189" t="str">
        <f t="shared" si="77"/>
        <v/>
      </c>
      <c r="AK103" s="189" t="str">
        <f t="shared" si="77"/>
        <v/>
      </c>
      <c r="AL103" s="189" t="str">
        <f t="shared" si="77"/>
        <v/>
      </c>
      <c r="AM103" s="189" t="str">
        <f t="shared" si="77"/>
        <v/>
      </c>
      <c r="AN103" s="189" t="str">
        <f t="shared" si="77"/>
        <v/>
      </c>
      <c r="AO103" s="189" t="str">
        <f t="shared" si="77"/>
        <v/>
      </c>
      <c r="AP103" s="189" t="str">
        <f t="shared" si="77"/>
        <v/>
      </c>
      <c r="AQ103" s="189" t="str">
        <f t="shared" si="77"/>
        <v/>
      </c>
      <c r="AR103" s="189" t="str">
        <f t="shared" si="77"/>
        <v/>
      </c>
      <c r="AS103" s="189" t="str">
        <f t="shared" si="77"/>
        <v/>
      </c>
      <c r="AT103" s="189" t="str">
        <f t="shared" si="77"/>
        <v/>
      </c>
      <c r="AU103" s="189" t="str">
        <f t="shared" si="77"/>
        <v/>
      </c>
    </row>
    <row r="104" spans="2:47" s="5" customFormat="1" ht="18" customHeight="1" outlineLevel="2" x14ac:dyDescent="0.3">
      <c r="B104" s="170" t="s">
        <v>46</v>
      </c>
      <c r="C104" s="170"/>
      <c r="D104" s="167"/>
      <c r="E104" s="167"/>
      <c r="F104" s="185">
        <f>SUBTOTAL(9,F105:F112)</f>
        <v>0</v>
      </c>
      <c r="G104" s="185">
        <f>SUBTOTAL(9,G105:G112)</f>
        <v>0</v>
      </c>
      <c r="H104" s="167"/>
      <c r="I104" s="167"/>
      <c r="J104" s="170"/>
      <c r="K104" s="186"/>
      <c r="L104" s="187" t="str">
        <f>IF(L$3="","",SUBTOTAL(9,L105:L112))</f>
        <v/>
      </c>
      <c r="M104" s="187" t="str">
        <f t="shared" ref="M104:AK104" si="78">IF(M$3="","",SUBTOTAL(9,M105:M112))</f>
        <v/>
      </c>
      <c r="N104" s="187" t="str">
        <f t="shared" si="78"/>
        <v/>
      </c>
      <c r="O104" s="187" t="str">
        <f t="shared" si="78"/>
        <v/>
      </c>
      <c r="P104" s="187" t="str">
        <f t="shared" si="78"/>
        <v/>
      </c>
      <c r="Q104" s="187" t="str">
        <f t="shared" si="78"/>
        <v/>
      </c>
      <c r="R104" s="187" t="str">
        <f t="shared" si="78"/>
        <v/>
      </c>
      <c r="S104" s="187" t="str">
        <f t="shared" si="78"/>
        <v/>
      </c>
      <c r="T104" s="187" t="str">
        <f t="shared" si="78"/>
        <v/>
      </c>
      <c r="U104" s="187" t="str">
        <f t="shared" si="78"/>
        <v/>
      </c>
      <c r="V104" s="187" t="str">
        <f t="shared" si="78"/>
        <v/>
      </c>
      <c r="W104" s="187" t="str">
        <f t="shared" si="78"/>
        <v/>
      </c>
      <c r="X104" s="187" t="str">
        <f t="shared" si="78"/>
        <v/>
      </c>
      <c r="Y104" s="187" t="str">
        <f t="shared" si="78"/>
        <v/>
      </c>
      <c r="Z104" s="187" t="str">
        <f t="shared" si="78"/>
        <v/>
      </c>
      <c r="AA104" s="187" t="str">
        <f t="shared" si="78"/>
        <v/>
      </c>
      <c r="AB104" s="187" t="str">
        <f t="shared" si="78"/>
        <v/>
      </c>
      <c r="AC104" s="187" t="str">
        <f t="shared" si="78"/>
        <v/>
      </c>
      <c r="AD104" s="187" t="str">
        <f t="shared" si="78"/>
        <v/>
      </c>
      <c r="AE104" s="187" t="str">
        <f t="shared" si="78"/>
        <v/>
      </c>
      <c r="AF104" s="187" t="str">
        <f t="shared" si="78"/>
        <v/>
      </c>
      <c r="AG104" s="187" t="str">
        <f t="shared" si="78"/>
        <v/>
      </c>
      <c r="AH104" s="187" t="str">
        <f t="shared" si="78"/>
        <v/>
      </c>
      <c r="AI104" s="187" t="str">
        <f t="shared" si="78"/>
        <v/>
      </c>
      <c r="AJ104" s="187" t="str">
        <f t="shared" si="78"/>
        <v/>
      </c>
      <c r="AK104" s="187" t="str">
        <f t="shared" si="78"/>
        <v/>
      </c>
      <c r="AL104" s="187" t="str">
        <f t="shared" ref="AL104:AU104" si="79">IF(AL$3="","",SUBTOTAL(9,AL105:AL112))</f>
        <v/>
      </c>
      <c r="AM104" s="187" t="str">
        <f t="shared" si="79"/>
        <v/>
      </c>
      <c r="AN104" s="187" t="str">
        <f t="shared" si="79"/>
        <v/>
      </c>
      <c r="AO104" s="187" t="str">
        <f t="shared" si="79"/>
        <v/>
      </c>
      <c r="AP104" s="187" t="str">
        <f t="shared" si="79"/>
        <v/>
      </c>
      <c r="AQ104" s="187" t="str">
        <f t="shared" si="79"/>
        <v/>
      </c>
      <c r="AR104" s="187" t="str">
        <f t="shared" si="79"/>
        <v/>
      </c>
      <c r="AS104" s="187" t="str">
        <f t="shared" si="79"/>
        <v/>
      </c>
      <c r="AT104" s="187" t="str">
        <f t="shared" si="79"/>
        <v/>
      </c>
      <c r="AU104" s="187" t="str">
        <f t="shared" si="79"/>
        <v/>
      </c>
    </row>
    <row r="105" spans="2:47" s="5" customFormat="1" ht="18" customHeight="1" outlineLevel="3" x14ac:dyDescent="0.3">
      <c r="B105" s="26" t="s">
        <v>47</v>
      </c>
      <c r="C105" s="249">
        <f>PORTADA!E63</f>
        <v>0</v>
      </c>
      <c r="D105" s="250">
        <v>1</v>
      </c>
      <c r="E105" s="24">
        <v>0</v>
      </c>
      <c r="F105" s="251">
        <f t="shared" ref="F105:F112" si="80">-C105*D105</f>
        <v>0</v>
      </c>
      <c r="G105" s="13">
        <f>SUM(L105:AU105)</f>
        <v>0</v>
      </c>
      <c r="H105" s="258" t="e">
        <f>-F105/F$78</f>
        <v>#DIV/0!</v>
      </c>
      <c r="I105" s="24">
        <v>0</v>
      </c>
      <c r="J105" s="12">
        <v>100000</v>
      </c>
      <c r="K105" s="13"/>
      <c r="L105" s="32" t="str">
        <f>IF(L$3="","",-PORTADA!J63*(1+$E105))</f>
        <v/>
      </c>
      <c r="M105" s="32" t="str">
        <f>IF(M$3="","",-PORTADA!K63*(1+$E105))</f>
        <v/>
      </c>
      <c r="N105" s="32" t="str">
        <f>IF(N$3="","",-PORTADA!L63*(1+$E105))</f>
        <v/>
      </c>
      <c r="O105" s="32" t="str">
        <f>IF(O$3="","",-PORTADA!M63*(1+$E105))</f>
        <v/>
      </c>
      <c r="P105" s="32" t="str">
        <f>IF(P$3="","",-PORTADA!N63*(1+$E105))</f>
        <v/>
      </c>
      <c r="Q105" s="32" t="str">
        <f>IF(Q$3="","",-PORTADA!O63*(1+$E105))</f>
        <v/>
      </c>
      <c r="R105" s="32" t="str">
        <f>IF(R$3="","",-PORTADA!P63*(1+$E105))</f>
        <v/>
      </c>
      <c r="S105" s="32" t="str">
        <f>IF(S$3="","",-PORTADA!Q63*(1+$E105))</f>
        <v/>
      </c>
      <c r="T105" s="32" t="str">
        <f>IF(T$3="","",-PORTADA!R63*(1+$E105))</f>
        <v/>
      </c>
      <c r="U105" s="32" t="str">
        <f>IF(U$3="","",-PORTADA!S63*(1+$E105))</f>
        <v/>
      </c>
      <c r="V105" s="32" t="str">
        <f>IF(V$3="","",-PORTADA!T63*(1+$E105))</f>
        <v/>
      </c>
      <c r="W105" s="32" t="str">
        <f>IF(W$3="","",-PORTADA!U63*(1+$E105))</f>
        <v/>
      </c>
      <c r="X105" s="32" t="str">
        <f>IF(X$3="","",-PORTADA!V63*(1+$E105))</f>
        <v/>
      </c>
      <c r="Y105" s="32" t="str">
        <f>IF(Y$3="","",-PORTADA!W63*(1+$E105))</f>
        <v/>
      </c>
      <c r="Z105" s="32" t="str">
        <f>IF(Z$3="","",-PORTADA!X63*(1+$E105))</f>
        <v/>
      </c>
      <c r="AA105" s="32" t="str">
        <f>IF(AA$3="","",-PORTADA!Y63*(1+$E105))</f>
        <v/>
      </c>
      <c r="AB105" s="32" t="str">
        <f>IF(AB$3="","",-PORTADA!Z63*(1+$E105))</f>
        <v/>
      </c>
      <c r="AC105" s="32" t="str">
        <f>IF(AC$3="","",-PORTADA!AA63*(1+$E105))</f>
        <v/>
      </c>
      <c r="AD105" s="32" t="str">
        <f>IF(AD$3="","",-PORTADA!AB63*(1+$E105))</f>
        <v/>
      </c>
      <c r="AE105" s="32" t="str">
        <f>IF(AE$3="","",-PORTADA!AC63*(1+$E105))</f>
        <v/>
      </c>
      <c r="AF105" s="32" t="str">
        <f>IF(AF$3="","",-PORTADA!AD63*(1+$E105))</f>
        <v/>
      </c>
      <c r="AG105" s="32" t="str">
        <f>IF(AG$3="","",-PORTADA!AE63*(1+$E105))</f>
        <v/>
      </c>
      <c r="AH105" s="32" t="str">
        <f>IF(AH$3="","",-PORTADA!AF63*(1+$E105))</f>
        <v/>
      </c>
      <c r="AI105" s="32" t="str">
        <f>IF(AI$3="","",-PORTADA!AG63*(1+$E105))</f>
        <v/>
      </c>
      <c r="AJ105" s="32" t="str">
        <f>IF(AJ$3="","",-PORTADA!AH63*(1+$E105))</f>
        <v/>
      </c>
      <c r="AK105" s="32" t="str">
        <f>IF(AK$3="","",-PORTADA!AI63*(1+$E105))</f>
        <v/>
      </c>
      <c r="AL105" s="32" t="str">
        <f>IF(AL$3="","",-PORTADA!AJ63*(1+$E105))</f>
        <v/>
      </c>
      <c r="AM105" s="32" t="str">
        <f>IF(AM$3="","",-PORTADA!AK63*(1+$E105))</f>
        <v/>
      </c>
      <c r="AN105" s="32" t="str">
        <f>IF(AN$3="","",-PORTADA!AL63*(1+$E105))</f>
        <v/>
      </c>
      <c r="AO105" s="32" t="str">
        <f>IF(AO$3="","",-PORTADA!AM63*(1+$E105))</f>
        <v/>
      </c>
      <c r="AP105" s="32" t="str">
        <f>IF(AP$3="","",-PORTADA!AN63*(1+$E105))</f>
        <v/>
      </c>
      <c r="AQ105" s="32" t="str">
        <f>IF(AQ$3="","",-PORTADA!AO63*(1+$E105))</f>
        <v/>
      </c>
      <c r="AR105" s="32" t="str">
        <f>IF(AR$3="","",-PORTADA!AP63*(1+$E105))</f>
        <v/>
      </c>
      <c r="AS105" s="32" t="str">
        <f>IF(AS$3="","",-PORTADA!AQ63*(1+$E105))</f>
        <v/>
      </c>
      <c r="AT105" s="32" t="str">
        <f>IF(AT$3="","",-PORTADA!AR63*(1+$E105))</f>
        <v/>
      </c>
      <c r="AU105" s="32" t="str">
        <f>IF(AU$3="","",-PORTADA!AS63*(1+$E105))</f>
        <v/>
      </c>
    </row>
    <row r="106" spans="2:47" s="5" customFormat="1" ht="18" customHeight="1" outlineLevel="3" x14ac:dyDescent="0.3">
      <c r="B106" s="169" t="s">
        <v>165</v>
      </c>
      <c r="C106" s="249">
        <f>PORTADA!E64</f>
        <v>0</v>
      </c>
      <c r="D106" s="250">
        <v>1</v>
      </c>
      <c r="E106" s="24">
        <v>0</v>
      </c>
      <c r="F106" s="251">
        <f t="shared" si="80"/>
        <v>0</v>
      </c>
      <c r="G106" s="13">
        <f t="shared" ref="G106:G112" si="81">SUM(L106:AU106)</f>
        <v>0</v>
      </c>
      <c r="H106" s="258" t="e">
        <f>-F106/F$78</f>
        <v>#DIV/0!</v>
      </c>
      <c r="I106" s="24">
        <v>0</v>
      </c>
      <c r="J106" s="12">
        <v>100000</v>
      </c>
      <c r="K106" s="13"/>
      <c r="L106" s="32" t="str">
        <f>IF(L$3="","",-PORTADA!J64*(1+$E106))</f>
        <v/>
      </c>
      <c r="M106" s="32" t="str">
        <f>IF(M$3="","",-PORTADA!K64*(1+$E106))</f>
        <v/>
      </c>
      <c r="N106" s="32" t="str">
        <f>IF(N$3="","",-PORTADA!L64*(1+$E106))</f>
        <v/>
      </c>
      <c r="O106" s="32" t="str">
        <f>IF(O$3="","",-PORTADA!M64*(1+$E106))</f>
        <v/>
      </c>
      <c r="P106" s="32" t="str">
        <f>IF(P$3="","",-PORTADA!N64*(1+$E106))</f>
        <v/>
      </c>
      <c r="Q106" s="32" t="str">
        <f>IF(Q$3="","",-PORTADA!O64*(1+$E106))</f>
        <v/>
      </c>
      <c r="R106" s="32" t="str">
        <f>IF(R$3="","",-PORTADA!P64*(1+$E106))</f>
        <v/>
      </c>
      <c r="S106" s="32" t="str">
        <f>IF(S$3="","",-PORTADA!Q64*(1+$E106))</f>
        <v/>
      </c>
      <c r="T106" s="32" t="str">
        <f>IF(T$3="","",-PORTADA!R64*(1+$E106))</f>
        <v/>
      </c>
      <c r="U106" s="32" t="str">
        <f>IF(U$3="","",-PORTADA!S64*(1+$E106))</f>
        <v/>
      </c>
      <c r="V106" s="32" t="str">
        <f>IF(V$3="","",-PORTADA!T64*(1+$E106))</f>
        <v/>
      </c>
      <c r="W106" s="32" t="str">
        <f>IF(W$3="","",-PORTADA!U64*(1+$E106))</f>
        <v/>
      </c>
      <c r="X106" s="32" t="str">
        <f>IF(X$3="","",-PORTADA!V64*(1+$E106))</f>
        <v/>
      </c>
      <c r="Y106" s="32" t="str">
        <f>IF(Y$3="","",-PORTADA!W64*(1+$E106))</f>
        <v/>
      </c>
      <c r="Z106" s="32" t="str">
        <f>IF(Z$3="","",-PORTADA!X64*(1+$E106))</f>
        <v/>
      </c>
      <c r="AA106" s="32" t="str">
        <f>IF(AA$3="","",-PORTADA!Y64*(1+$E106))</f>
        <v/>
      </c>
      <c r="AB106" s="32" t="str">
        <f>IF(AB$3="","",-PORTADA!Z64*(1+$E106))</f>
        <v/>
      </c>
      <c r="AC106" s="32" t="str">
        <f>IF(AC$3="","",-PORTADA!AA64*(1+$E106))</f>
        <v/>
      </c>
      <c r="AD106" s="32" t="str">
        <f>IF(AD$3="","",-PORTADA!AB64*(1+$E106))</f>
        <v/>
      </c>
      <c r="AE106" s="32" t="str">
        <f>IF(AE$3="","",-PORTADA!AC64*(1+$E106))</f>
        <v/>
      </c>
      <c r="AF106" s="32" t="str">
        <f>IF(AF$3="","",-PORTADA!AD64*(1+$E106))</f>
        <v/>
      </c>
      <c r="AG106" s="32" t="str">
        <f>IF(AG$3="","",-PORTADA!AE64*(1+$E106))</f>
        <v/>
      </c>
      <c r="AH106" s="32" t="str">
        <f>IF(AH$3="","",-PORTADA!AF64*(1+$E106))</f>
        <v/>
      </c>
      <c r="AI106" s="32" t="str">
        <f>IF(AI$3="","",-PORTADA!AG64*(1+$E106))</f>
        <v/>
      </c>
      <c r="AJ106" s="32" t="str">
        <f>IF(AJ$3="","",-PORTADA!AH64*(1+$E106))</f>
        <v/>
      </c>
      <c r="AK106" s="32" t="str">
        <f>IF(AK$3="","",-PORTADA!AI64*(1+$E106))</f>
        <v/>
      </c>
      <c r="AL106" s="32" t="str">
        <f>IF(AL$3="","",-PORTADA!AJ64*(1+$E106))</f>
        <v/>
      </c>
      <c r="AM106" s="32" t="str">
        <f>IF(AM$3="","",-PORTADA!AK64*(1+$E106))</f>
        <v/>
      </c>
      <c r="AN106" s="32" t="str">
        <f>IF(AN$3="","",-PORTADA!AL64*(1+$E106))</f>
        <v/>
      </c>
      <c r="AO106" s="32" t="str">
        <f>IF(AO$3="","",-PORTADA!AM64*(1+$E106))</f>
        <v/>
      </c>
      <c r="AP106" s="32" t="str">
        <f>IF(AP$3="","",-PORTADA!AN64*(1+$E106))</f>
        <v/>
      </c>
      <c r="AQ106" s="32" t="str">
        <f>IF(AQ$3="","",-PORTADA!AO64*(1+$E106))</f>
        <v/>
      </c>
      <c r="AR106" s="32" t="str">
        <f>IF(AR$3="","",-PORTADA!AP64*(1+$E106))</f>
        <v/>
      </c>
      <c r="AS106" s="32" t="str">
        <f>IF(AS$3="","",-PORTADA!AQ64*(1+$E106))</f>
        <v/>
      </c>
      <c r="AT106" s="32" t="str">
        <f>IF(AT$3="","",-PORTADA!AR64*(1+$E106))</f>
        <v/>
      </c>
      <c r="AU106" s="32" t="str">
        <f>IF(AU$3="","",-PORTADA!AS64*(1+$E106))</f>
        <v/>
      </c>
    </row>
    <row r="107" spans="2:47" s="5" customFormat="1" ht="18" customHeight="1" outlineLevel="3" x14ac:dyDescent="0.3">
      <c r="B107" s="169" t="s">
        <v>48</v>
      </c>
      <c r="C107" s="249">
        <f>PORTADA!E65</f>
        <v>0</v>
      </c>
      <c r="D107" s="250">
        <v>1</v>
      </c>
      <c r="E107" s="24">
        <v>0</v>
      </c>
      <c r="F107" s="251">
        <f t="shared" si="80"/>
        <v>0</v>
      </c>
      <c r="G107" s="13">
        <f t="shared" si="81"/>
        <v>0</v>
      </c>
      <c r="H107" s="258" t="e">
        <f>-F107/F$78</f>
        <v>#DIV/0!</v>
      </c>
      <c r="I107" s="24">
        <v>0</v>
      </c>
      <c r="J107" s="12">
        <v>100000</v>
      </c>
      <c r="K107" s="13"/>
      <c r="L107" s="32" t="str">
        <f>IF(L$3="","",-PORTADA!J65*(1+$E107))</f>
        <v/>
      </c>
      <c r="M107" s="32" t="str">
        <f>IF(M$3="","",-PORTADA!K65*(1+$E107))</f>
        <v/>
      </c>
      <c r="N107" s="32" t="str">
        <f>IF(N$3="","",-PORTADA!L65*(1+$E107))</f>
        <v/>
      </c>
      <c r="O107" s="32" t="str">
        <f>IF(O$3="","",-PORTADA!M65*(1+$E107))</f>
        <v/>
      </c>
      <c r="P107" s="32" t="str">
        <f>IF(P$3="","",-PORTADA!N65*(1+$E107))</f>
        <v/>
      </c>
      <c r="Q107" s="32" t="str">
        <f>IF(Q$3="","",-PORTADA!O65*(1+$E107))</f>
        <v/>
      </c>
      <c r="R107" s="32" t="str">
        <f>IF(R$3="","",-PORTADA!P65*(1+$E107))</f>
        <v/>
      </c>
      <c r="S107" s="32" t="str">
        <f>IF(S$3="","",-PORTADA!Q65*(1+$E107))</f>
        <v/>
      </c>
      <c r="T107" s="32" t="str">
        <f>IF(T$3="","",-PORTADA!R65*(1+$E107))</f>
        <v/>
      </c>
      <c r="U107" s="32" t="str">
        <f>IF(U$3="","",-PORTADA!S65*(1+$E107))</f>
        <v/>
      </c>
      <c r="V107" s="32" t="str">
        <f>IF(V$3="","",-PORTADA!T65*(1+$E107))</f>
        <v/>
      </c>
      <c r="W107" s="32" t="str">
        <f>IF(W$3="","",-PORTADA!U65*(1+$E107))</f>
        <v/>
      </c>
      <c r="X107" s="32" t="str">
        <f>IF(X$3="","",-PORTADA!V65*(1+$E107))</f>
        <v/>
      </c>
      <c r="Y107" s="32" t="str">
        <f>IF(Y$3="","",-PORTADA!W65*(1+$E107))</f>
        <v/>
      </c>
      <c r="Z107" s="32" t="str">
        <f>IF(Z$3="","",-PORTADA!X65*(1+$E107))</f>
        <v/>
      </c>
      <c r="AA107" s="32" t="str">
        <f>IF(AA$3="","",-PORTADA!Y65*(1+$E107))</f>
        <v/>
      </c>
      <c r="AB107" s="32" t="str">
        <f>IF(AB$3="","",-PORTADA!Z65*(1+$E107))</f>
        <v/>
      </c>
      <c r="AC107" s="32" t="str">
        <f>IF(AC$3="","",-PORTADA!AA65*(1+$E107))</f>
        <v/>
      </c>
      <c r="AD107" s="32" t="str">
        <f>IF(AD$3="","",-PORTADA!AB65*(1+$E107))</f>
        <v/>
      </c>
      <c r="AE107" s="32" t="str">
        <f>IF(AE$3="","",-PORTADA!AC65*(1+$E107))</f>
        <v/>
      </c>
      <c r="AF107" s="32" t="str">
        <f>IF(AF$3="","",-PORTADA!AD65*(1+$E107))</f>
        <v/>
      </c>
      <c r="AG107" s="32" t="str">
        <f>IF(AG$3="","",-PORTADA!AE65*(1+$E107))</f>
        <v/>
      </c>
      <c r="AH107" s="32" t="str">
        <f>IF(AH$3="","",-PORTADA!AF65*(1+$E107))</f>
        <v/>
      </c>
      <c r="AI107" s="32" t="str">
        <f>IF(AI$3="","",-PORTADA!AG65*(1+$E107))</f>
        <v/>
      </c>
      <c r="AJ107" s="32" t="str">
        <f>IF(AJ$3="","",-PORTADA!AH65*(1+$E107))</f>
        <v/>
      </c>
      <c r="AK107" s="32" t="str">
        <f>IF(AK$3="","",-PORTADA!AI65*(1+$E107))</f>
        <v/>
      </c>
      <c r="AL107" s="32" t="str">
        <f>IF(AL$3="","",-PORTADA!AJ65*(1+$E107))</f>
        <v/>
      </c>
      <c r="AM107" s="32" t="str">
        <f>IF(AM$3="","",-PORTADA!AK65*(1+$E107))</f>
        <v/>
      </c>
      <c r="AN107" s="32" t="str">
        <f>IF(AN$3="","",-PORTADA!AL65*(1+$E107))</f>
        <v/>
      </c>
      <c r="AO107" s="32" t="str">
        <f>IF(AO$3="","",-PORTADA!AM65*(1+$E107))</f>
        <v/>
      </c>
      <c r="AP107" s="32" t="str">
        <f>IF(AP$3="","",-PORTADA!AN65*(1+$E107))</f>
        <v/>
      </c>
      <c r="AQ107" s="32" t="str">
        <f>IF(AQ$3="","",-PORTADA!AO65*(1+$E107))</f>
        <v/>
      </c>
      <c r="AR107" s="32" t="str">
        <f>IF(AR$3="","",-PORTADA!AP65*(1+$E107))</f>
        <v/>
      </c>
      <c r="AS107" s="32" t="str">
        <f>IF(AS$3="","",-PORTADA!AQ65*(1+$E107))</f>
        <v/>
      </c>
      <c r="AT107" s="32" t="str">
        <f>IF(AT$3="","",-PORTADA!AR65*(1+$E107))</f>
        <v/>
      </c>
      <c r="AU107" s="32" t="str">
        <f>IF(AU$3="","",-PORTADA!AS65*(1+$E107))</f>
        <v/>
      </c>
    </row>
    <row r="108" spans="2:47" s="5" customFormat="1" ht="18" customHeight="1" outlineLevel="3" x14ac:dyDescent="0.3">
      <c r="B108" s="169" t="s">
        <v>164</v>
      </c>
      <c r="C108" s="249">
        <f>PORTADA!E66</f>
        <v>0</v>
      </c>
      <c r="D108" s="250">
        <v>1</v>
      </c>
      <c r="E108" s="24">
        <v>0</v>
      </c>
      <c r="F108" s="251">
        <f t="shared" si="80"/>
        <v>0</v>
      </c>
      <c r="G108" s="13">
        <f t="shared" si="81"/>
        <v>0</v>
      </c>
      <c r="H108" s="258" t="e">
        <f>-F108/F$78</f>
        <v>#DIV/0!</v>
      </c>
      <c r="I108" s="24">
        <v>0</v>
      </c>
      <c r="J108" s="12">
        <v>100000</v>
      </c>
      <c r="K108" s="13"/>
      <c r="L108" s="32" t="str">
        <f>IF(L$3="","",-PORTADA!J66*(1+$E108))</f>
        <v/>
      </c>
      <c r="M108" s="32" t="str">
        <f>IF(M$3="","",-PORTADA!K66*(1+$E108))</f>
        <v/>
      </c>
      <c r="N108" s="32" t="str">
        <f>IF(N$3="","",-PORTADA!L66*(1+$E108))</f>
        <v/>
      </c>
      <c r="O108" s="32" t="str">
        <f>IF(O$3="","",-PORTADA!M66*(1+$E108))</f>
        <v/>
      </c>
      <c r="P108" s="32" t="str">
        <f>IF(P$3="","",-PORTADA!N66*(1+$E108))</f>
        <v/>
      </c>
      <c r="Q108" s="32" t="str">
        <f>IF(Q$3="","",-PORTADA!O66*(1+$E108))</f>
        <v/>
      </c>
      <c r="R108" s="32" t="str">
        <f>IF(R$3="","",-PORTADA!P66*(1+$E108))</f>
        <v/>
      </c>
      <c r="S108" s="32" t="str">
        <f>IF(S$3="","",-PORTADA!Q66*(1+$E108))</f>
        <v/>
      </c>
      <c r="T108" s="32" t="str">
        <f>IF(T$3="","",-PORTADA!R66*(1+$E108))</f>
        <v/>
      </c>
      <c r="U108" s="32" t="str">
        <f>IF(U$3="","",-PORTADA!S66*(1+$E108))</f>
        <v/>
      </c>
      <c r="V108" s="32" t="str">
        <f>IF(V$3="","",-PORTADA!T66*(1+$E108))</f>
        <v/>
      </c>
      <c r="W108" s="32" t="str">
        <f>IF(W$3="","",-PORTADA!U66*(1+$E108))</f>
        <v/>
      </c>
      <c r="X108" s="32" t="str">
        <f>IF(X$3="","",-PORTADA!V66*(1+$E108))</f>
        <v/>
      </c>
      <c r="Y108" s="32" t="str">
        <f>IF(Y$3="","",-PORTADA!W66*(1+$E108))</f>
        <v/>
      </c>
      <c r="Z108" s="32" t="str">
        <f>IF(Z$3="","",-PORTADA!X66*(1+$E108))</f>
        <v/>
      </c>
      <c r="AA108" s="32" t="str">
        <f>IF(AA$3="","",-PORTADA!Y66*(1+$E108))</f>
        <v/>
      </c>
      <c r="AB108" s="32" t="str">
        <f>IF(AB$3="","",-PORTADA!Z66*(1+$E108))</f>
        <v/>
      </c>
      <c r="AC108" s="32" t="str">
        <f>IF(AC$3="","",-PORTADA!AA66*(1+$E108))</f>
        <v/>
      </c>
      <c r="AD108" s="32" t="str">
        <f>IF(AD$3="","",-PORTADA!AB66*(1+$E108))</f>
        <v/>
      </c>
      <c r="AE108" s="32" t="str">
        <f>IF(AE$3="","",-PORTADA!AC66*(1+$E108))</f>
        <v/>
      </c>
      <c r="AF108" s="32" t="str">
        <f>IF(AF$3="","",-PORTADA!AD66*(1+$E108))</f>
        <v/>
      </c>
      <c r="AG108" s="32" t="str">
        <f>IF(AG$3="","",-PORTADA!AE66*(1+$E108))</f>
        <v/>
      </c>
      <c r="AH108" s="32" t="str">
        <f>IF(AH$3="","",-PORTADA!AF66*(1+$E108))</f>
        <v/>
      </c>
      <c r="AI108" s="32" t="str">
        <f>IF(AI$3="","",-PORTADA!AG66*(1+$E108))</f>
        <v/>
      </c>
      <c r="AJ108" s="32" t="str">
        <f>IF(AJ$3="","",-PORTADA!AH66*(1+$E108))</f>
        <v/>
      </c>
      <c r="AK108" s="32" t="str">
        <f>IF(AK$3="","",-PORTADA!AI66*(1+$E108))</f>
        <v/>
      </c>
      <c r="AL108" s="32" t="str">
        <f>IF(AL$3="","",-PORTADA!AJ66*(1+$E108))</f>
        <v/>
      </c>
      <c r="AM108" s="32" t="str">
        <f>IF(AM$3="","",-PORTADA!AK66*(1+$E108))</f>
        <v/>
      </c>
      <c r="AN108" s="32" t="str">
        <f>IF(AN$3="","",-PORTADA!AL66*(1+$E108))</f>
        <v/>
      </c>
      <c r="AO108" s="32" t="str">
        <f>IF(AO$3="","",-PORTADA!AM66*(1+$E108))</f>
        <v/>
      </c>
      <c r="AP108" s="32" t="str">
        <f>IF(AP$3="","",-PORTADA!AN66*(1+$E108))</f>
        <v/>
      </c>
      <c r="AQ108" s="32" t="str">
        <f>IF(AQ$3="","",-PORTADA!AO66*(1+$E108))</f>
        <v/>
      </c>
      <c r="AR108" s="32" t="str">
        <f>IF(AR$3="","",-PORTADA!AP66*(1+$E108))</f>
        <v/>
      </c>
      <c r="AS108" s="32" t="str">
        <f>IF(AS$3="","",-PORTADA!AQ66*(1+$E108))</f>
        <v/>
      </c>
      <c r="AT108" s="32" t="str">
        <f>IF(AT$3="","",-PORTADA!AR66*(1+$E108))</f>
        <v/>
      </c>
      <c r="AU108" s="32" t="str">
        <f>IF(AU$3="","",-PORTADA!AS66*(1+$E108))</f>
        <v/>
      </c>
    </row>
    <row r="109" spans="2:47" s="5" customFormat="1" ht="18" customHeight="1" outlineLevel="3" x14ac:dyDescent="0.3">
      <c r="B109" s="169" t="s">
        <v>49</v>
      </c>
      <c r="C109" s="249">
        <f>PORTADA!E67</f>
        <v>0</v>
      </c>
      <c r="D109" s="250">
        <v>1</v>
      </c>
      <c r="E109" s="24">
        <v>0</v>
      </c>
      <c r="F109" s="251">
        <f t="shared" si="80"/>
        <v>0</v>
      </c>
      <c r="G109" s="13">
        <f t="shared" si="81"/>
        <v>0</v>
      </c>
      <c r="H109" s="258" t="e">
        <f>-F109/F$78</f>
        <v>#DIV/0!</v>
      </c>
      <c r="I109" s="24">
        <v>0</v>
      </c>
      <c r="J109" s="12">
        <v>100000</v>
      </c>
      <c r="K109" s="13"/>
      <c r="L109" s="32" t="str">
        <f>IF(L$3="","",-PORTADA!J67*(1+$E109))</f>
        <v/>
      </c>
      <c r="M109" s="32" t="str">
        <f>IF(M$3="","",-PORTADA!K67*(1+$E109))</f>
        <v/>
      </c>
      <c r="N109" s="32" t="str">
        <f>IF(N$3="","",-PORTADA!L67*(1+$E109))</f>
        <v/>
      </c>
      <c r="O109" s="32" t="str">
        <f>IF(O$3="","",-PORTADA!M67*(1+$E109))</f>
        <v/>
      </c>
      <c r="P109" s="32" t="str">
        <f>IF(P$3="","",-PORTADA!N67*(1+$E109))</f>
        <v/>
      </c>
      <c r="Q109" s="32" t="str">
        <f>IF(Q$3="","",-PORTADA!O67*(1+$E109))</f>
        <v/>
      </c>
      <c r="R109" s="32" t="str">
        <f>IF(R$3="","",-PORTADA!P67*(1+$E109))</f>
        <v/>
      </c>
      <c r="S109" s="32" t="str">
        <f>IF(S$3="","",-PORTADA!Q67*(1+$E109))</f>
        <v/>
      </c>
      <c r="T109" s="32" t="str">
        <f>IF(T$3="","",-PORTADA!R67*(1+$E109))</f>
        <v/>
      </c>
      <c r="U109" s="32" t="str">
        <f>IF(U$3="","",-PORTADA!S67*(1+$E109))</f>
        <v/>
      </c>
      <c r="V109" s="32" t="str">
        <f>IF(V$3="","",-PORTADA!T67*(1+$E109))</f>
        <v/>
      </c>
      <c r="W109" s="32" t="str">
        <f>IF(W$3="","",-PORTADA!U67*(1+$E109))</f>
        <v/>
      </c>
      <c r="X109" s="32" t="str">
        <f>IF(X$3="","",-PORTADA!V67*(1+$E109))</f>
        <v/>
      </c>
      <c r="Y109" s="32" t="str">
        <f>IF(Y$3="","",-PORTADA!W67*(1+$E109))</f>
        <v/>
      </c>
      <c r="Z109" s="32" t="str">
        <f>IF(Z$3="","",-PORTADA!X67*(1+$E109))</f>
        <v/>
      </c>
      <c r="AA109" s="32" t="str">
        <f>IF(AA$3="","",-PORTADA!Y67*(1+$E109))</f>
        <v/>
      </c>
      <c r="AB109" s="32" t="str">
        <f>IF(AB$3="","",-PORTADA!Z67*(1+$E109))</f>
        <v/>
      </c>
      <c r="AC109" s="32" t="str">
        <f>IF(AC$3="","",-PORTADA!AA67*(1+$E109))</f>
        <v/>
      </c>
      <c r="AD109" s="32" t="str">
        <f>IF(AD$3="","",-PORTADA!AB67*(1+$E109))</f>
        <v/>
      </c>
      <c r="AE109" s="32" t="str">
        <f>IF(AE$3="","",-PORTADA!AC67*(1+$E109))</f>
        <v/>
      </c>
      <c r="AF109" s="32" t="str">
        <f>IF(AF$3="","",-PORTADA!AD67*(1+$E109))</f>
        <v/>
      </c>
      <c r="AG109" s="32" t="str">
        <f>IF(AG$3="","",-PORTADA!AE67*(1+$E109))</f>
        <v/>
      </c>
      <c r="AH109" s="32" t="str">
        <f>IF(AH$3="","",-PORTADA!AF67*(1+$E109))</f>
        <v/>
      </c>
      <c r="AI109" s="32" t="str">
        <f>IF(AI$3="","",-PORTADA!AG67*(1+$E109))</f>
        <v/>
      </c>
      <c r="AJ109" s="32" t="str">
        <f>IF(AJ$3="","",-PORTADA!AH67*(1+$E109))</f>
        <v/>
      </c>
      <c r="AK109" s="32" t="str">
        <f>IF(AK$3="","",-PORTADA!AI67*(1+$E109))</f>
        <v/>
      </c>
      <c r="AL109" s="32" t="str">
        <f>IF(AL$3="","",-PORTADA!AJ67*(1+$E109))</f>
        <v/>
      </c>
      <c r="AM109" s="32" t="str">
        <f>IF(AM$3="","",-PORTADA!AK67*(1+$E109))</f>
        <v/>
      </c>
      <c r="AN109" s="32" t="str">
        <f>IF(AN$3="","",-PORTADA!AL67*(1+$E109))</f>
        <v/>
      </c>
      <c r="AO109" s="32" t="str">
        <f>IF(AO$3="","",-PORTADA!AM67*(1+$E109))</f>
        <v/>
      </c>
      <c r="AP109" s="32" t="str">
        <f>IF(AP$3="","",-PORTADA!AN67*(1+$E109))</f>
        <v/>
      </c>
      <c r="AQ109" s="32" t="str">
        <f>IF(AQ$3="","",-PORTADA!AO67*(1+$E109))</f>
        <v/>
      </c>
      <c r="AR109" s="32" t="str">
        <f>IF(AR$3="","",-PORTADA!AP67*(1+$E109))</f>
        <v/>
      </c>
      <c r="AS109" s="32" t="str">
        <f>IF(AS$3="","",-PORTADA!AQ67*(1+$E109))</f>
        <v/>
      </c>
      <c r="AT109" s="32" t="str">
        <f>IF(AT$3="","",-PORTADA!AR67*(1+$E109))</f>
        <v/>
      </c>
      <c r="AU109" s="32" t="str">
        <f>IF(AU$3="","",-PORTADA!AS67*(1+$E109))</f>
        <v/>
      </c>
    </row>
    <row r="110" spans="2:47" s="5" customFormat="1" ht="18" customHeight="1" outlineLevel="3" x14ac:dyDescent="0.3">
      <c r="B110" s="169" t="s">
        <v>166</v>
      </c>
      <c r="C110" s="249">
        <f>PORTADA!E68</f>
        <v>0</v>
      </c>
      <c r="D110" s="250">
        <v>1</v>
      </c>
      <c r="E110" s="24"/>
      <c r="F110" s="251">
        <f t="shared" si="80"/>
        <v>0</v>
      </c>
      <c r="G110" s="13">
        <f t="shared" si="81"/>
        <v>0</v>
      </c>
      <c r="H110" s="258"/>
      <c r="I110" s="24"/>
      <c r="J110" s="12"/>
      <c r="K110" s="13"/>
      <c r="L110" s="32" t="str">
        <f>IF(L$3="","",-PORTADA!J68*(1+$E110))</f>
        <v/>
      </c>
      <c r="M110" s="32" t="str">
        <f>IF(M$3="","",-PORTADA!K68*(1+$E110))</f>
        <v/>
      </c>
      <c r="N110" s="32" t="str">
        <f>IF(N$3="","",-PORTADA!L68*(1+$E110))</f>
        <v/>
      </c>
      <c r="O110" s="32" t="str">
        <f>IF(O$3="","",-PORTADA!M68*(1+$E110))</f>
        <v/>
      </c>
      <c r="P110" s="32" t="str">
        <f>IF(P$3="","",-PORTADA!N68*(1+$E110))</f>
        <v/>
      </c>
      <c r="Q110" s="32" t="str">
        <f>IF(Q$3="","",-PORTADA!O68*(1+$E110))</f>
        <v/>
      </c>
      <c r="R110" s="32" t="str">
        <f>IF(R$3="","",-PORTADA!P68*(1+$E110))</f>
        <v/>
      </c>
      <c r="S110" s="32" t="str">
        <f>IF(S$3="","",-PORTADA!Q68*(1+$E110))</f>
        <v/>
      </c>
      <c r="T110" s="32" t="str">
        <f>IF(T$3="","",-PORTADA!R68*(1+$E110))</f>
        <v/>
      </c>
      <c r="U110" s="32" t="str">
        <f>IF(U$3="","",-PORTADA!S68*(1+$E110))</f>
        <v/>
      </c>
      <c r="V110" s="32" t="str">
        <f>IF(V$3="","",-PORTADA!T68*(1+$E110))</f>
        <v/>
      </c>
      <c r="W110" s="32" t="str">
        <f>IF(W$3="","",-PORTADA!U68*(1+$E110))</f>
        <v/>
      </c>
      <c r="X110" s="32" t="str">
        <f>IF(X$3="","",-PORTADA!V68*(1+$E110))</f>
        <v/>
      </c>
      <c r="Y110" s="32" t="str">
        <f>IF(Y$3="","",-PORTADA!W68*(1+$E110))</f>
        <v/>
      </c>
      <c r="Z110" s="32" t="str">
        <f>IF(Z$3="","",-PORTADA!X68*(1+$E110))</f>
        <v/>
      </c>
      <c r="AA110" s="32" t="str">
        <f>IF(AA$3="","",-PORTADA!Y68*(1+$E110))</f>
        <v/>
      </c>
      <c r="AB110" s="32" t="str">
        <f>IF(AB$3="","",-PORTADA!Z68*(1+$E110))</f>
        <v/>
      </c>
      <c r="AC110" s="32" t="str">
        <f>IF(AC$3="","",-PORTADA!AA68*(1+$E110))</f>
        <v/>
      </c>
      <c r="AD110" s="32" t="str">
        <f>IF(AD$3="","",-PORTADA!AB68*(1+$E110))</f>
        <v/>
      </c>
      <c r="AE110" s="32" t="str">
        <f>IF(AE$3="","",-PORTADA!AC68*(1+$E110))</f>
        <v/>
      </c>
      <c r="AF110" s="32" t="str">
        <f>IF(AF$3="","",-PORTADA!AD68*(1+$E110))</f>
        <v/>
      </c>
      <c r="AG110" s="32" t="str">
        <f>IF(AG$3="","",-PORTADA!AE68*(1+$E110))</f>
        <v/>
      </c>
      <c r="AH110" s="32" t="str">
        <f>IF(AH$3="","",-PORTADA!AF68*(1+$E110))</f>
        <v/>
      </c>
      <c r="AI110" s="32" t="str">
        <f>IF(AI$3="","",-PORTADA!AG68*(1+$E110))</f>
        <v/>
      </c>
      <c r="AJ110" s="32" t="str">
        <f>IF(AJ$3="","",-PORTADA!AH68*(1+$E110))</f>
        <v/>
      </c>
      <c r="AK110" s="32" t="str">
        <f>IF(AK$3="","",-PORTADA!AI68*(1+$E110))</f>
        <v/>
      </c>
      <c r="AL110" s="32" t="str">
        <f>IF(AL$3="","",-PORTADA!AJ68*(1+$E110))</f>
        <v/>
      </c>
      <c r="AM110" s="32" t="str">
        <f>IF(AM$3="","",-PORTADA!AK68*(1+$E110))</f>
        <v/>
      </c>
      <c r="AN110" s="32" t="str">
        <f>IF(AN$3="","",-PORTADA!AL68*(1+$E110))</f>
        <v/>
      </c>
      <c r="AO110" s="32" t="str">
        <f>IF(AO$3="","",-PORTADA!AM68*(1+$E110))</f>
        <v/>
      </c>
      <c r="AP110" s="32" t="str">
        <f>IF(AP$3="","",-PORTADA!AN68*(1+$E110))</f>
        <v/>
      </c>
      <c r="AQ110" s="32" t="str">
        <f>IF(AQ$3="","",-PORTADA!AO68*(1+$E110))</f>
        <v/>
      </c>
      <c r="AR110" s="32" t="str">
        <f>IF(AR$3="","",-PORTADA!AP68*(1+$E110))</f>
        <v/>
      </c>
      <c r="AS110" s="32" t="str">
        <f>IF(AS$3="","",-PORTADA!AQ68*(1+$E110))</f>
        <v/>
      </c>
      <c r="AT110" s="32" t="str">
        <f>IF(AT$3="","",-PORTADA!AR68*(1+$E110))</f>
        <v/>
      </c>
      <c r="AU110" s="32" t="str">
        <f>IF(AU$3="","",-PORTADA!AS68*(1+$E110))</f>
        <v/>
      </c>
    </row>
    <row r="111" spans="2:47" s="5" customFormat="1" ht="18" customHeight="1" outlineLevel="3" x14ac:dyDescent="0.3">
      <c r="B111" s="169" t="s">
        <v>50</v>
      </c>
      <c r="C111" s="249">
        <f>PORTADA!E69</f>
        <v>0</v>
      </c>
      <c r="D111" s="250">
        <v>1</v>
      </c>
      <c r="E111" s="24">
        <v>0</v>
      </c>
      <c r="F111" s="251">
        <f t="shared" si="80"/>
        <v>0</v>
      </c>
      <c r="G111" s="13">
        <f t="shared" si="81"/>
        <v>0</v>
      </c>
      <c r="H111" s="258" t="e">
        <f>-F111/F$78</f>
        <v>#DIV/0!</v>
      </c>
      <c r="I111" s="24">
        <v>0</v>
      </c>
      <c r="J111" s="12">
        <v>100000</v>
      </c>
      <c r="K111" s="13"/>
      <c r="L111" s="32" t="str">
        <f>IF(L$3="","",-PORTADA!J69*(1+$E111))</f>
        <v/>
      </c>
      <c r="M111" s="32" t="str">
        <f>IF(M$3="","",-PORTADA!K69*(1+$E111))</f>
        <v/>
      </c>
      <c r="N111" s="32" t="str">
        <f>IF(N$3="","",-PORTADA!L69*(1+$E111))</f>
        <v/>
      </c>
      <c r="O111" s="32" t="str">
        <f>IF(O$3="","",-PORTADA!M69*(1+$E111))</f>
        <v/>
      </c>
      <c r="P111" s="32" t="str">
        <f>IF(P$3="","",-PORTADA!N69*(1+$E111))</f>
        <v/>
      </c>
      <c r="Q111" s="32" t="str">
        <f>IF(Q$3="","",-PORTADA!O69*(1+$E111))</f>
        <v/>
      </c>
      <c r="R111" s="32" t="str">
        <f>IF(R$3="","",-PORTADA!P69*(1+$E111))</f>
        <v/>
      </c>
      <c r="S111" s="32" t="str">
        <f>IF(S$3="","",-PORTADA!Q69*(1+$E111))</f>
        <v/>
      </c>
      <c r="T111" s="32" t="str">
        <f>IF(T$3="","",-PORTADA!R69*(1+$E111))</f>
        <v/>
      </c>
      <c r="U111" s="32" t="str">
        <f>IF(U$3="","",-PORTADA!S69*(1+$E111))</f>
        <v/>
      </c>
      <c r="V111" s="32" t="str">
        <f>IF(V$3="","",-PORTADA!T69*(1+$E111))</f>
        <v/>
      </c>
      <c r="W111" s="32" t="str">
        <f>IF(W$3="","",-PORTADA!U69*(1+$E111))</f>
        <v/>
      </c>
      <c r="X111" s="32" t="str">
        <f>IF(X$3="","",-PORTADA!V69*(1+$E111))</f>
        <v/>
      </c>
      <c r="Y111" s="32" t="str">
        <f>IF(Y$3="","",-PORTADA!W69*(1+$E111))</f>
        <v/>
      </c>
      <c r="Z111" s="32" t="str">
        <f>IF(Z$3="","",-PORTADA!X69*(1+$E111))</f>
        <v/>
      </c>
      <c r="AA111" s="32" t="str">
        <f>IF(AA$3="","",-PORTADA!Y69*(1+$E111))</f>
        <v/>
      </c>
      <c r="AB111" s="32" t="str">
        <f>IF(AB$3="","",-PORTADA!Z69*(1+$E111))</f>
        <v/>
      </c>
      <c r="AC111" s="32" t="str">
        <f>IF(AC$3="","",-PORTADA!AA69*(1+$E111))</f>
        <v/>
      </c>
      <c r="AD111" s="32" t="str">
        <f>IF(AD$3="","",-PORTADA!AB69*(1+$E111))</f>
        <v/>
      </c>
      <c r="AE111" s="32" t="str">
        <f>IF(AE$3="","",-PORTADA!AC69*(1+$E111))</f>
        <v/>
      </c>
      <c r="AF111" s="32" t="str">
        <f>IF(AF$3="","",-PORTADA!AD69*(1+$E111))</f>
        <v/>
      </c>
      <c r="AG111" s="32" t="str">
        <f>IF(AG$3="","",-PORTADA!AE69*(1+$E111))</f>
        <v/>
      </c>
      <c r="AH111" s="32" t="str">
        <f>IF(AH$3="","",-PORTADA!AF69*(1+$E111))</f>
        <v/>
      </c>
      <c r="AI111" s="32" t="str">
        <f>IF(AI$3="","",-PORTADA!AG69*(1+$E111))</f>
        <v/>
      </c>
      <c r="AJ111" s="32" t="str">
        <f>IF(AJ$3="","",-PORTADA!AH69*(1+$E111))</f>
        <v/>
      </c>
      <c r="AK111" s="32" t="str">
        <f>IF(AK$3="","",-PORTADA!AI69*(1+$E111))</f>
        <v/>
      </c>
      <c r="AL111" s="32" t="str">
        <f>IF(AL$3="","",-PORTADA!AJ69*(1+$E111))</f>
        <v/>
      </c>
      <c r="AM111" s="32" t="str">
        <f>IF(AM$3="","",-PORTADA!AK69*(1+$E111))</f>
        <v/>
      </c>
      <c r="AN111" s="32" t="str">
        <f>IF(AN$3="","",-PORTADA!AL69*(1+$E111))</f>
        <v/>
      </c>
      <c r="AO111" s="32" t="str">
        <f>IF(AO$3="","",-PORTADA!AM69*(1+$E111))</f>
        <v/>
      </c>
      <c r="AP111" s="32" t="str">
        <f>IF(AP$3="","",-PORTADA!AN69*(1+$E111))</f>
        <v/>
      </c>
      <c r="AQ111" s="32" t="str">
        <f>IF(AQ$3="","",-PORTADA!AO69*(1+$E111))</f>
        <v/>
      </c>
      <c r="AR111" s="32" t="str">
        <f>IF(AR$3="","",-PORTADA!AP69*(1+$E111))</f>
        <v/>
      </c>
      <c r="AS111" s="32" t="str">
        <f>IF(AS$3="","",-PORTADA!AQ69*(1+$E111))</f>
        <v/>
      </c>
      <c r="AT111" s="32" t="str">
        <f>IF(AT$3="","",-PORTADA!AR69*(1+$E111))</f>
        <v/>
      </c>
      <c r="AU111" s="32" t="str">
        <f>IF(AU$3="","",-PORTADA!AS69*(1+$E111))</f>
        <v/>
      </c>
    </row>
    <row r="112" spans="2:47" s="5" customFormat="1" ht="18" customHeight="1" outlineLevel="3" x14ac:dyDescent="0.3">
      <c r="B112" s="169" t="s">
        <v>51</v>
      </c>
      <c r="C112" s="249">
        <f>PORTADA!E70</f>
        <v>0</v>
      </c>
      <c r="D112" s="250">
        <v>1</v>
      </c>
      <c r="E112" s="24">
        <v>0</v>
      </c>
      <c r="F112" s="251">
        <f t="shared" si="80"/>
        <v>0</v>
      </c>
      <c r="G112" s="13">
        <f t="shared" si="81"/>
        <v>0</v>
      </c>
      <c r="H112" s="258" t="e">
        <f>-F112/F$78</f>
        <v>#DIV/0!</v>
      </c>
      <c r="I112" s="24">
        <v>0</v>
      </c>
      <c r="J112" s="12">
        <v>100000</v>
      </c>
      <c r="K112" s="13"/>
      <c r="L112" s="32" t="str">
        <f>IF(L$3="","",-PORTADA!J70*(1+$E112))</f>
        <v/>
      </c>
      <c r="M112" s="32" t="str">
        <f>IF(M$3="","",-PORTADA!K70*(1+$E112))</f>
        <v/>
      </c>
      <c r="N112" s="32" t="str">
        <f>IF(N$3="","",-PORTADA!L70*(1+$E112))</f>
        <v/>
      </c>
      <c r="O112" s="32" t="str">
        <f>IF(O$3="","",-PORTADA!M70*(1+$E112))</f>
        <v/>
      </c>
      <c r="P112" s="32" t="str">
        <f>IF(P$3="","",-PORTADA!N70*(1+$E112))</f>
        <v/>
      </c>
      <c r="Q112" s="32" t="str">
        <f>IF(Q$3="","",-PORTADA!O70*(1+$E112))</f>
        <v/>
      </c>
      <c r="R112" s="32" t="str">
        <f>IF(R$3="","",-PORTADA!P70*(1+$E112))</f>
        <v/>
      </c>
      <c r="S112" s="32" t="str">
        <f>IF(S$3="","",-PORTADA!Q70*(1+$E112))</f>
        <v/>
      </c>
      <c r="T112" s="32" t="str">
        <f>IF(T$3="","",-PORTADA!R70*(1+$E112))</f>
        <v/>
      </c>
      <c r="U112" s="32" t="str">
        <f>IF(U$3="","",-PORTADA!S70*(1+$E112))</f>
        <v/>
      </c>
      <c r="V112" s="32" t="str">
        <f>IF(V$3="","",-PORTADA!T70*(1+$E112))</f>
        <v/>
      </c>
      <c r="W112" s="32" t="str">
        <f>IF(W$3="","",-PORTADA!U70*(1+$E112))</f>
        <v/>
      </c>
      <c r="X112" s="32" t="str">
        <f>IF(X$3="","",-PORTADA!V70*(1+$E112))</f>
        <v/>
      </c>
      <c r="Y112" s="32" t="str">
        <f>IF(Y$3="","",-PORTADA!W70*(1+$E112))</f>
        <v/>
      </c>
      <c r="Z112" s="32" t="str">
        <f>IF(Z$3="","",-PORTADA!X70*(1+$E112))</f>
        <v/>
      </c>
      <c r="AA112" s="32" t="str">
        <f>IF(AA$3="","",-PORTADA!Y70*(1+$E112))</f>
        <v/>
      </c>
      <c r="AB112" s="32" t="str">
        <f>IF(AB$3="","",-PORTADA!Z70*(1+$E112))</f>
        <v/>
      </c>
      <c r="AC112" s="32" t="str">
        <f>IF(AC$3="","",-PORTADA!AA70*(1+$E112))</f>
        <v/>
      </c>
      <c r="AD112" s="32" t="str">
        <f>IF(AD$3="","",-PORTADA!AB70*(1+$E112))</f>
        <v/>
      </c>
      <c r="AE112" s="32" t="str">
        <f>IF(AE$3="","",-PORTADA!AC70*(1+$E112))</f>
        <v/>
      </c>
      <c r="AF112" s="32" t="str">
        <f>IF(AF$3="","",-PORTADA!AD70*(1+$E112))</f>
        <v/>
      </c>
      <c r="AG112" s="32" t="str">
        <f>IF(AG$3="","",-PORTADA!AE70*(1+$E112))</f>
        <v/>
      </c>
      <c r="AH112" s="32" t="str">
        <f>IF(AH$3="","",-PORTADA!AF70*(1+$E112))</f>
        <v/>
      </c>
      <c r="AI112" s="32" t="str">
        <f>IF(AI$3="","",-PORTADA!AG70*(1+$E112))</f>
        <v/>
      </c>
      <c r="AJ112" s="32" t="str">
        <f>IF(AJ$3="","",-PORTADA!AH70*(1+$E112))</f>
        <v/>
      </c>
      <c r="AK112" s="32" t="str">
        <f>IF(AK$3="","",-PORTADA!AI70*(1+$E112))</f>
        <v/>
      </c>
      <c r="AL112" s="32" t="str">
        <f>IF(AL$3="","",-PORTADA!AJ70*(1+$E112))</f>
        <v/>
      </c>
      <c r="AM112" s="32" t="str">
        <f>IF(AM$3="","",-PORTADA!AK70*(1+$E112))</f>
        <v/>
      </c>
      <c r="AN112" s="32" t="str">
        <f>IF(AN$3="","",-PORTADA!AL70*(1+$E112))</f>
        <v/>
      </c>
      <c r="AO112" s="32" t="str">
        <f>IF(AO$3="","",-PORTADA!AM70*(1+$E112))</f>
        <v/>
      </c>
      <c r="AP112" s="32" t="str">
        <f>IF(AP$3="","",-PORTADA!AN70*(1+$E112))</f>
        <v/>
      </c>
      <c r="AQ112" s="32" t="str">
        <f>IF(AQ$3="","",-PORTADA!AO70*(1+$E112))</f>
        <v/>
      </c>
      <c r="AR112" s="32" t="str">
        <f>IF(AR$3="","",-PORTADA!AP70*(1+$E112))</f>
        <v/>
      </c>
      <c r="AS112" s="32" t="str">
        <f>IF(AS$3="","",-PORTADA!AQ70*(1+$E112))</f>
        <v/>
      </c>
      <c r="AT112" s="32" t="str">
        <f>IF(AT$3="","",-PORTADA!AR70*(1+$E112))</f>
        <v/>
      </c>
      <c r="AU112" s="32" t="str">
        <f>IF(AU$3="","",-PORTADA!AS70*(1+$E112))</f>
        <v/>
      </c>
    </row>
    <row r="113" spans="2:47" s="5" customFormat="1" ht="18" customHeight="1" outlineLevel="2" x14ac:dyDescent="0.3">
      <c r="B113" s="170" t="s">
        <v>52</v>
      </c>
      <c r="C113" s="170"/>
      <c r="D113" s="167"/>
      <c r="E113" s="167"/>
      <c r="F113" s="185">
        <f>SUBTOTAL(9,F114:F123)</f>
        <v>0</v>
      </c>
      <c r="G113" s="185">
        <f>SUBTOTAL(9,G114:G123)</f>
        <v>0</v>
      </c>
      <c r="H113" s="167"/>
      <c r="I113" s="167"/>
      <c r="J113" s="170"/>
      <c r="K113" s="186"/>
      <c r="L113" s="187" t="str">
        <f>IF(L$3="","",SUBTOTAL(9,L114:L123))</f>
        <v/>
      </c>
      <c r="M113" s="187" t="str">
        <f t="shared" ref="M113:AU113" si="82">IF(M$3="","",SUBTOTAL(9,M114:M123))</f>
        <v/>
      </c>
      <c r="N113" s="187" t="str">
        <f t="shared" si="82"/>
        <v/>
      </c>
      <c r="O113" s="187" t="str">
        <f t="shared" si="82"/>
        <v/>
      </c>
      <c r="P113" s="187" t="str">
        <f t="shared" si="82"/>
        <v/>
      </c>
      <c r="Q113" s="187" t="str">
        <f t="shared" si="82"/>
        <v/>
      </c>
      <c r="R113" s="187" t="str">
        <f t="shared" si="82"/>
        <v/>
      </c>
      <c r="S113" s="187" t="str">
        <f t="shared" si="82"/>
        <v/>
      </c>
      <c r="T113" s="187" t="str">
        <f t="shared" si="82"/>
        <v/>
      </c>
      <c r="U113" s="187" t="str">
        <f t="shared" si="82"/>
        <v/>
      </c>
      <c r="V113" s="187" t="str">
        <f t="shared" si="82"/>
        <v/>
      </c>
      <c r="W113" s="187" t="str">
        <f t="shared" si="82"/>
        <v/>
      </c>
      <c r="X113" s="187" t="str">
        <f t="shared" si="82"/>
        <v/>
      </c>
      <c r="Y113" s="187" t="str">
        <f t="shared" si="82"/>
        <v/>
      </c>
      <c r="Z113" s="187" t="str">
        <f t="shared" si="82"/>
        <v/>
      </c>
      <c r="AA113" s="187" t="str">
        <f t="shared" si="82"/>
        <v/>
      </c>
      <c r="AB113" s="187" t="str">
        <f t="shared" si="82"/>
        <v/>
      </c>
      <c r="AC113" s="187" t="str">
        <f t="shared" si="82"/>
        <v/>
      </c>
      <c r="AD113" s="187" t="str">
        <f t="shared" si="82"/>
        <v/>
      </c>
      <c r="AE113" s="187" t="str">
        <f t="shared" si="82"/>
        <v/>
      </c>
      <c r="AF113" s="187" t="str">
        <f t="shared" si="82"/>
        <v/>
      </c>
      <c r="AG113" s="187" t="str">
        <f t="shared" si="82"/>
        <v/>
      </c>
      <c r="AH113" s="187" t="str">
        <f t="shared" si="82"/>
        <v/>
      </c>
      <c r="AI113" s="187" t="str">
        <f t="shared" si="82"/>
        <v/>
      </c>
      <c r="AJ113" s="187" t="str">
        <f t="shared" si="82"/>
        <v/>
      </c>
      <c r="AK113" s="187" t="str">
        <f t="shared" si="82"/>
        <v/>
      </c>
      <c r="AL113" s="187" t="str">
        <f t="shared" si="82"/>
        <v/>
      </c>
      <c r="AM113" s="187" t="str">
        <f t="shared" si="82"/>
        <v/>
      </c>
      <c r="AN113" s="187" t="str">
        <f t="shared" si="82"/>
        <v/>
      </c>
      <c r="AO113" s="187" t="str">
        <f t="shared" si="82"/>
        <v/>
      </c>
      <c r="AP113" s="187" t="str">
        <f t="shared" si="82"/>
        <v/>
      </c>
      <c r="AQ113" s="187" t="str">
        <f t="shared" si="82"/>
        <v/>
      </c>
      <c r="AR113" s="187" t="str">
        <f t="shared" si="82"/>
        <v/>
      </c>
      <c r="AS113" s="187" t="str">
        <f t="shared" si="82"/>
        <v/>
      </c>
      <c r="AT113" s="187" t="str">
        <f t="shared" si="82"/>
        <v/>
      </c>
      <c r="AU113" s="187" t="str">
        <f t="shared" si="82"/>
        <v/>
      </c>
    </row>
    <row r="114" spans="2:47" s="5" customFormat="1" ht="18" customHeight="1" outlineLevel="3" x14ac:dyDescent="0.3">
      <c r="B114" s="26" t="s">
        <v>53</v>
      </c>
      <c r="C114" s="249">
        <f>PORTADA!E73</f>
        <v>0</v>
      </c>
      <c r="D114" s="250">
        <v>1</v>
      </c>
      <c r="E114" s="24">
        <v>0</v>
      </c>
      <c r="F114" s="251">
        <f t="shared" ref="F114:F123" si="83">-C114*D114</f>
        <v>0</v>
      </c>
      <c r="G114" s="13">
        <f>SUM(L114:AU114)</f>
        <v>0</v>
      </c>
      <c r="H114" s="258" t="e">
        <f>-F114/F$78</f>
        <v>#DIV/0!</v>
      </c>
      <c r="I114" s="24">
        <v>0</v>
      </c>
      <c r="J114" s="12">
        <v>100000</v>
      </c>
      <c r="K114" s="13"/>
      <c r="L114" s="32" t="str">
        <f>IF(L$3="","",-PORTADA!J73*(1+$E114))</f>
        <v/>
      </c>
      <c r="M114" s="32" t="str">
        <f>IF(M$3="","",-PORTADA!K73*(1+$E114))</f>
        <v/>
      </c>
      <c r="N114" s="32" t="str">
        <f>IF(N$3="","",-PORTADA!L73*(1+$E114))</f>
        <v/>
      </c>
      <c r="O114" s="32" t="str">
        <f>IF(O$3="","",-PORTADA!M73*(1+$E114))</f>
        <v/>
      </c>
      <c r="P114" s="32" t="str">
        <f>IF(P$3="","",-PORTADA!N73*(1+$E114))</f>
        <v/>
      </c>
      <c r="Q114" s="32" t="str">
        <f>IF(Q$3="","",-PORTADA!O73*(1+$E114))</f>
        <v/>
      </c>
      <c r="R114" s="32" t="str">
        <f>IF(R$3="","",-PORTADA!P73*(1+$E114))</f>
        <v/>
      </c>
      <c r="S114" s="32" t="str">
        <f>IF(S$3="","",-PORTADA!Q73*(1+$E114))</f>
        <v/>
      </c>
      <c r="T114" s="32" t="str">
        <f>IF(T$3="","",-PORTADA!R73*(1+$E114))</f>
        <v/>
      </c>
      <c r="U114" s="32" t="str">
        <f>IF(U$3="","",-PORTADA!S73*(1+$E114))</f>
        <v/>
      </c>
      <c r="V114" s="32" t="str">
        <f>IF(V$3="","",-PORTADA!T73*(1+$E114))</f>
        <v/>
      </c>
      <c r="W114" s="32" t="str">
        <f>IF(W$3="","",-PORTADA!U73*(1+$E114))</f>
        <v/>
      </c>
      <c r="X114" s="32" t="str">
        <f>IF(X$3="","",-PORTADA!V73*(1+$E114))</f>
        <v/>
      </c>
      <c r="Y114" s="32" t="str">
        <f>IF(Y$3="","",-PORTADA!W73*(1+$E114))</f>
        <v/>
      </c>
      <c r="Z114" s="32" t="str">
        <f>IF(Z$3="","",-PORTADA!X73*(1+$E114))</f>
        <v/>
      </c>
      <c r="AA114" s="32" t="str">
        <f>IF(AA$3="","",-PORTADA!Y73*(1+$E114))</f>
        <v/>
      </c>
      <c r="AB114" s="32" t="str">
        <f>IF(AB$3="","",-PORTADA!Z73*(1+$E114))</f>
        <v/>
      </c>
      <c r="AC114" s="32" t="str">
        <f>IF(AC$3="","",-PORTADA!AA73*(1+$E114))</f>
        <v/>
      </c>
      <c r="AD114" s="32" t="str">
        <f>IF(AD$3="","",-PORTADA!AB73*(1+$E114))</f>
        <v/>
      </c>
      <c r="AE114" s="32" t="str">
        <f>IF(AE$3="","",-PORTADA!AC73*(1+$E114))</f>
        <v/>
      </c>
      <c r="AF114" s="32" t="str">
        <f>IF(AF$3="","",-PORTADA!AD73*(1+$E114))</f>
        <v/>
      </c>
      <c r="AG114" s="32" t="str">
        <f>IF(AG$3="","",-PORTADA!AE73*(1+$E114))</f>
        <v/>
      </c>
      <c r="AH114" s="32" t="str">
        <f>IF(AH$3="","",-PORTADA!AF73*(1+$E114))</f>
        <v/>
      </c>
      <c r="AI114" s="32" t="str">
        <f>IF(AI$3="","",-PORTADA!AG73*(1+$E114))</f>
        <v/>
      </c>
      <c r="AJ114" s="32" t="str">
        <f>IF(AJ$3="","",-PORTADA!AH73*(1+$E114))</f>
        <v/>
      </c>
      <c r="AK114" s="32" t="str">
        <f>IF(AK$3="","",-PORTADA!AI73*(1+$E114))</f>
        <v/>
      </c>
      <c r="AL114" s="32" t="str">
        <f>IF(AL$3="","",-PORTADA!AJ73*(1+$E114))</f>
        <v/>
      </c>
      <c r="AM114" s="32" t="str">
        <f>IF(AM$3="","",-PORTADA!AK73*(1+$E114))</f>
        <v/>
      </c>
      <c r="AN114" s="32" t="str">
        <f>IF(AN$3="","",-PORTADA!AL73*(1+$E114))</f>
        <v/>
      </c>
      <c r="AO114" s="32" t="str">
        <f>IF(AO$3="","",-PORTADA!AM73*(1+$E114))</f>
        <v/>
      </c>
      <c r="AP114" s="32" t="str">
        <f>IF(AP$3="","",-PORTADA!AN73*(1+$E114))</f>
        <v/>
      </c>
      <c r="AQ114" s="32" t="str">
        <f>IF(AQ$3="","",-PORTADA!AO73*(1+$E114))</f>
        <v/>
      </c>
      <c r="AR114" s="32" t="str">
        <f>IF(AR$3="","",-PORTADA!AP73*(1+$E114))</f>
        <v/>
      </c>
      <c r="AS114" s="32" t="str">
        <f>IF(AS$3="","",-PORTADA!AQ73*(1+$E114))</f>
        <v/>
      </c>
      <c r="AT114" s="32" t="str">
        <f>IF(AT$3="","",-PORTADA!AR73*(1+$E114))</f>
        <v/>
      </c>
      <c r="AU114" s="32" t="str">
        <f>IF(AU$3="","",-PORTADA!AS73*(1+$E114))</f>
        <v/>
      </c>
    </row>
    <row r="115" spans="2:47" s="5" customFormat="1" ht="18" customHeight="1" outlineLevel="3" x14ac:dyDescent="0.3">
      <c r="B115" s="169" t="s">
        <v>167</v>
      </c>
      <c r="C115" s="249">
        <f>PORTADA!E74</f>
        <v>0</v>
      </c>
      <c r="D115" s="250">
        <v>1</v>
      </c>
      <c r="E115" s="24">
        <v>0</v>
      </c>
      <c r="F115" s="251">
        <f t="shared" si="83"/>
        <v>0</v>
      </c>
      <c r="G115" s="13">
        <f t="shared" ref="G115:G123" si="84">SUM(L115:AU115)</f>
        <v>0</v>
      </c>
      <c r="H115" s="258" t="e">
        <f>-F115/F$78</f>
        <v>#DIV/0!</v>
      </c>
      <c r="I115" s="24">
        <v>0</v>
      </c>
      <c r="J115" s="12">
        <v>100000</v>
      </c>
      <c r="K115" s="13"/>
      <c r="L115" s="32" t="str">
        <f>IF(L$3="","",-PORTADA!J74*(1+$E115))</f>
        <v/>
      </c>
      <c r="M115" s="32" t="str">
        <f>IF(M$3="","",-PORTADA!K74*(1+$E115))</f>
        <v/>
      </c>
      <c r="N115" s="32" t="str">
        <f>IF(N$3="","",-PORTADA!L74*(1+$E115))</f>
        <v/>
      </c>
      <c r="O115" s="32" t="str">
        <f>IF(O$3="","",-PORTADA!M74*(1+$E115))</f>
        <v/>
      </c>
      <c r="P115" s="32" t="str">
        <f>IF(P$3="","",-PORTADA!N74*(1+$E115))</f>
        <v/>
      </c>
      <c r="Q115" s="32" t="str">
        <f>IF(Q$3="","",-PORTADA!O74*(1+$E115))</f>
        <v/>
      </c>
      <c r="R115" s="32" t="str">
        <f>IF(R$3="","",-PORTADA!P74*(1+$E115))</f>
        <v/>
      </c>
      <c r="S115" s="32" t="str">
        <f>IF(S$3="","",-PORTADA!Q74*(1+$E115))</f>
        <v/>
      </c>
      <c r="T115" s="32" t="str">
        <f>IF(T$3="","",-PORTADA!R74*(1+$E115))</f>
        <v/>
      </c>
      <c r="U115" s="32" t="str">
        <f>IF(U$3="","",-PORTADA!S74*(1+$E115))</f>
        <v/>
      </c>
      <c r="V115" s="32" t="str">
        <f>IF(V$3="","",-PORTADA!T74*(1+$E115))</f>
        <v/>
      </c>
      <c r="W115" s="32" t="str">
        <f>IF(W$3="","",-PORTADA!U74*(1+$E115))</f>
        <v/>
      </c>
      <c r="X115" s="32" t="str">
        <f>IF(X$3="","",-PORTADA!V74*(1+$E115))</f>
        <v/>
      </c>
      <c r="Y115" s="32" t="str">
        <f>IF(Y$3="","",-PORTADA!W74*(1+$E115))</f>
        <v/>
      </c>
      <c r="Z115" s="32" t="str">
        <f>IF(Z$3="","",-PORTADA!X74*(1+$E115))</f>
        <v/>
      </c>
      <c r="AA115" s="32" t="str">
        <f>IF(AA$3="","",-PORTADA!Y74*(1+$E115))</f>
        <v/>
      </c>
      <c r="AB115" s="32" t="str">
        <f>IF(AB$3="","",-PORTADA!Z74*(1+$E115))</f>
        <v/>
      </c>
      <c r="AC115" s="32" t="str">
        <f>IF(AC$3="","",-PORTADA!AA74*(1+$E115))</f>
        <v/>
      </c>
      <c r="AD115" s="32" t="str">
        <f>IF(AD$3="","",-PORTADA!AB74*(1+$E115))</f>
        <v/>
      </c>
      <c r="AE115" s="32" t="str">
        <f>IF(AE$3="","",-PORTADA!AC74*(1+$E115))</f>
        <v/>
      </c>
      <c r="AF115" s="32" t="str">
        <f>IF(AF$3="","",-PORTADA!AD74*(1+$E115))</f>
        <v/>
      </c>
      <c r="AG115" s="32" t="str">
        <f>IF(AG$3="","",-PORTADA!AE74*(1+$E115))</f>
        <v/>
      </c>
      <c r="AH115" s="32" t="str">
        <f>IF(AH$3="","",-PORTADA!AF74*(1+$E115))</f>
        <v/>
      </c>
      <c r="AI115" s="32" t="str">
        <f>IF(AI$3="","",-PORTADA!AG74*(1+$E115))</f>
        <v/>
      </c>
      <c r="AJ115" s="32" t="str">
        <f>IF(AJ$3="","",-PORTADA!AH74*(1+$E115))</f>
        <v/>
      </c>
      <c r="AK115" s="32" t="str">
        <f>IF(AK$3="","",-PORTADA!AI74*(1+$E115))</f>
        <v/>
      </c>
      <c r="AL115" s="32" t="str">
        <f>IF(AL$3="","",-PORTADA!AJ74*(1+$E115))</f>
        <v/>
      </c>
      <c r="AM115" s="32" t="str">
        <f>IF(AM$3="","",-PORTADA!AK74*(1+$E115))</f>
        <v/>
      </c>
      <c r="AN115" s="32" t="str">
        <f>IF(AN$3="","",-PORTADA!AL74*(1+$E115))</f>
        <v/>
      </c>
      <c r="AO115" s="32" t="str">
        <f>IF(AO$3="","",-PORTADA!AM74*(1+$E115))</f>
        <v/>
      </c>
      <c r="AP115" s="32" t="str">
        <f>IF(AP$3="","",-PORTADA!AN74*(1+$E115))</f>
        <v/>
      </c>
      <c r="AQ115" s="32" t="str">
        <f>IF(AQ$3="","",-PORTADA!AO74*(1+$E115))</f>
        <v/>
      </c>
      <c r="AR115" s="32" t="str">
        <f>IF(AR$3="","",-PORTADA!AP74*(1+$E115))</f>
        <v/>
      </c>
      <c r="AS115" s="32" t="str">
        <f>IF(AS$3="","",-PORTADA!AQ74*(1+$E115))</f>
        <v/>
      </c>
      <c r="AT115" s="32" t="str">
        <f>IF(AT$3="","",-PORTADA!AR74*(1+$E115))</f>
        <v/>
      </c>
      <c r="AU115" s="32" t="str">
        <f>IF(AU$3="","",-PORTADA!AS74*(1+$E115))</f>
        <v/>
      </c>
    </row>
    <row r="116" spans="2:47" s="5" customFormat="1" ht="18" customHeight="1" outlineLevel="3" x14ac:dyDescent="0.3">
      <c r="B116" s="169" t="s">
        <v>168</v>
      </c>
      <c r="C116" s="249">
        <f>PORTADA!E75</f>
        <v>0</v>
      </c>
      <c r="D116" s="250">
        <v>1</v>
      </c>
      <c r="E116" s="24">
        <v>0</v>
      </c>
      <c r="F116" s="251">
        <f t="shared" si="83"/>
        <v>0</v>
      </c>
      <c r="G116" s="13">
        <f t="shared" si="84"/>
        <v>0</v>
      </c>
      <c r="H116" s="258"/>
      <c r="I116" s="24"/>
      <c r="J116" s="12"/>
      <c r="K116" s="13"/>
      <c r="L116" s="32" t="str">
        <f>IF(L$3="","",-PORTADA!J75*(1+$E116))</f>
        <v/>
      </c>
      <c r="M116" s="32" t="str">
        <f>IF(M$3="","",-PORTADA!K75*(1+$E116))</f>
        <v/>
      </c>
      <c r="N116" s="32" t="str">
        <f>IF(N$3="","",-PORTADA!L75*(1+$E116))</f>
        <v/>
      </c>
      <c r="O116" s="32" t="str">
        <f>IF(O$3="","",-PORTADA!M75*(1+$E116))</f>
        <v/>
      </c>
      <c r="P116" s="32" t="str">
        <f>IF(P$3="","",-PORTADA!N75*(1+$E116))</f>
        <v/>
      </c>
      <c r="Q116" s="32" t="str">
        <f>IF(Q$3="","",-PORTADA!O75*(1+$E116))</f>
        <v/>
      </c>
      <c r="R116" s="32" t="str">
        <f>IF(R$3="","",-PORTADA!P75*(1+$E116))</f>
        <v/>
      </c>
      <c r="S116" s="32" t="str">
        <f>IF(S$3="","",-PORTADA!Q75*(1+$E116))</f>
        <v/>
      </c>
      <c r="T116" s="32" t="str">
        <f>IF(T$3="","",-PORTADA!R75*(1+$E116))</f>
        <v/>
      </c>
      <c r="U116" s="32" t="str">
        <f>IF(U$3="","",-PORTADA!S75*(1+$E116))</f>
        <v/>
      </c>
      <c r="V116" s="32" t="str">
        <f>IF(V$3="","",-PORTADA!T75*(1+$E116))</f>
        <v/>
      </c>
      <c r="W116" s="32" t="str">
        <f>IF(W$3="","",-PORTADA!U75*(1+$E116))</f>
        <v/>
      </c>
      <c r="X116" s="32" t="str">
        <f>IF(X$3="","",-PORTADA!V75*(1+$E116))</f>
        <v/>
      </c>
      <c r="Y116" s="32" t="str">
        <f>IF(Y$3="","",-PORTADA!W75*(1+$E116))</f>
        <v/>
      </c>
      <c r="Z116" s="32" t="str">
        <f>IF(Z$3="","",-PORTADA!X75*(1+$E116))</f>
        <v/>
      </c>
      <c r="AA116" s="32" t="str">
        <f>IF(AA$3="","",-PORTADA!Y75*(1+$E116))</f>
        <v/>
      </c>
      <c r="AB116" s="32" t="str">
        <f>IF(AB$3="","",-PORTADA!Z75*(1+$E116))</f>
        <v/>
      </c>
      <c r="AC116" s="32" t="str">
        <f>IF(AC$3="","",-PORTADA!AA75*(1+$E116))</f>
        <v/>
      </c>
      <c r="AD116" s="32" t="str">
        <f>IF(AD$3="","",-PORTADA!AB75*(1+$E116))</f>
        <v/>
      </c>
      <c r="AE116" s="32" t="str">
        <f>IF(AE$3="","",-PORTADA!AC75*(1+$E116))</f>
        <v/>
      </c>
      <c r="AF116" s="32" t="str">
        <f>IF(AF$3="","",-PORTADA!AD75*(1+$E116))</f>
        <v/>
      </c>
      <c r="AG116" s="32" t="str">
        <f>IF(AG$3="","",-PORTADA!AE75*(1+$E116))</f>
        <v/>
      </c>
      <c r="AH116" s="32" t="str">
        <f>IF(AH$3="","",-PORTADA!AF75*(1+$E116))</f>
        <v/>
      </c>
      <c r="AI116" s="32" t="str">
        <f>IF(AI$3="","",-PORTADA!AG75*(1+$E116))</f>
        <v/>
      </c>
      <c r="AJ116" s="32" t="str">
        <f>IF(AJ$3="","",-PORTADA!AH75*(1+$E116))</f>
        <v/>
      </c>
      <c r="AK116" s="32" t="str">
        <f>IF(AK$3="","",-PORTADA!AI75*(1+$E116))</f>
        <v/>
      </c>
      <c r="AL116" s="32" t="str">
        <f>IF(AL$3="","",-PORTADA!AJ75*(1+$E116))</f>
        <v/>
      </c>
      <c r="AM116" s="32" t="str">
        <f>IF(AM$3="","",-PORTADA!AK75*(1+$E116))</f>
        <v/>
      </c>
      <c r="AN116" s="32" t="str">
        <f>IF(AN$3="","",-PORTADA!AL75*(1+$E116))</f>
        <v/>
      </c>
      <c r="AO116" s="32" t="str">
        <f>IF(AO$3="","",-PORTADA!AM75*(1+$E116))</f>
        <v/>
      </c>
      <c r="AP116" s="32" t="str">
        <f>IF(AP$3="","",-PORTADA!AN75*(1+$E116))</f>
        <v/>
      </c>
      <c r="AQ116" s="32" t="str">
        <f>IF(AQ$3="","",-PORTADA!AO75*(1+$E116))</f>
        <v/>
      </c>
      <c r="AR116" s="32" t="str">
        <f>IF(AR$3="","",-PORTADA!AP75*(1+$E116))</f>
        <v/>
      </c>
      <c r="AS116" s="32" t="str">
        <f>IF(AS$3="","",-PORTADA!AQ75*(1+$E116))</f>
        <v/>
      </c>
      <c r="AT116" s="32" t="str">
        <f>IF(AT$3="","",-PORTADA!AR75*(1+$E116))</f>
        <v/>
      </c>
      <c r="AU116" s="32" t="str">
        <f>IF(AU$3="","",-PORTADA!AS75*(1+$E116))</f>
        <v/>
      </c>
    </row>
    <row r="117" spans="2:47" s="5" customFormat="1" ht="18" customHeight="1" outlineLevel="3" x14ac:dyDescent="0.3">
      <c r="B117" s="169" t="s">
        <v>54</v>
      </c>
      <c r="C117" s="249">
        <f>PORTADA!E76</f>
        <v>0</v>
      </c>
      <c r="D117" s="250">
        <v>1</v>
      </c>
      <c r="E117" s="24">
        <v>0</v>
      </c>
      <c r="F117" s="251">
        <f t="shared" si="83"/>
        <v>0</v>
      </c>
      <c r="G117" s="13">
        <f t="shared" si="84"/>
        <v>0</v>
      </c>
      <c r="H117" s="258" t="e">
        <f t="shared" ref="H117:H123" si="85">-F117/F$78</f>
        <v>#DIV/0!</v>
      </c>
      <c r="I117" s="24">
        <v>0</v>
      </c>
      <c r="J117" s="12">
        <v>100000</v>
      </c>
      <c r="K117" s="13"/>
      <c r="L117" s="32" t="str">
        <f>IF(L$3="","",-PORTADA!J76*(1+$E117))</f>
        <v/>
      </c>
      <c r="M117" s="32" t="str">
        <f>IF(M$3="","",-PORTADA!K76*(1+$E117))</f>
        <v/>
      </c>
      <c r="N117" s="32" t="str">
        <f>IF(N$3="","",-PORTADA!L76*(1+$E117))</f>
        <v/>
      </c>
      <c r="O117" s="32" t="str">
        <f>IF(O$3="","",-PORTADA!M76*(1+$E117))</f>
        <v/>
      </c>
      <c r="P117" s="32" t="str">
        <f>IF(P$3="","",-PORTADA!N76*(1+$E117))</f>
        <v/>
      </c>
      <c r="Q117" s="32" t="str">
        <f>IF(Q$3="","",-PORTADA!O76*(1+$E117))</f>
        <v/>
      </c>
      <c r="R117" s="32" t="str">
        <f>IF(R$3="","",-PORTADA!P76*(1+$E117))</f>
        <v/>
      </c>
      <c r="S117" s="32" t="str">
        <f>IF(S$3="","",-PORTADA!Q76*(1+$E117))</f>
        <v/>
      </c>
      <c r="T117" s="32" t="str">
        <f>IF(T$3="","",-PORTADA!R76*(1+$E117))</f>
        <v/>
      </c>
      <c r="U117" s="32" t="str">
        <f>IF(U$3="","",-PORTADA!S76*(1+$E117))</f>
        <v/>
      </c>
      <c r="V117" s="32" t="str">
        <f>IF(V$3="","",-PORTADA!T76*(1+$E117))</f>
        <v/>
      </c>
      <c r="W117" s="32" t="str">
        <f>IF(W$3="","",-PORTADA!U76*(1+$E117))</f>
        <v/>
      </c>
      <c r="X117" s="32" t="str">
        <f>IF(X$3="","",-PORTADA!V76*(1+$E117))</f>
        <v/>
      </c>
      <c r="Y117" s="32" t="str">
        <f>IF(Y$3="","",-PORTADA!W76*(1+$E117))</f>
        <v/>
      </c>
      <c r="Z117" s="32" t="str">
        <f>IF(Z$3="","",-PORTADA!X76*(1+$E117))</f>
        <v/>
      </c>
      <c r="AA117" s="32" t="str">
        <f>IF(AA$3="","",-PORTADA!Y76*(1+$E117))</f>
        <v/>
      </c>
      <c r="AB117" s="32" t="str">
        <f>IF(AB$3="","",-PORTADA!Z76*(1+$E117))</f>
        <v/>
      </c>
      <c r="AC117" s="32" t="str">
        <f>IF(AC$3="","",-PORTADA!AA76*(1+$E117))</f>
        <v/>
      </c>
      <c r="AD117" s="32" t="str">
        <f>IF(AD$3="","",-PORTADA!AB76*(1+$E117))</f>
        <v/>
      </c>
      <c r="AE117" s="32" t="str">
        <f>IF(AE$3="","",-PORTADA!AC76*(1+$E117))</f>
        <v/>
      </c>
      <c r="AF117" s="32" t="str">
        <f>IF(AF$3="","",-PORTADA!AD76*(1+$E117))</f>
        <v/>
      </c>
      <c r="AG117" s="32" t="str">
        <f>IF(AG$3="","",-PORTADA!AE76*(1+$E117))</f>
        <v/>
      </c>
      <c r="AH117" s="32" t="str">
        <f>IF(AH$3="","",-PORTADA!AF76*(1+$E117))</f>
        <v/>
      </c>
      <c r="AI117" s="32" t="str">
        <f>IF(AI$3="","",-PORTADA!AG76*(1+$E117))</f>
        <v/>
      </c>
      <c r="AJ117" s="32" t="str">
        <f>IF(AJ$3="","",-PORTADA!AH76*(1+$E117))</f>
        <v/>
      </c>
      <c r="AK117" s="32" t="str">
        <f>IF(AK$3="","",-PORTADA!AI76*(1+$E117))</f>
        <v/>
      </c>
      <c r="AL117" s="32" t="str">
        <f>IF(AL$3="","",-PORTADA!AJ76*(1+$E117))</f>
        <v/>
      </c>
      <c r="AM117" s="32" t="str">
        <f>IF(AM$3="","",-PORTADA!AK76*(1+$E117))</f>
        <v/>
      </c>
      <c r="AN117" s="32" t="str">
        <f>IF(AN$3="","",-PORTADA!AL76*(1+$E117))</f>
        <v/>
      </c>
      <c r="AO117" s="32" t="str">
        <f>IF(AO$3="","",-PORTADA!AM76*(1+$E117))</f>
        <v/>
      </c>
      <c r="AP117" s="32" t="str">
        <f>IF(AP$3="","",-PORTADA!AN76*(1+$E117))</f>
        <v/>
      </c>
      <c r="AQ117" s="32" t="str">
        <f>IF(AQ$3="","",-PORTADA!AO76*(1+$E117))</f>
        <v/>
      </c>
      <c r="AR117" s="32" t="str">
        <f>IF(AR$3="","",-PORTADA!AP76*(1+$E117))</f>
        <v/>
      </c>
      <c r="AS117" s="32" t="str">
        <f>IF(AS$3="","",-PORTADA!AQ76*(1+$E117))</f>
        <v/>
      </c>
      <c r="AT117" s="32" t="str">
        <f>IF(AT$3="","",-PORTADA!AR76*(1+$E117))</f>
        <v/>
      </c>
      <c r="AU117" s="32" t="str">
        <f>IF(AU$3="","",-PORTADA!AS76*(1+$E117))</f>
        <v/>
      </c>
    </row>
    <row r="118" spans="2:47" s="5" customFormat="1" ht="18" customHeight="1" outlineLevel="3" x14ac:dyDescent="0.3">
      <c r="B118" s="169" t="s">
        <v>55</v>
      </c>
      <c r="C118" s="249">
        <f>PORTADA!E77</f>
        <v>0</v>
      </c>
      <c r="D118" s="250">
        <v>1</v>
      </c>
      <c r="E118" s="24">
        <v>0</v>
      </c>
      <c r="F118" s="251">
        <f t="shared" si="83"/>
        <v>0</v>
      </c>
      <c r="G118" s="13">
        <f t="shared" si="84"/>
        <v>0</v>
      </c>
      <c r="H118" s="258" t="e">
        <f t="shared" si="85"/>
        <v>#DIV/0!</v>
      </c>
      <c r="I118" s="24">
        <v>0</v>
      </c>
      <c r="J118" s="12">
        <v>100000</v>
      </c>
      <c r="K118" s="13"/>
      <c r="L118" s="32" t="str">
        <f>IF(L$3="","",-PORTADA!J77*(1+$E118))</f>
        <v/>
      </c>
      <c r="M118" s="32" t="str">
        <f>IF(M$3="","",-PORTADA!K77*(1+$E118))</f>
        <v/>
      </c>
      <c r="N118" s="32" t="str">
        <f>IF(N$3="","",-PORTADA!L77*(1+$E118))</f>
        <v/>
      </c>
      <c r="O118" s="32" t="str">
        <f>IF(O$3="","",-PORTADA!M77*(1+$E118))</f>
        <v/>
      </c>
      <c r="P118" s="32" t="str">
        <f>IF(P$3="","",-PORTADA!N77*(1+$E118))</f>
        <v/>
      </c>
      <c r="Q118" s="32" t="str">
        <f>IF(Q$3="","",-PORTADA!O77*(1+$E118))</f>
        <v/>
      </c>
      <c r="R118" s="32" t="str">
        <f>IF(R$3="","",-PORTADA!P77*(1+$E118))</f>
        <v/>
      </c>
      <c r="S118" s="32" t="str">
        <f>IF(S$3="","",-PORTADA!Q77*(1+$E118))</f>
        <v/>
      </c>
      <c r="T118" s="32" t="str">
        <f>IF(T$3="","",-PORTADA!R77*(1+$E118))</f>
        <v/>
      </c>
      <c r="U118" s="32" t="str">
        <f>IF(U$3="","",-PORTADA!S77*(1+$E118))</f>
        <v/>
      </c>
      <c r="V118" s="32" t="str">
        <f>IF(V$3="","",-PORTADA!T77*(1+$E118))</f>
        <v/>
      </c>
      <c r="W118" s="32" t="str">
        <f>IF(W$3="","",-PORTADA!U77*(1+$E118))</f>
        <v/>
      </c>
      <c r="X118" s="32" t="str">
        <f>IF(X$3="","",-PORTADA!V77*(1+$E118))</f>
        <v/>
      </c>
      <c r="Y118" s="32" t="str">
        <f>IF(Y$3="","",-PORTADA!W77*(1+$E118))</f>
        <v/>
      </c>
      <c r="Z118" s="32" t="str">
        <f>IF(Z$3="","",-PORTADA!X77*(1+$E118))</f>
        <v/>
      </c>
      <c r="AA118" s="32" t="str">
        <f>IF(AA$3="","",-PORTADA!Y77*(1+$E118))</f>
        <v/>
      </c>
      <c r="AB118" s="32" t="str">
        <f>IF(AB$3="","",-PORTADA!Z77*(1+$E118))</f>
        <v/>
      </c>
      <c r="AC118" s="32" t="str">
        <f>IF(AC$3="","",-PORTADA!AA77*(1+$E118))</f>
        <v/>
      </c>
      <c r="AD118" s="32" t="str">
        <f>IF(AD$3="","",-PORTADA!AB77*(1+$E118))</f>
        <v/>
      </c>
      <c r="AE118" s="32" t="str">
        <f>IF(AE$3="","",-PORTADA!AC77*(1+$E118))</f>
        <v/>
      </c>
      <c r="AF118" s="32" t="str">
        <f>IF(AF$3="","",-PORTADA!AD77*(1+$E118))</f>
        <v/>
      </c>
      <c r="AG118" s="32" t="str">
        <f>IF(AG$3="","",-PORTADA!AE77*(1+$E118))</f>
        <v/>
      </c>
      <c r="AH118" s="32" t="str">
        <f>IF(AH$3="","",-PORTADA!AF77*(1+$E118))</f>
        <v/>
      </c>
      <c r="AI118" s="32" t="str">
        <f>IF(AI$3="","",-PORTADA!AG77*(1+$E118))</f>
        <v/>
      </c>
      <c r="AJ118" s="32" t="str">
        <f>IF(AJ$3="","",-PORTADA!AH77*(1+$E118))</f>
        <v/>
      </c>
      <c r="AK118" s="32" t="str">
        <f>IF(AK$3="","",-PORTADA!AI77*(1+$E118))</f>
        <v/>
      </c>
      <c r="AL118" s="32" t="str">
        <f>IF(AL$3="","",-PORTADA!AJ77*(1+$E118))</f>
        <v/>
      </c>
      <c r="AM118" s="32" t="str">
        <f>IF(AM$3="","",-PORTADA!AK77*(1+$E118))</f>
        <v/>
      </c>
      <c r="AN118" s="32" t="str">
        <f>IF(AN$3="","",-PORTADA!AL77*(1+$E118))</f>
        <v/>
      </c>
      <c r="AO118" s="32" t="str">
        <f>IF(AO$3="","",-PORTADA!AM77*(1+$E118))</f>
        <v/>
      </c>
      <c r="AP118" s="32" t="str">
        <f>IF(AP$3="","",-PORTADA!AN77*(1+$E118))</f>
        <v/>
      </c>
      <c r="AQ118" s="32" t="str">
        <f>IF(AQ$3="","",-PORTADA!AO77*(1+$E118))</f>
        <v/>
      </c>
      <c r="AR118" s="32" t="str">
        <f>IF(AR$3="","",-PORTADA!AP77*(1+$E118))</f>
        <v/>
      </c>
      <c r="AS118" s="32" t="str">
        <f>IF(AS$3="","",-PORTADA!AQ77*(1+$E118))</f>
        <v/>
      </c>
      <c r="AT118" s="32" t="str">
        <f>IF(AT$3="","",-PORTADA!AR77*(1+$E118))</f>
        <v/>
      </c>
      <c r="AU118" s="32" t="str">
        <f>IF(AU$3="","",-PORTADA!AS77*(1+$E118))</f>
        <v/>
      </c>
    </row>
    <row r="119" spans="2:47" s="5" customFormat="1" ht="18" customHeight="1" outlineLevel="3" x14ac:dyDescent="0.3">
      <c r="B119" s="169" t="s">
        <v>56</v>
      </c>
      <c r="C119" s="249">
        <f>PORTADA!E78</f>
        <v>0</v>
      </c>
      <c r="D119" s="250">
        <v>1</v>
      </c>
      <c r="E119" s="24">
        <v>0</v>
      </c>
      <c r="F119" s="251">
        <f t="shared" si="83"/>
        <v>0</v>
      </c>
      <c r="G119" s="13">
        <f t="shared" si="84"/>
        <v>0</v>
      </c>
      <c r="H119" s="258" t="e">
        <f t="shared" si="85"/>
        <v>#DIV/0!</v>
      </c>
      <c r="I119" s="24">
        <v>0</v>
      </c>
      <c r="J119" s="12">
        <v>100000</v>
      </c>
      <c r="K119" s="13"/>
      <c r="L119" s="32" t="str">
        <f>IF(L$3="","",-PORTADA!J78*(1+$E119))</f>
        <v/>
      </c>
      <c r="M119" s="32" t="str">
        <f>IF(M$3="","",-PORTADA!K78*(1+$E119))</f>
        <v/>
      </c>
      <c r="N119" s="32" t="str">
        <f>IF(N$3="","",-PORTADA!L78*(1+$E119))</f>
        <v/>
      </c>
      <c r="O119" s="32" t="str">
        <f>IF(O$3="","",-PORTADA!M78*(1+$E119))</f>
        <v/>
      </c>
      <c r="P119" s="32" t="str">
        <f>IF(P$3="","",-PORTADA!N78*(1+$E119))</f>
        <v/>
      </c>
      <c r="Q119" s="32" t="str">
        <f>IF(Q$3="","",-PORTADA!O78*(1+$E119))</f>
        <v/>
      </c>
      <c r="R119" s="32" t="str">
        <f>IF(R$3="","",-PORTADA!P78*(1+$E119))</f>
        <v/>
      </c>
      <c r="S119" s="32" t="str">
        <f>IF(S$3="","",-PORTADA!Q78*(1+$E119))</f>
        <v/>
      </c>
      <c r="T119" s="32" t="str">
        <f>IF(T$3="","",-PORTADA!R78*(1+$E119))</f>
        <v/>
      </c>
      <c r="U119" s="32" t="str">
        <f>IF(U$3="","",-PORTADA!S78*(1+$E119))</f>
        <v/>
      </c>
      <c r="V119" s="32" t="str">
        <f>IF(V$3="","",-PORTADA!T78*(1+$E119))</f>
        <v/>
      </c>
      <c r="W119" s="32" t="str">
        <f>IF(W$3="","",-PORTADA!U78*(1+$E119))</f>
        <v/>
      </c>
      <c r="X119" s="32" t="str">
        <f>IF(X$3="","",-PORTADA!V78*(1+$E119))</f>
        <v/>
      </c>
      <c r="Y119" s="32" t="str">
        <f>IF(Y$3="","",-PORTADA!W78*(1+$E119))</f>
        <v/>
      </c>
      <c r="Z119" s="32" t="str">
        <f>IF(Z$3="","",-PORTADA!X78*(1+$E119))</f>
        <v/>
      </c>
      <c r="AA119" s="32" t="str">
        <f>IF(AA$3="","",-PORTADA!Y78*(1+$E119))</f>
        <v/>
      </c>
      <c r="AB119" s="32" t="str">
        <f>IF(AB$3="","",-PORTADA!Z78*(1+$E119))</f>
        <v/>
      </c>
      <c r="AC119" s="32" t="str">
        <f>IF(AC$3="","",-PORTADA!AA78*(1+$E119))</f>
        <v/>
      </c>
      <c r="AD119" s="32" t="str">
        <f>IF(AD$3="","",-PORTADA!AB78*(1+$E119))</f>
        <v/>
      </c>
      <c r="AE119" s="32" t="str">
        <f>IF(AE$3="","",-PORTADA!AC78*(1+$E119))</f>
        <v/>
      </c>
      <c r="AF119" s="32" t="str">
        <f>IF(AF$3="","",-PORTADA!AD78*(1+$E119))</f>
        <v/>
      </c>
      <c r="AG119" s="32" t="str">
        <f>IF(AG$3="","",-PORTADA!AE78*(1+$E119))</f>
        <v/>
      </c>
      <c r="AH119" s="32" t="str">
        <f>IF(AH$3="","",-PORTADA!AF78*(1+$E119))</f>
        <v/>
      </c>
      <c r="AI119" s="32" t="str">
        <f>IF(AI$3="","",-PORTADA!AG78*(1+$E119))</f>
        <v/>
      </c>
      <c r="AJ119" s="32" t="str">
        <f>IF(AJ$3="","",-PORTADA!AH78*(1+$E119))</f>
        <v/>
      </c>
      <c r="AK119" s="32" t="str">
        <f>IF(AK$3="","",-PORTADA!AI78*(1+$E119))</f>
        <v/>
      </c>
      <c r="AL119" s="32" t="str">
        <f>IF(AL$3="","",-PORTADA!AJ78*(1+$E119))</f>
        <v/>
      </c>
      <c r="AM119" s="32" t="str">
        <f>IF(AM$3="","",-PORTADA!AK78*(1+$E119))</f>
        <v/>
      </c>
      <c r="AN119" s="32" t="str">
        <f>IF(AN$3="","",-PORTADA!AL78*(1+$E119))</f>
        <v/>
      </c>
      <c r="AO119" s="32" t="str">
        <f>IF(AO$3="","",-PORTADA!AM78*(1+$E119))</f>
        <v/>
      </c>
      <c r="AP119" s="32" t="str">
        <f>IF(AP$3="","",-PORTADA!AN78*(1+$E119))</f>
        <v/>
      </c>
      <c r="AQ119" s="32" t="str">
        <f>IF(AQ$3="","",-PORTADA!AO78*(1+$E119))</f>
        <v/>
      </c>
      <c r="AR119" s="32" t="str">
        <f>IF(AR$3="","",-PORTADA!AP78*(1+$E119))</f>
        <v/>
      </c>
      <c r="AS119" s="32" t="str">
        <f>IF(AS$3="","",-PORTADA!AQ78*(1+$E119))</f>
        <v/>
      </c>
      <c r="AT119" s="32" t="str">
        <f>IF(AT$3="","",-PORTADA!AR78*(1+$E119))</f>
        <v/>
      </c>
      <c r="AU119" s="32" t="str">
        <f>IF(AU$3="","",-PORTADA!AS78*(1+$E119))</f>
        <v/>
      </c>
    </row>
    <row r="120" spans="2:47" s="5" customFormat="1" ht="18" customHeight="1" outlineLevel="3" x14ac:dyDescent="0.3">
      <c r="B120" s="169" t="s">
        <v>57</v>
      </c>
      <c r="C120" s="249">
        <f>PORTADA!E79</f>
        <v>0</v>
      </c>
      <c r="D120" s="250">
        <v>1</v>
      </c>
      <c r="E120" s="24">
        <v>0</v>
      </c>
      <c r="F120" s="251">
        <f t="shared" si="83"/>
        <v>0</v>
      </c>
      <c r="G120" s="13">
        <f t="shared" si="84"/>
        <v>0</v>
      </c>
      <c r="H120" s="258" t="e">
        <f t="shared" si="85"/>
        <v>#DIV/0!</v>
      </c>
      <c r="I120" s="24">
        <v>0</v>
      </c>
      <c r="J120" s="12">
        <v>100000</v>
      </c>
      <c r="K120" s="13"/>
      <c r="L120" s="32" t="str">
        <f>IF(L$3="","",-PORTADA!J79*(1+$E120))</f>
        <v/>
      </c>
      <c r="M120" s="32" t="str">
        <f>IF(M$3="","",-PORTADA!K79*(1+$E120))</f>
        <v/>
      </c>
      <c r="N120" s="32" t="str">
        <f>IF(N$3="","",-PORTADA!L79*(1+$E120))</f>
        <v/>
      </c>
      <c r="O120" s="32" t="str">
        <f>IF(O$3="","",-PORTADA!M79*(1+$E120))</f>
        <v/>
      </c>
      <c r="P120" s="32" t="str">
        <f>IF(P$3="","",-PORTADA!N79*(1+$E120))</f>
        <v/>
      </c>
      <c r="Q120" s="32" t="str">
        <f>IF(Q$3="","",-PORTADA!O79*(1+$E120))</f>
        <v/>
      </c>
      <c r="R120" s="32" t="str">
        <f>IF(R$3="","",-PORTADA!P79*(1+$E120))</f>
        <v/>
      </c>
      <c r="S120" s="32" t="str">
        <f>IF(S$3="","",-PORTADA!Q79*(1+$E120))</f>
        <v/>
      </c>
      <c r="T120" s="32" t="str">
        <f>IF(T$3="","",-PORTADA!R79*(1+$E120))</f>
        <v/>
      </c>
      <c r="U120" s="32" t="str">
        <f>IF(U$3="","",-PORTADA!S79*(1+$E120))</f>
        <v/>
      </c>
      <c r="V120" s="32" t="str">
        <f>IF(V$3="","",-PORTADA!T79*(1+$E120))</f>
        <v/>
      </c>
      <c r="W120" s="32" t="str">
        <f>IF(W$3="","",-PORTADA!U79*(1+$E120))</f>
        <v/>
      </c>
      <c r="X120" s="32" t="str">
        <f>IF(X$3="","",-PORTADA!V79*(1+$E120))</f>
        <v/>
      </c>
      <c r="Y120" s="32" t="str">
        <f>IF(Y$3="","",-PORTADA!W79*(1+$E120))</f>
        <v/>
      </c>
      <c r="Z120" s="32" t="str">
        <f>IF(Z$3="","",-PORTADA!X79*(1+$E120))</f>
        <v/>
      </c>
      <c r="AA120" s="32" t="str">
        <f>IF(AA$3="","",-PORTADA!Y79*(1+$E120))</f>
        <v/>
      </c>
      <c r="AB120" s="32" t="str">
        <f>IF(AB$3="","",-PORTADA!Z79*(1+$E120))</f>
        <v/>
      </c>
      <c r="AC120" s="32" t="str">
        <f>IF(AC$3="","",-PORTADA!AA79*(1+$E120))</f>
        <v/>
      </c>
      <c r="AD120" s="32" t="str">
        <f>IF(AD$3="","",-PORTADA!AB79*(1+$E120))</f>
        <v/>
      </c>
      <c r="AE120" s="32" t="str">
        <f>IF(AE$3="","",-PORTADA!AC79*(1+$E120))</f>
        <v/>
      </c>
      <c r="AF120" s="32" t="str">
        <f>IF(AF$3="","",-PORTADA!AD79*(1+$E120))</f>
        <v/>
      </c>
      <c r="AG120" s="32" t="str">
        <f>IF(AG$3="","",-PORTADA!AE79*(1+$E120))</f>
        <v/>
      </c>
      <c r="AH120" s="32" t="str">
        <f>IF(AH$3="","",-PORTADA!AF79*(1+$E120))</f>
        <v/>
      </c>
      <c r="AI120" s="32" t="str">
        <f>IF(AI$3="","",-PORTADA!AG79*(1+$E120))</f>
        <v/>
      </c>
      <c r="AJ120" s="32" t="str">
        <f>IF(AJ$3="","",-PORTADA!AH79*(1+$E120))</f>
        <v/>
      </c>
      <c r="AK120" s="32" t="str">
        <f>IF(AK$3="","",-PORTADA!AI79*(1+$E120))</f>
        <v/>
      </c>
      <c r="AL120" s="32" t="str">
        <f>IF(AL$3="","",-PORTADA!AJ79*(1+$E120))</f>
        <v/>
      </c>
      <c r="AM120" s="32" t="str">
        <f>IF(AM$3="","",-PORTADA!AK79*(1+$E120))</f>
        <v/>
      </c>
      <c r="AN120" s="32" t="str">
        <f>IF(AN$3="","",-PORTADA!AL79*(1+$E120))</f>
        <v/>
      </c>
      <c r="AO120" s="32" t="str">
        <f>IF(AO$3="","",-PORTADA!AM79*(1+$E120))</f>
        <v/>
      </c>
      <c r="AP120" s="32" t="str">
        <f>IF(AP$3="","",-PORTADA!AN79*(1+$E120))</f>
        <v/>
      </c>
      <c r="AQ120" s="32" t="str">
        <f>IF(AQ$3="","",-PORTADA!AO79*(1+$E120))</f>
        <v/>
      </c>
      <c r="AR120" s="32" t="str">
        <f>IF(AR$3="","",-PORTADA!AP79*(1+$E120))</f>
        <v/>
      </c>
      <c r="AS120" s="32" t="str">
        <f>IF(AS$3="","",-PORTADA!AQ79*(1+$E120))</f>
        <v/>
      </c>
      <c r="AT120" s="32" t="str">
        <f>IF(AT$3="","",-PORTADA!AR79*(1+$E120))</f>
        <v/>
      </c>
      <c r="AU120" s="32" t="str">
        <f>IF(AU$3="","",-PORTADA!AS79*(1+$E120))</f>
        <v/>
      </c>
    </row>
    <row r="121" spans="2:47" s="5" customFormat="1" ht="18" customHeight="1" outlineLevel="3" x14ac:dyDescent="0.3">
      <c r="B121" s="169" t="s">
        <v>58</v>
      </c>
      <c r="C121" s="249">
        <f>PORTADA!E80</f>
        <v>0</v>
      </c>
      <c r="D121" s="250">
        <v>1</v>
      </c>
      <c r="E121" s="24">
        <v>0</v>
      </c>
      <c r="F121" s="251">
        <f t="shared" si="83"/>
        <v>0</v>
      </c>
      <c r="G121" s="13">
        <f t="shared" si="84"/>
        <v>0</v>
      </c>
      <c r="H121" s="258" t="e">
        <f t="shared" si="85"/>
        <v>#DIV/0!</v>
      </c>
      <c r="I121" s="24">
        <v>0</v>
      </c>
      <c r="J121" s="12">
        <v>100000</v>
      </c>
      <c r="K121" s="13"/>
      <c r="L121" s="32" t="str">
        <f>IF(L$3="","",-PORTADA!J80*(1+$E121))</f>
        <v/>
      </c>
      <c r="M121" s="32" t="str">
        <f>IF(M$3="","",-PORTADA!K80*(1+$E121))</f>
        <v/>
      </c>
      <c r="N121" s="32" t="str">
        <f>IF(N$3="","",-PORTADA!L80*(1+$E121))</f>
        <v/>
      </c>
      <c r="O121" s="32" t="str">
        <f>IF(O$3="","",-PORTADA!M80*(1+$E121))</f>
        <v/>
      </c>
      <c r="P121" s="32" t="str">
        <f>IF(P$3="","",-PORTADA!N80*(1+$E121))</f>
        <v/>
      </c>
      <c r="Q121" s="32" t="str">
        <f>IF(Q$3="","",-PORTADA!O80*(1+$E121))</f>
        <v/>
      </c>
      <c r="R121" s="32" t="str">
        <f>IF(R$3="","",-PORTADA!P80*(1+$E121))</f>
        <v/>
      </c>
      <c r="S121" s="32" t="str">
        <f>IF(S$3="","",-PORTADA!Q80*(1+$E121))</f>
        <v/>
      </c>
      <c r="T121" s="32" t="str">
        <f>IF(T$3="","",-PORTADA!R80*(1+$E121))</f>
        <v/>
      </c>
      <c r="U121" s="32" t="str">
        <f>IF(U$3="","",-PORTADA!S80*(1+$E121))</f>
        <v/>
      </c>
      <c r="V121" s="32" t="str">
        <f>IF(V$3="","",-PORTADA!T80*(1+$E121))</f>
        <v/>
      </c>
      <c r="W121" s="32" t="str">
        <f>IF(W$3="","",-PORTADA!U80*(1+$E121))</f>
        <v/>
      </c>
      <c r="X121" s="32" t="str">
        <f>IF(X$3="","",-PORTADA!V80*(1+$E121))</f>
        <v/>
      </c>
      <c r="Y121" s="32" t="str">
        <f>IF(Y$3="","",-PORTADA!W80*(1+$E121))</f>
        <v/>
      </c>
      <c r="Z121" s="32" t="str">
        <f>IF(Z$3="","",-PORTADA!X80*(1+$E121))</f>
        <v/>
      </c>
      <c r="AA121" s="32" t="str">
        <f>IF(AA$3="","",-PORTADA!Y80*(1+$E121))</f>
        <v/>
      </c>
      <c r="AB121" s="32" t="str">
        <f>IF(AB$3="","",-PORTADA!Z80*(1+$E121))</f>
        <v/>
      </c>
      <c r="AC121" s="32" t="str">
        <f>IF(AC$3="","",-PORTADA!AA80*(1+$E121))</f>
        <v/>
      </c>
      <c r="AD121" s="32" t="str">
        <f>IF(AD$3="","",-PORTADA!AB80*(1+$E121))</f>
        <v/>
      </c>
      <c r="AE121" s="32" t="str">
        <f>IF(AE$3="","",-PORTADA!AC80*(1+$E121))</f>
        <v/>
      </c>
      <c r="AF121" s="32" t="str">
        <f>IF(AF$3="","",-PORTADA!AD80*(1+$E121))</f>
        <v/>
      </c>
      <c r="AG121" s="32" t="str">
        <f>IF(AG$3="","",-PORTADA!AE80*(1+$E121))</f>
        <v/>
      </c>
      <c r="AH121" s="32" t="str">
        <f>IF(AH$3="","",-PORTADA!AF80*(1+$E121))</f>
        <v/>
      </c>
      <c r="AI121" s="32" t="str">
        <f>IF(AI$3="","",-PORTADA!AG80*(1+$E121))</f>
        <v/>
      </c>
      <c r="AJ121" s="32" t="str">
        <f>IF(AJ$3="","",-PORTADA!AH80*(1+$E121))</f>
        <v/>
      </c>
      <c r="AK121" s="32" t="str">
        <f>IF(AK$3="","",-PORTADA!AI80*(1+$E121))</f>
        <v/>
      </c>
      <c r="AL121" s="32" t="str">
        <f>IF(AL$3="","",-PORTADA!AJ80*(1+$E121))</f>
        <v/>
      </c>
      <c r="AM121" s="32" t="str">
        <f>IF(AM$3="","",-PORTADA!AK80*(1+$E121))</f>
        <v/>
      </c>
      <c r="AN121" s="32" t="str">
        <f>IF(AN$3="","",-PORTADA!AL80*(1+$E121))</f>
        <v/>
      </c>
      <c r="AO121" s="32" t="str">
        <f>IF(AO$3="","",-PORTADA!AM80*(1+$E121))</f>
        <v/>
      </c>
      <c r="AP121" s="32" t="str">
        <f>IF(AP$3="","",-PORTADA!AN80*(1+$E121))</f>
        <v/>
      </c>
      <c r="AQ121" s="32" t="str">
        <f>IF(AQ$3="","",-PORTADA!AO80*(1+$E121))</f>
        <v/>
      </c>
      <c r="AR121" s="32" t="str">
        <f>IF(AR$3="","",-PORTADA!AP80*(1+$E121))</f>
        <v/>
      </c>
      <c r="AS121" s="32" t="str">
        <f>IF(AS$3="","",-PORTADA!AQ80*(1+$E121))</f>
        <v/>
      </c>
      <c r="AT121" s="32" t="str">
        <f>IF(AT$3="","",-PORTADA!AR80*(1+$E121))</f>
        <v/>
      </c>
      <c r="AU121" s="32" t="str">
        <f>IF(AU$3="","",-PORTADA!AS80*(1+$E121))</f>
        <v/>
      </c>
    </row>
    <row r="122" spans="2:47" s="5" customFormat="1" ht="18" customHeight="1" outlineLevel="3" x14ac:dyDescent="0.3">
      <c r="B122" s="169" t="s">
        <v>59</v>
      </c>
      <c r="C122" s="249">
        <f>PORTADA!E81</f>
        <v>0</v>
      </c>
      <c r="D122" s="250">
        <v>1</v>
      </c>
      <c r="E122" s="24">
        <v>0</v>
      </c>
      <c r="F122" s="251">
        <f t="shared" si="83"/>
        <v>0</v>
      </c>
      <c r="G122" s="13">
        <f t="shared" si="84"/>
        <v>0</v>
      </c>
      <c r="H122" s="258" t="e">
        <f t="shared" si="85"/>
        <v>#DIV/0!</v>
      </c>
      <c r="I122" s="24"/>
      <c r="J122" s="12"/>
      <c r="K122" s="13"/>
      <c r="L122" s="32" t="str">
        <f>IF(L$3="","",-PORTADA!J81*(1+$E122))</f>
        <v/>
      </c>
      <c r="M122" s="32" t="str">
        <f>IF(M$3="","",-PORTADA!K81*(1+$E122))</f>
        <v/>
      </c>
      <c r="N122" s="32" t="str">
        <f>IF(N$3="","",-PORTADA!L81*(1+$E122))</f>
        <v/>
      </c>
      <c r="O122" s="32" t="str">
        <f>IF(O$3="","",-PORTADA!M81*(1+$E122))</f>
        <v/>
      </c>
      <c r="P122" s="32" t="str">
        <f>IF(P$3="","",-PORTADA!N81*(1+$E122))</f>
        <v/>
      </c>
      <c r="Q122" s="32" t="str">
        <f>IF(Q$3="","",-PORTADA!O81*(1+$E122))</f>
        <v/>
      </c>
      <c r="R122" s="32" t="str">
        <f>IF(R$3="","",-PORTADA!P81*(1+$E122))</f>
        <v/>
      </c>
      <c r="S122" s="32" t="str">
        <f>IF(S$3="","",-PORTADA!Q81*(1+$E122))</f>
        <v/>
      </c>
      <c r="T122" s="32" t="str">
        <f>IF(T$3="","",-PORTADA!R81*(1+$E122))</f>
        <v/>
      </c>
      <c r="U122" s="32" t="str">
        <f>IF(U$3="","",-PORTADA!S81*(1+$E122))</f>
        <v/>
      </c>
      <c r="V122" s="32" t="str">
        <f>IF(V$3="","",-PORTADA!T81*(1+$E122))</f>
        <v/>
      </c>
      <c r="W122" s="32" t="str">
        <f>IF(W$3="","",-PORTADA!U81*(1+$E122))</f>
        <v/>
      </c>
      <c r="X122" s="32" t="str">
        <f>IF(X$3="","",-PORTADA!V81*(1+$E122))</f>
        <v/>
      </c>
      <c r="Y122" s="32" t="str">
        <f>IF(Y$3="","",-PORTADA!W81*(1+$E122))</f>
        <v/>
      </c>
      <c r="Z122" s="32" t="str">
        <f>IF(Z$3="","",-PORTADA!X81*(1+$E122))</f>
        <v/>
      </c>
      <c r="AA122" s="32" t="str">
        <f>IF(AA$3="","",-PORTADA!Y81*(1+$E122))</f>
        <v/>
      </c>
      <c r="AB122" s="32" t="str">
        <f>IF(AB$3="","",-PORTADA!Z81*(1+$E122))</f>
        <v/>
      </c>
      <c r="AC122" s="32" t="str">
        <f>IF(AC$3="","",-PORTADA!AA81*(1+$E122))</f>
        <v/>
      </c>
      <c r="AD122" s="32" t="str">
        <f>IF(AD$3="","",-PORTADA!AB81*(1+$E122))</f>
        <v/>
      </c>
      <c r="AE122" s="32" t="str">
        <f>IF(AE$3="","",-PORTADA!AC81*(1+$E122))</f>
        <v/>
      </c>
      <c r="AF122" s="32" t="str">
        <f>IF(AF$3="","",-PORTADA!AD81*(1+$E122))</f>
        <v/>
      </c>
      <c r="AG122" s="32" t="str">
        <f>IF(AG$3="","",-PORTADA!AE81*(1+$E122))</f>
        <v/>
      </c>
      <c r="AH122" s="32" t="str">
        <f>IF(AH$3="","",-PORTADA!AF81*(1+$E122))</f>
        <v/>
      </c>
      <c r="AI122" s="32" t="str">
        <f>IF(AI$3="","",-PORTADA!AG81*(1+$E122))</f>
        <v/>
      </c>
      <c r="AJ122" s="32" t="str">
        <f>IF(AJ$3="","",-PORTADA!AH81*(1+$E122))</f>
        <v/>
      </c>
      <c r="AK122" s="32" t="str">
        <f>IF(AK$3="","",-PORTADA!AI81*(1+$E122))</f>
        <v/>
      </c>
      <c r="AL122" s="32" t="str">
        <f>IF(AL$3="","",-PORTADA!AJ81*(1+$E122))</f>
        <v/>
      </c>
      <c r="AM122" s="32" t="str">
        <f>IF(AM$3="","",-PORTADA!AK81*(1+$E122))</f>
        <v/>
      </c>
      <c r="AN122" s="32" t="str">
        <f>IF(AN$3="","",-PORTADA!AL81*(1+$E122))</f>
        <v/>
      </c>
      <c r="AO122" s="32" t="str">
        <f>IF(AO$3="","",-PORTADA!AM81*(1+$E122))</f>
        <v/>
      </c>
      <c r="AP122" s="32" t="str">
        <f>IF(AP$3="","",-PORTADA!AN81*(1+$E122))</f>
        <v/>
      </c>
      <c r="AQ122" s="32" t="str">
        <f>IF(AQ$3="","",-PORTADA!AO81*(1+$E122))</f>
        <v/>
      </c>
      <c r="AR122" s="32" t="str">
        <f>IF(AR$3="","",-PORTADA!AP81*(1+$E122))</f>
        <v/>
      </c>
      <c r="AS122" s="32" t="str">
        <f>IF(AS$3="","",-PORTADA!AQ81*(1+$E122))</f>
        <v/>
      </c>
      <c r="AT122" s="32" t="str">
        <f>IF(AT$3="","",-PORTADA!AR81*(1+$E122))</f>
        <v/>
      </c>
      <c r="AU122" s="32" t="str">
        <f>IF(AU$3="","",-PORTADA!AS81*(1+$E122))</f>
        <v/>
      </c>
    </row>
    <row r="123" spans="2:47" s="5" customFormat="1" ht="18" customHeight="1" outlineLevel="3" x14ac:dyDescent="0.3">
      <c r="B123" s="169" t="s">
        <v>60</v>
      </c>
      <c r="C123" s="249">
        <f>PORTADA!E82</f>
        <v>0</v>
      </c>
      <c r="D123" s="250">
        <v>1</v>
      </c>
      <c r="E123" s="24">
        <v>0</v>
      </c>
      <c r="F123" s="251">
        <f t="shared" si="83"/>
        <v>0</v>
      </c>
      <c r="G123" s="13">
        <f t="shared" si="84"/>
        <v>0</v>
      </c>
      <c r="H123" s="258" t="e">
        <f t="shared" si="85"/>
        <v>#DIV/0!</v>
      </c>
      <c r="I123" s="24">
        <v>0</v>
      </c>
      <c r="J123" s="12">
        <v>100000</v>
      </c>
      <c r="K123" s="13"/>
      <c r="L123" s="32" t="str">
        <f>IF(L$3="","",-PORTADA!J82*(1+$E123))</f>
        <v/>
      </c>
      <c r="M123" s="32" t="str">
        <f>IF(M$3="","",-PORTADA!K82*(1+$E123))</f>
        <v/>
      </c>
      <c r="N123" s="32" t="str">
        <f>IF(N$3="","",-PORTADA!L82*(1+$E123))</f>
        <v/>
      </c>
      <c r="O123" s="32" t="str">
        <f>IF(O$3="","",-PORTADA!M82*(1+$E123))</f>
        <v/>
      </c>
      <c r="P123" s="32" t="str">
        <f>IF(P$3="","",-PORTADA!N82*(1+$E123))</f>
        <v/>
      </c>
      <c r="Q123" s="32" t="str">
        <f>IF(Q$3="","",-PORTADA!O82*(1+$E123))</f>
        <v/>
      </c>
      <c r="R123" s="32" t="str">
        <f>IF(R$3="","",-PORTADA!P82*(1+$E123))</f>
        <v/>
      </c>
      <c r="S123" s="32" t="str">
        <f>IF(S$3="","",-PORTADA!Q82*(1+$E123))</f>
        <v/>
      </c>
      <c r="T123" s="32" t="str">
        <f>IF(T$3="","",-PORTADA!R82*(1+$E123))</f>
        <v/>
      </c>
      <c r="U123" s="32" t="str">
        <f>IF(U$3="","",-PORTADA!S82*(1+$E123))</f>
        <v/>
      </c>
      <c r="V123" s="32" t="str">
        <f>IF(V$3="","",-PORTADA!T82*(1+$E123))</f>
        <v/>
      </c>
      <c r="W123" s="32" t="str">
        <f>IF(W$3="","",-PORTADA!U82*(1+$E123))</f>
        <v/>
      </c>
      <c r="X123" s="32" t="str">
        <f>IF(X$3="","",-PORTADA!V82*(1+$E123))</f>
        <v/>
      </c>
      <c r="Y123" s="32" t="str">
        <f>IF(Y$3="","",-PORTADA!W82*(1+$E123))</f>
        <v/>
      </c>
      <c r="Z123" s="32" t="str">
        <f>IF(Z$3="","",-PORTADA!X82*(1+$E123))</f>
        <v/>
      </c>
      <c r="AA123" s="32" t="str">
        <f>IF(AA$3="","",-PORTADA!Y82*(1+$E123))</f>
        <v/>
      </c>
      <c r="AB123" s="32" t="str">
        <f>IF(AB$3="","",-PORTADA!Z82*(1+$E123))</f>
        <v/>
      </c>
      <c r="AC123" s="32" t="str">
        <f>IF(AC$3="","",-PORTADA!AA82*(1+$E123))</f>
        <v/>
      </c>
      <c r="AD123" s="32" t="str">
        <f>IF(AD$3="","",-PORTADA!AB82*(1+$E123))</f>
        <v/>
      </c>
      <c r="AE123" s="32" t="str">
        <f>IF(AE$3="","",-PORTADA!AC82*(1+$E123))</f>
        <v/>
      </c>
      <c r="AF123" s="32" t="str">
        <f>IF(AF$3="","",-PORTADA!AD82*(1+$E123))</f>
        <v/>
      </c>
      <c r="AG123" s="32" t="str">
        <f>IF(AG$3="","",-PORTADA!AE82*(1+$E123))</f>
        <v/>
      </c>
      <c r="AH123" s="32" t="str">
        <f>IF(AH$3="","",-PORTADA!AF82*(1+$E123))</f>
        <v/>
      </c>
      <c r="AI123" s="32" t="str">
        <f>IF(AI$3="","",-PORTADA!AG82*(1+$E123))</f>
        <v/>
      </c>
      <c r="AJ123" s="32" t="str">
        <f>IF(AJ$3="","",-PORTADA!AH82*(1+$E123))</f>
        <v/>
      </c>
      <c r="AK123" s="32" t="str">
        <f>IF(AK$3="","",-PORTADA!AI82*(1+$E123))</f>
        <v/>
      </c>
      <c r="AL123" s="32" t="str">
        <f>IF(AL$3="","",-PORTADA!AJ82*(1+$E123))</f>
        <v/>
      </c>
      <c r="AM123" s="32" t="str">
        <f>IF(AM$3="","",-PORTADA!AK82*(1+$E123))</f>
        <v/>
      </c>
      <c r="AN123" s="32" t="str">
        <f>IF(AN$3="","",-PORTADA!AL82*(1+$E123))</f>
        <v/>
      </c>
      <c r="AO123" s="32" t="str">
        <f>IF(AO$3="","",-PORTADA!AM82*(1+$E123))</f>
        <v/>
      </c>
      <c r="AP123" s="32" t="str">
        <f>IF(AP$3="","",-PORTADA!AN82*(1+$E123))</f>
        <v/>
      </c>
      <c r="AQ123" s="32" t="str">
        <f>IF(AQ$3="","",-PORTADA!AO82*(1+$E123))</f>
        <v/>
      </c>
      <c r="AR123" s="32" t="str">
        <f>IF(AR$3="","",-PORTADA!AP82*(1+$E123))</f>
        <v/>
      </c>
      <c r="AS123" s="32" t="str">
        <f>IF(AS$3="","",-PORTADA!AQ82*(1+$E123))</f>
        <v/>
      </c>
      <c r="AT123" s="32" t="str">
        <f>IF(AT$3="","",-PORTADA!AR82*(1+$E123))</f>
        <v/>
      </c>
      <c r="AU123" s="32" t="str">
        <f>IF(AU$3="","",-PORTADA!AS82*(1+$E123))</f>
        <v/>
      </c>
    </row>
    <row r="124" spans="2:47" s="5" customFormat="1" ht="18" customHeight="1" outlineLevel="2" x14ac:dyDescent="0.3">
      <c r="B124" s="170" t="s">
        <v>61</v>
      </c>
      <c r="C124" s="170"/>
      <c r="D124" s="167"/>
      <c r="E124" s="167"/>
      <c r="F124" s="185">
        <f>SUBTOTAL(9,F125:F127)</f>
        <v>0</v>
      </c>
      <c r="G124" s="185">
        <f>SUBTOTAL(9,G125:G127)</f>
        <v>0</v>
      </c>
      <c r="H124" s="167"/>
      <c r="I124" s="167"/>
      <c r="J124" s="170"/>
      <c r="K124" s="186"/>
      <c r="L124" s="187" t="str">
        <f>IF(L$3="","",SUBTOTAL(9,L125:L127))</f>
        <v/>
      </c>
      <c r="M124" s="187" t="str">
        <f t="shared" ref="M124:AU124" si="86">IF(M$3="","",SUBTOTAL(9,M125:M127))</f>
        <v/>
      </c>
      <c r="N124" s="187" t="str">
        <f t="shared" si="86"/>
        <v/>
      </c>
      <c r="O124" s="187" t="str">
        <f t="shared" si="86"/>
        <v/>
      </c>
      <c r="P124" s="187" t="str">
        <f t="shared" si="86"/>
        <v/>
      </c>
      <c r="Q124" s="187" t="str">
        <f t="shared" si="86"/>
        <v/>
      </c>
      <c r="R124" s="187" t="str">
        <f t="shared" si="86"/>
        <v/>
      </c>
      <c r="S124" s="187" t="str">
        <f t="shared" si="86"/>
        <v/>
      </c>
      <c r="T124" s="187" t="str">
        <f t="shared" si="86"/>
        <v/>
      </c>
      <c r="U124" s="187" t="str">
        <f t="shared" si="86"/>
        <v/>
      </c>
      <c r="V124" s="187" t="str">
        <f t="shared" si="86"/>
        <v/>
      </c>
      <c r="W124" s="187" t="str">
        <f t="shared" si="86"/>
        <v/>
      </c>
      <c r="X124" s="187" t="str">
        <f t="shared" si="86"/>
        <v/>
      </c>
      <c r="Y124" s="187" t="str">
        <f t="shared" si="86"/>
        <v/>
      </c>
      <c r="Z124" s="187" t="str">
        <f t="shared" si="86"/>
        <v/>
      </c>
      <c r="AA124" s="187" t="str">
        <f t="shared" si="86"/>
        <v/>
      </c>
      <c r="AB124" s="187" t="str">
        <f t="shared" si="86"/>
        <v/>
      </c>
      <c r="AC124" s="187" t="str">
        <f t="shared" si="86"/>
        <v/>
      </c>
      <c r="AD124" s="187" t="str">
        <f t="shared" si="86"/>
        <v/>
      </c>
      <c r="AE124" s="187" t="str">
        <f t="shared" si="86"/>
        <v/>
      </c>
      <c r="AF124" s="187" t="str">
        <f t="shared" si="86"/>
        <v/>
      </c>
      <c r="AG124" s="187" t="str">
        <f t="shared" si="86"/>
        <v/>
      </c>
      <c r="AH124" s="187" t="str">
        <f t="shared" si="86"/>
        <v/>
      </c>
      <c r="AI124" s="187" t="str">
        <f t="shared" si="86"/>
        <v/>
      </c>
      <c r="AJ124" s="187" t="str">
        <f t="shared" si="86"/>
        <v/>
      </c>
      <c r="AK124" s="187" t="str">
        <f t="shared" si="86"/>
        <v/>
      </c>
      <c r="AL124" s="187" t="str">
        <f t="shared" si="86"/>
        <v/>
      </c>
      <c r="AM124" s="187" t="str">
        <f t="shared" si="86"/>
        <v/>
      </c>
      <c r="AN124" s="187" t="str">
        <f t="shared" si="86"/>
        <v/>
      </c>
      <c r="AO124" s="187" t="str">
        <f t="shared" si="86"/>
        <v/>
      </c>
      <c r="AP124" s="187" t="str">
        <f t="shared" si="86"/>
        <v/>
      </c>
      <c r="AQ124" s="187" t="str">
        <f t="shared" si="86"/>
        <v/>
      </c>
      <c r="AR124" s="187" t="str">
        <f t="shared" si="86"/>
        <v/>
      </c>
      <c r="AS124" s="187" t="str">
        <f t="shared" si="86"/>
        <v/>
      </c>
      <c r="AT124" s="187" t="str">
        <f t="shared" si="86"/>
        <v/>
      </c>
      <c r="AU124" s="187" t="str">
        <f t="shared" si="86"/>
        <v/>
      </c>
    </row>
    <row r="125" spans="2:47" s="5" customFormat="1" ht="18" customHeight="1" outlineLevel="3" x14ac:dyDescent="0.3">
      <c r="B125" s="169" t="s">
        <v>62</v>
      </c>
      <c r="C125" s="249">
        <f>PORTADA!E85</f>
        <v>0</v>
      </c>
      <c r="D125" s="250">
        <v>1</v>
      </c>
      <c r="E125" s="24">
        <v>0</v>
      </c>
      <c r="F125" s="251">
        <f t="shared" ref="F125:F127" si="87">-C125*D125</f>
        <v>0</v>
      </c>
      <c r="G125" s="13">
        <f>SUM(L125:AU125)</f>
        <v>0</v>
      </c>
      <c r="H125" s="258" t="e">
        <f>-F125/F$78</f>
        <v>#DIV/0!</v>
      </c>
      <c r="I125" s="24">
        <v>0</v>
      </c>
      <c r="J125" s="12">
        <v>100000</v>
      </c>
      <c r="K125" s="13"/>
      <c r="L125" s="32" t="str">
        <f>IF(L$3="","",-PORTADA!J85*(1+$E125))</f>
        <v/>
      </c>
      <c r="M125" s="32" t="str">
        <f>IF(M$3="","",-PORTADA!K85*(1+$E125))</f>
        <v/>
      </c>
      <c r="N125" s="32" t="str">
        <f>IF(N$3="","",-PORTADA!L85*(1+$E125))</f>
        <v/>
      </c>
      <c r="O125" s="32" t="str">
        <f>IF(O$3="","",-PORTADA!M85*(1+$E125))</f>
        <v/>
      </c>
      <c r="P125" s="32" t="str">
        <f>IF(P$3="","",-PORTADA!N85*(1+$E125))</f>
        <v/>
      </c>
      <c r="Q125" s="32" t="str">
        <f>IF(Q$3="","",-PORTADA!O85*(1+$E125))</f>
        <v/>
      </c>
      <c r="R125" s="32" t="str">
        <f>IF(R$3="","",-PORTADA!P85*(1+$E125))</f>
        <v/>
      </c>
      <c r="S125" s="32" t="str">
        <f>IF(S$3="","",-PORTADA!Q85*(1+$E125))</f>
        <v/>
      </c>
      <c r="T125" s="32" t="str">
        <f>IF(T$3="","",-PORTADA!R85*(1+$E125))</f>
        <v/>
      </c>
      <c r="U125" s="32" t="str">
        <f>IF(U$3="","",-PORTADA!S85*(1+$E125))</f>
        <v/>
      </c>
      <c r="V125" s="32" t="str">
        <f>IF(V$3="","",-PORTADA!T85*(1+$E125))</f>
        <v/>
      </c>
      <c r="W125" s="32" t="str">
        <f>IF(W$3="","",-PORTADA!U85*(1+$E125))</f>
        <v/>
      </c>
      <c r="X125" s="32" t="str">
        <f>IF(X$3="","",-PORTADA!V85*(1+$E125))</f>
        <v/>
      </c>
      <c r="Y125" s="32" t="str">
        <f>IF(Y$3="","",-PORTADA!W85*(1+$E125))</f>
        <v/>
      </c>
      <c r="Z125" s="32" t="str">
        <f>IF(Z$3="","",-PORTADA!X85*(1+$E125))</f>
        <v/>
      </c>
      <c r="AA125" s="32" t="str">
        <f>IF(AA$3="","",-PORTADA!Y85*(1+$E125))</f>
        <v/>
      </c>
      <c r="AB125" s="32" t="str">
        <f>IF(AB$3="","",-PORTADA!Z85*(1+$E125))</f>
        <v/>
      </c>
      <c r="AC125" s="32" t="str">
        <f>IF(AC$3="","",-PORTADA!AA85*(1+$E125))</f>
        <v/>
      </c>
      <c r="AD125" s="32" t="str">
        <f>IF(AD$3="","",-PORTADA!AB85*(1+$E125))</f>
        <v/>
      </c>
      <c r="AE125" s="32" t="str">
        <f>IF(AE$3="","",-PORTADA!AC85*(1+$E125))</f>
        <v/>
      </c>
      <c r="AF125" s="32" t="str">
        <f>IF(AF$3="","",-PORTADA!AD85*(1+$E125))</f>
        <v/>
      </c>
      <c r="AG125" s="32" t="str">
        <f>IF(AG$3="","",-PORTADA!AE85*(1+$E125))</f>
        <v/>
      </c>
      <c r="AH125" s="32" t="str">
        <f>IF(AH$3="","",-PORTADA!AF85*(1+$E125))</f>
        <v/>
      </c>
      <c r="AI125" s="32" t="str">
        <f>IF(AI$3="","",-PORTADA!AG85*(1+$E125))</f>
        <v/>
      </c>
      <c r="AJ125" s="32" t="str">
        <f>IF(AJ$3="","",-PORTADA!AH85*(1+$E125))</f>
        <v/>
      </c>
      <c r="AK125" s="32" t="str">
        <f>IF(AK$3="","",-PORTADA!AI85*(1+$E125))</f>
        <v/>
      </c>
      <c r="AL125" s="32" t="str">
        <f>IF(AL$3="","",-PORTADA!AJ85*(1+$E125))</f>
        <v/>
      </c>
      <c r="AM125" s="32" t="str">
        <f>IF(AM$3="","",-PORTADA!AK85*(1+$E125))</f>
        <v/>
      </c>
      <c r="AN125" s="32" t="str">
        <f>IF(AN$3="","",-PORTADA!AL85*(1+$E125))</f>
        <v/>
      </c>
      <c r="AO125" s="32" t="str">
        <f>IF(AO$3="","",-PORTADA!AM85*(1+$E125))</f>
        <v/>
      </c>
      <c r="AP125" s="32" t="str">
        <f>IF(AP$3="","",-PORTADA!AN85*(1+$E125))</f>
        <v/>
      </c>
      <c r="AQ125" s="32" t="str">
        <f>IF(AQ$3="","",-PORTADA!AO85*(1+$E125))</f>
        <v/>
      </c>
      <c r="AR125" s="32" t="str">
        <f>IF(AR$3="","",-PORTADA!AP85*(1+$E125))</f>
        <v/>
      </c>
      <c r="AS125" s="32" t="str">
        <f>IF(AS$3="","",-PORTADA!AQ85*(1+$E125))</f>
        <v/>
      </c>
      <c r="AT125" s="32" t="str">
        <f>IF(AT$3="","",-PORTADA!AR85*(1+$E125))</f>
        <v/>
      </c>
      <c r="AU125" s="32" t="str">
        <f>IF(AU$3="","",-PORTADA!AS85*(1+$E125))</f>
        <v/>
      </c>
    </row>
    <row r="126" spans="2:47" s="5" customFormat="1" ht="18" customHeight="1" outlineLevel="3" x14ac:dyDescent="0.3">
      <c r="B126" s="169" t="s">
        <v>63</v>
      </c>
      <c r="C126" s="249">
        <f>PORTADA!E86</f>
        <v>0</v>
      </c>
      <c r="D126" s="250">
        <v>1</v>
      </c>
      <c r="E126" s="24">
        <v>0</v>
      </c>
      <c r="F126" s="251">
        <f t="shared" si="87"/>
        <v>0</v>
      </c>
      <c r="G126" s="13">
        <f t="shared" ref="G126:G127" si="88">SUM(L126:AU126)</f>
        <v>0</v>
      </c>
      <c r="H126" s="258"/>
      <c r="I126" s="24"/>
      <c r="J126" s="12"/>
      <c r="K126" s="13"/>
      <c r="L126" s="32" t="str">
        <f>IF(L$3="","",-PORTADA!J86*(1+$E126))</f>
        <v/>
      </c>
      <c r="M126" s="32" t="str">
        <f>IF(M$3="","",-PORTADA!K86*(1+$E126))</f>
        <v/>
      </c>
      <c r="N126" s="32" t="str">
        <f>IF(N$3="","",-PORTADA!L86*(1+$E126))</f>
        <v/>
      </c>
      <c r="O126" s="32" t="str">
        <f>IF(O$3="","",-PORTADA!M86*(1+$E126))</f>
        <v/>
      </c>
      <c r="P126" s="32" t="str">
        <f>IF(P$3="","",-PORTADA!N86*(1+$E126))</f>
        <v/>
      </c>
      <c r="Q126" s="32" t="str">
        <f>IF(Q$3="","",-PORTADA!O86*(1+$E126))</f>
        <v/>
      </c>
      <c r="R126" s="32" t="str">
        <f>IF(R$3="","",-PORTADA!P86*(1+$E126))</f>
        <v/>
      </c>
      <c r="S126" s="32" t="str">
        <f>IF(S$3="","",-PORTADA!Q86*(1+$E126))</f>
        <v/>
      </c>
      <c r="T126" s="32" t="str">
        <f>IF(T$3="","",-PORTADA!R86*(1+$E126))</f>
        <v/>
      </c>
      <c r="U126" s="32" t="str">
        <f>IF(U$3="","",-PORTADA!S86*(1+$E126))</f>
        <v/>
      </c>
      <c r="V126" s="32" t="str">
        <f>IF(V$3="","",-PORTADA!T86*(1+$E126))</f>
        <v/>
      </c>
      <c r="W126" s="32" t="str">
        <f>IF(W$3="","",-PORTADA!U86*(1+$E126))</f>
        <v/>
      </c>
      <c r="X126" s="32" t="str">
        <f>IF(X$3="","",-PORTADA!V86*(1+$E126))</f>
        <v/>
      </c>
      <c r="Y126" s="32" t="str">
        <f>IF(Y$3="","",-PORTADA!W86*(1+$E126))</f>
        <v/>
      </c>
      <c r="Z126" s="32" t="str">
        <f>IF(Z$3="","",-PORTADA!X86*(1+$E126))</f>
        <v/>
      </c>
      <c r="AA126" s="32" t="str">
        <f>IF(AA$3="","",-PORTADA!Y86*(1+$E126))</f>
        <v/>
      </c>
      <c r="AB126" s="32" t="str">
        <f>IF(AB$3="","",-PORTADA!Z86*(1+$E126))</f>
        <v/>
      </c>
      <c r="AC126" s="32" t="str">
        <f>IF(AC$3="","",-PORTADA!AA86*(1+$E126))</f>
        <v/>
      </c>
      <c r="AD126" s="32" t="str">
        <f>IF(AD$3="","",-PORTADA!AB86*(1+$E126))</f>
        <v/>
      </c>
      <c r="AE126" s="32" t="str">
        <f>IF(AE$3="","",-PORTADA!AC86*(1+$E126))</f>
        <v/>
      </c>
      <c r="AF126" s="32" t="str">
        <f>IF(AF$3="","",-PORTADA!AD86*(1+$E126))</f>
        <v/>
      </c>
      <c r="AG126" s="32" t="str">
        <f>IF(AG$3="","",-PORTADA!AE86*(1+$E126))</f>
        <v/>
      </c>
      <c r="AH126" s="32" t="str">
        <f>IF(AH$3="","",-PORTADA!AF86*(1+$E126))</f>
        <v/>
      </c>
      <c r="AI126" s="32" t="str">
        <f>IF(AI$3="","",-PORTADA!AG86*(1+$E126))</f>
        <v/>
      </c>
      <c r="AJ126" s="32" t="str">
        <f>IF(AJ$3="","",-PORTADA!AH86*(1+$E126))</f>
        <v/>
      </c>
      <c r="AK126" s="32" t="str">
        <f>IF(AK$3="","",-PORTADA!AI86*(1+$E126))</f>
        <v/>
      </c>
      <c r="AL126" s="32" t="str">
        <f>IF(AL$3="","",-PORTADA!AJ86*(1+$E126))</f>
        <v/>
      </c>
      <c r="AM126" s="32" t="str">
        <f>IF(AM$3="","",-PORTADA!AK86*(1+$E126))</f>
        <v/>
      </c>
      <c r="AN126" s="32" t="str">
        <f>IF(AN$3="","",-PORTADA!AL86*(1+$E126))</f>
        <v/>
      </c>
      <c r="AO126" s="32" t="str">
        <f>IF(AO$3="","",-PORTADA!AM86*(1+$E126))</f>
        <v/>
      </c>
      <c r="AP126" s="32" t="str">
        <f>IF(AP$3="","",-PORTADA!AN86*(1+$E126))</f>
        <v/>
      </c>
      <c r="AQ126" s="32" t="str">
        <f>IF(AQ$3="","",-PORTADA!AO86*(1+$E126))</f>
        <v/>
      </c>
      <c r="AR126" s="32" t="str">
        <f>IF(AR$3="","",-PORTADA!AP86*(1+$E126))</f>
        <v/>
      </c>
      <c r="AS126" s="32" t="str">
        <f>IF(AS$3="","",-PORTADA!AQ86*(1+$E126))</f>
        <v/>
      </c>
      <c r="AT126" s="32" t="str">
        <f>IF(AT$3="","",-PORTADA!AR86*(1+$E126))</f>
        <v/>
      </c>
      <c r="AU126" s="32" t="str">
        <f>IF(AU$3="","",-PORTADA!AS86*(1+$E126))</f>
        <v/>
      </c>
    </row>
    <row r="127" spans="2:47" s="5" customFormat="1" ht="18" customHeight="1" outlineLevel="3" x14ac:dyDescent="0.3">
      <c r="B127" s="169" t="s">
        <v>64</v>
      </c>
      <c r="C127" s="249">
        <f>PORTADA!E87</f>
        <v>0</v>
      </c>
      <c r="D127" s="250">
        <v>1</v>
      </c>
      <c r="E127" s="24">
        <v>0</v>
      </c>
      <c r="F127" s="251">
        <f t="shared" si="87"/>
        <v>0</v>
      </c>
      <c r="G127" s="13">
        <f t="shared" si="88"/>
        <v>0</v>
      </c>
      <c r="H127" s="258" t="e">
        <f>-F127/F$78</f>
        <v>#DIV/0!</v>
      </c>
      <c r="I127" s="24">
        <v>0</v>
      </c>
      <c r="J127" s="12">
        <v>100000</v>
      </c>
      <c r="K127" s="13"/>
      <c r="L127" s="32" t="str">
        <f>IF(L$3="","",-PORTADA!J87*(1+$E127))</f>
        <v/>
      </c>
      <c r="M127" s="32" t="str">
        <f>IF(M$3="","",-PORTADA!K87*(1+$E127))</f>
        <v/>
      </c>
      <c r="N127" s="32" t="str">
        <f>IF(N$3="","",-PORTADA!L87*(1+$E127))</f>
        <v/>
      </c>
      <c r="O127" s="32" t="str">
        <f>IF(O$3="","",-PORTADA!M87*(1+$E127))</f>
        <v/>
      </c>
      <c r="P127" s="32" t="str">
        <f>IF(P$3="","",-PORTADA!N87*(1+$E127))</f>
        <v/>
      </c>
      <c r="Q127" s="32" t="str">
        <f>IF(Q$3="","",-PORTADA!O87*(1+$E127))</f>
        <v/>
      </c>
      <c r="R127" s="32" t="str">
        <f>IF(R$3="","",-PORTADA!P87*(1+$E127))</f>
        <v/>
      </c>
      <c r="S127" s="32" t="str">
        <f>IF(S$3="","",-PORTADA!Q87*(1+$E127))</f>
        <v/>
      </c>
      <c r="T127" s="32" t="str">
        <f>IF(T$3="","",-PORTADA!R87*(1+$E127))</f>
        <v/>
      </c>
      <c r="U127" s="32" t="str">
        <f>IF(U$3="","",-PORTADA!S87*(1+$E127))</f>
        <v/>
      </c>
      <c r="V127" s="32" t="str">
        <f>IF(V$3="","",-PORTADA!T87*(1+$E127))</f>
        <v/>
      </c>
      <c r="W127" s="32" t="str">
        <f>IF(W$3="","",-PORTADA!U87*(1+$E127))</f>
        <v/>
      </c>
      <c r="X127" s="32" t="str">
        <f>IF(X$3="","",-PORTADA!V87*(1+$E127))</f>
        <v/>
      </c>
      <c r="Y127" s="32" t="str">
        <f>IF(Y$3="","",-PORTADA!W87*(1+$E127))</f>
        <v/>
      </c>
      <c r="Z127" s="32" t="str">
        <f>IF(Z$3="","",-PORTADA!X87*(1+$E127))</f>
        <v/>
      </c>
      <c r="AA127" s="32" t="str">
        <f>IF(AA$3="","",-PORTADA!Y87*(1+$E127))</f>
        <v/>
      </c>
      <c r="AB127" s="32" t="str">
        <f>IF(AB$3="","",-PORTADA!Z87*(1+$E127))</f>
        <v/>
      </c>
      <c r="AC127" s="32" t="str">
        <f>IF(AC$3="","",-PORTADA!AA87*(1+$E127))</f>
        <v/>
      </c>
      <c r="AD127" s="32" t="str">
        <f>IF(AD$3="","",-PORTADA!AB87*(1+$E127))</f>
        <v/>
      </c>
      <c r="AE127" s="32" t="str">
        <f>IF(AE$3="","",-PORTADA!AC87*(1+$E127))</f>
        <v/>
      </c>
      <c r="AF127" s="32" t="str">
        <f>IF(AF$3="","",-PORTADA!AD87*(1+$E127))</f>
        <v/>
      </c>
      <c r="AG127" s="32" t="str">
        <f>IF(AG$3="","",-PORTADA!AE87*(1+$E127))</f>
        <v/>
      </c>
      <c r="AH127" s="32" t="str">
        <f>IF(AH$3="","",-PORTADA!AF87*(1+$E127))</f>
        <v/>
      </c>
      <c r="AI127" s="32" t="str">
        <f>IF(AI$3="","",-PORTADA!AG87*(1+$E127))</f>
        <v/>
      </c>
      <c r="AJ127" s="32" t="str">
        <f>IF(AJ$3="","",-PORTADA!AH87*(1+$E127))</f>
        <v/>
      </c>
      <c r="AK127" s="32" t="str">
        <f>IF(AK$3="","",-PORTADA!AI87*(1+$E127))</f>
        <v/>
      </c>
      <c r="AL127" s="32" t="str">
        <f>IF(AL$3="","",-PORTADA!AJ87*(1+$E127))</f>
        <v/>
      </c>
      <c r="AM127" s="32" t="str">
        <f>IF(AM$3="","",-PORTADA!AK87*(1+$E127))</f>
        <v/>
      </c>
      <c r="AN127" s="32" t="str">
        <f>IF(AN$3="","",-PORTADA!AL87*(1+$E127))</f>
        <v/>
      </c>
      <c r="AO127" s="32" t="str">
        <f>IF(AO$3="","",-PORTADA!AM87*(1+$E127))</f>
        <v/>
      </c>
      <c r="AP127" s="32" t="str">
        <f>IF(AP$3="","",-PORTADA!AN87*(1+$E127))</f>
        <v/>
      </c>
      <c r="AQ127" s="32" t="str">
        <f>IF(AQ$3="","",-PORTADA!AO87*(1+$E127))</f>
        <v/>
      </c>
      <c r="AR127" s="32" t="str">
        <f>IF(AR$3="","",-PORTADA!AP87*(1+$E127))</f>
        <v/>
      </c>
      <c r="AS127" s="32" t="str">
        <f>IF(AS$3="","",-PORTADA!AQ87*(1+$E127))</f>
        <v/>
      </c>
      <c r="AT127" s="32" t="str">
        <f>IF(AT$3="","",-PORTADA!AR87*(1+$E127))</f>
        <v/>
      </c>
      <c r="AU127" s="32" t="str">
        <f>IF(AU$3="","",-PORTADA!AS87*(1+$E127))</f>
        <v/>
      </c>
    </row>
    <row r="128" spans="2:47" s="5" customFormat="1" ht="18" customHeight="1" outlineLevel="2" x14ac:dyDescent="0.3">
      <c r="B128" s="170" t="s">
        <v>65</v>
      </c>
      <c r="C128" s="170"/>
      <c r="D128" s="167"/>
      <c r="E128" s="167"/>
      <c r="F128" s="185">
        <f>SUBTOTAL(9,F129:F134)</f>
        <v>0</v>
      </c>
      <c r="G128" s="185">
        <f>SUBTOTAL(9,G129:G134)</f>
        <v>0</v>
      </c>
      <c r="H128" s="167"/>
      <c r="I128" s="167"/>
      <c r="J128" s="170"/>
      <c r="K128" s="186"/>
      <c r="L128" s="187" t="str">
        <f>IF(L$3="","",SUBTOTAL(9,L129:L134))</f>
        <v/>
      </c>
      <c r="M128" s="187" t="str">
        <f t="shared" ref="M128:AU128" si="89">IF(M$3="","",SUBTOTAL(9,M129:M134))</f>
        <v/>
      </c>
      <c r="N128" s="187" t="str">
        <f t="shared" si="89"/>
        <v/>
      </c>
      <c r="O128" s="187" t="str">
        <f t="shared" si="89"/>
        <v/>
      </c>
      <c r="P128" s="187" t="str">
        <f t="shared" si="89"/>
        <v/>
      </c>
      <c r="Q128" s="187" t="str">
        <f t="shared" si="89"/>
        <v/>
      </c>
      <c r="R128" s="187" t="str">
        <f t="shared" si="89"/>
        <v/>
      </c>
      <c r="S128" s="187" t="str">
        <f t="shared" si="89"/>
        <v/>
      </c>
      <c r="T128" s="187" t="str">
        <f t="shared" si="89"/>
        <v/>
      </c>
      <c r="U128" s="187" t="str">
        <f t="shared" si="89"/>
        <v/>
      </c>
      <c r="V128" s="187" t="str">
        <f t="shared" si="89"/>
        <v/>
      </c>
      <c r="W128" s="187" t="str">
        <f t="shared" si="89"/>
        <v/>
      </c>
      <c r="X128" s="187" t="str">
        <f t="shared" si="89"/>
        <v/>
      </c>
      <c r="Y128" s="187" t="str">
        <f t="shared" si="89"/>
        <v/>
      </c>
      <c r="Z128" s="187" t="str">
        <f t="shared" si="89"/>
        <v/>
      </c>
      <c r="AA128" s="187" t="str">
        <f t="shared" si="89"/>
        <v/>
      </c>
      <c r="AB128" s="187" t="str">
        <f t="shared" si="89"/>
        <v/>
      </c>
      <c r="AC128" s="187" t="str">
        <f t="shared" si="89"/>
        <v/>
      </c>
      <c r="AD128" s="187" t="str">
        <f t="shared" si="89"/>
        <v/>
      </c>
      <c r="AE128" s="187" t="str">
        <f t="shared" si="89"/>
        <v/>
      </c>
      <c r="AF128" s="187" t="str">
        <f t="shared" si="89"/>
        <v/>
      </c>
      <c r="AG128" s="187" t="str">
        <f t="shared" si="89"/>
        <v/>
      </c>
      <c r="AH128" s="187" t="str">
        <f t="shared" si="89"/>
        <v/>
      </c>
      <c r="AI128" s="187" t="str">
        <f t="shared" si="89"/>
        <v/>
      </c>
      <c r="AJ128" s="187" t="str">
        <f t="shared" si="89"/>
        <v/>
      </c>
      <c r="AK128" s="187" t="str">
        <f t="shared" si="89"/>
        <v/>
      </c>
      <c r="AL128" s="187" t="str">
        <f t="shared" si="89"/>
        <v/>
      </c>
      <c r="AM128" s="187" t="str">
        <f t="shared" si="89"/>
        <v/>
      </c>
      <c r="AN128" s="187" t="str">
        <f t="shared" si="89"/>
        <v/>
      </c>
      <c r="AO128" s="187" t="str">
        <f t="shared" si="89"/>
        <v/>
      </c>
      <c r="AP128" s="187" t="str">
        <f t="shared" si="89"/>
        <v/>
      </c>
      <c r="AQ128" s="187" t="str">
        <f t="shared" si="89"/>
        <v/>
      </c>
      <c r="AR128" s="187" t="str">
        <f t="shared" si="89"/>
        <v/>
      </c>
      <c r="AS128" s="187" t="str">
        <f t="shared" si="89"/>
        <v/>
      </c>
      <c r="AT128" s="187" t="str">
        <f t="shared" si="89"/>
        <v/>
      </c>
      <c r="AU128" s="187" t="str">
        <f t="shared" si="89"/>
        <v/>
      </c>
    </row>
    <row r="129" spans="2:47" s="5" customFormat="1" ht="18" customHeight="1" outlineLevel="3" x14ac:dyDescent="0.3">
      <c r="B129" s="169" t="s">
        <v>66</v>
      </c>
      <c r="C129" s="249">
        <f>PORTADA!E89</f>
        <v>0</v>
      </c>
      <c r="D129" s="250">
        <v>1</v>
      </c>
      <c r="E129" s="24">
        <v>0</v>
      </c>
      <c r="F129" s="251">
        <f t="shared" ref="F129:F133" si="90">-C129*D129</f>
        <v>0</v>
      </c>
      <c r="G129" s="13">
        <f t="shared" ref="G129:G133" si="91">SUM(L129:AU129)</f>
        <v>0</v>
      </c>
      <c r="H129" s="258" t="e">
        <f t="shared" ref="H129:H134" si="92">-F129/F$78</f>
        <v>#DIV/0!</v>
      </c>
      <c r="I129" s="24">
        <v>0</v>
      </c>
      <c r="J129" s="12">
        <v>100000</v>
      </c>
      <c r="K129" s="13"/>
      <c r="L129" s="32" t="str">
        <f>IF(L$3="","",-PORTADA!J89*(1+$E129))</f>
        <v/>
      </c>
      <c r="M129" s="32" t="str">
        <f>IF(M$3="","",-PORTADA!K89*(1+$E129))</f>
        <v/>
      </c>
      <c r="N129" s="32" t="str">
        <f>IF(N$3="","",-PORTADA!L89*(1+$E129))</f>
        <v/>
      </c>
      <c r="O129" s="32" t="str">
        <f>IF(O$3="","",-PORTADA!M89*(1+$E129))</f>
        <v/>
      </c>
      <c r="P129" s="32" t="str">
        <f>IF(P$3="","",-PORTADA!N89*(1+$E129))</f>
        <v/>
      </c>
      <c r="Q129" s="32" t="str">
        <f>IF(Q$3="","",-PORTADA!O89*(1+$E129))</f>
        <v/>
      </c>
      <c r="R129" s="32" t="str">
        <f>IF(R$3="","",-PORTADA!P89*(1+$E129))</f>
        <v/>
      </c>
      <c r="S129" s="32" t="str">
        <f>IF(S$3="","",-PORTADA!Q89*(1+$E129))</f>
        <v/>
      </c>
      <c r="T129" s="32" t="str">
        <f>IF(T$3="","",-PORTADA!R89*(1+$E129))</f>
        <v/>
      </c>
      <c r="U129" s="32" t="str">
        <f>IF(U$3="","",-PORTADA!S89*(1+$E129))</f>
        <v/>
      </c>
      <c r="V129" s="32" t="str">
        <f>IF(V$3="","",-PORTADA!T89*(1+$E129))</f>
        <v/>
      </c>
      <c r="W129" s="32" t="str">
        <f>IF(W$3="","",-PORTADA!U89*(1+$E129))</f>
        <v/>
      </c>
      <c r="X129" s="32" t="str">
        <f>IF(X$3="","",-PORTADA!V89*(1+$E129))</f>
        <v/>
      </c>
      <c r="Y129" s="32" t="str">
        <f>IF(Y$3="","",-PORTADA!W89*(1+$E129))</f>
        <v/>
      </c>
      <c r="Z129" s="32" t="str">
        <f>IF(Z$3="","",-PORTADA!X89*(1+$E129))</f>
        <v/>
      </c>
      <c r="AA129" s="32" t="str">
        <f>IF(AA$3="","",-PORTADA!Y89*(1+$E129))</f>
        <v/>
      </c>
      <c r="AB129" s="32" t="str">
        <f>IF(AB$3="","",-PORTADA!Z89*(1+$E129))</f>
        <v/>
      </c>
      <c r="AC129" s="32" t="str">
        <f>IF(AC$3="","",-PORTADA!AA89*(1+$E129))</f>
        <v/>
      </c>
      <c r="AD129" s="32" t="str">
        <f>IF(AD$3="","",-PORTADA!AB89*(1+$E129))</f>
        <v/>
      </c>
      <c r="AE129" s="32" t="str">
        <f>IF(AE$3="","",-PORTADA!AC89*(1+$E129))</f>
        <v/>
      </c>
      <c r="AF129" s="32" t="str">
        <f>IF(AF$3="","",-PORTADA!AD89*(1+$E129))</f>
        <v/>
      </c>
      <c r="AG129" s="32" t="str">
        <f>IF(AG$3="","",-PORTADA!AE89*(1+$E129))</f>
        <v/>
      </c>
      <c r="AH129" s="32" t="str">
        <f>IF(AH$3="","",-PORTADA!AF89*(1+$E129))</f>
        <v/>
      </c>
      <c r="AI129" s="32" t="str">
        <f>IF(AI$3="","",-PORTADA!AG89*(1+$E129))</f>
        <v/>
      </c>
      <c r="AJ129" s="32" t="str">
        <f>IF(AJ$3="","",-PORTADA!AH89*(1+$E129))</f>
        <v/>
      </c>
      <c r="AK129" s="32" t="str">
        <f>IF(AK$3="","",-PORTADA!AI89*(1+$E129))</f>
        <v/>
      </c>
      <c r="AL129" s="32" t="str">
        <f>IF(AL$3="","",-PORTADA!AJ89*(1+$E129))</f>
        <v/>
      </c>
      <c r="AM129" s="32" t="str">
        <f>IF(AM$3="","",-PORTADA!AK89*(1+$E129))</f>
        <v/>
      </c>
      <c r="AN129" s="32" t="str">
        <f>IF(AN$3="","",-PORTADA!AL89*(1+$E129))</f>
        <v/>
      </c>
      <c r="AO129" s="32" t="str">
        <f>IF(AO$3="","",-PORTADA!AM89*(1+$E129))</f>
        <v/>
      </c>
      <c r="AP129" s="32" t="str">
        <f>IF(AP$3="","",-PORTADA!AN89*(1+$E129))</f>
        <v/>
      </c>
      <c r="AQ129" s="32" t="str">
        <f>IF(AQ$3="","",-PORTADA!AO89*(1+$E129))</f>
        <v/>
      </c>
      <c r="AR129" s="32" t="str">
        <f>IF(AR$3="","",-PORTADA!AP89*(1+$E129))</f>
        <v/>
      </c>
      <c r="AS129" s="32" t="str">
        <f>IF(AS$3="","",-PORTADA!AQ89*(1+$E129))</f>
        <v/>
      </c>
      <c r="AT129" s="32" t="str">
        <f>IF(AT$3="","",-PORTADA!AR89*(1+$E129))</f>
        <v/>
      </c>
      <c r="AU129" s="32" t="str">
        <f>IF(AU$3="","",-PORTADA!AS89*(1+$E129))</f>
        <v/>
      </c>
    </row>
    <row r="130" spans="2:47" s="5" customFormat="1" ht="18" customHeight="1" outlineLevel="3" x14ac:dyDescent="0.3">
      <c r="B130" s="169" t="s">
        <v>67</v>
      </c>
      <c r="C130" s="249">
        <f>PORTADA!E90</f>
        <v>0</v>
      </c>
      <c r="D130" s="250">
        <v>1</v>
      </c>
      <c r="E130" s="24">
        <v>0</v>
      </c>
      <c r="F130" s="251">
        <f t="shared" si="90"/>
        <v>0</v>
      </c>
      <c r="G130" s="13">
        <f t="shared" si="91"/>
        <v>0</v>
      </c>
      <c r="H130" s="258" t="e">
        <f t="shared" si="92"/>
        <v>#DIV/0!</v>
      </c>
      <c r="I130" s="24">
        <v>0</v>
      </c>
      <c r="J130" s="12">
        <v>100000</v>
      </c>
      <c r="K130" s="13"/>
      <c r="L130" s="32" t="str">
        <f>IF(L$3="","",-PORTADA!J90*(1+$E130))</f>
        <v/>
      </c>
      <c r="M130" s="32" t="str">
        <f>IF(M$3="","",-PORTADA!K90*(1+$E130))</f>
        <v/>
      </c>
      <c r="N130" s="32" t="str">
        <f>IF(N$3="","",-PORTADA!L90*(1+$E130))</f>
        <v/>
      </c>
      <c r="O130" s="32" t="str">
        <f>IF(O$3="","",-PORTADA!M90*(1+$E130))</f>
        <v/>
      </c>
      <c r="P130" s="32" t="str">
        <f>IF(P$3="","",-PORTADA!N90*(1+$E130))</f>
        <v/>
      </c>
      <c r="Q130" s="32" t="str">
        <f>IF(Q$3="","",-PORTADA!O90*(1+$E130))</f>
        <v/>
      </c>
      <c r="R130" s="32" t="str">
        <f>IF(R$3="","",-PORTADA!P90*(1+$E130))</f>
        <v/>
      </c>
      <c r="S130" s="32" t="str">
        <f>IF(S$3="","",-PORTADA!Q90*(1+$E130))</f>
        <v/>
      </c>
      <c r="T130" s="32" t="str">
        <f>IF(T$3="","",-PORTADA!R90*(1+$E130))</f>
        <v/>
      </c>
      <c r="U130" s="32" t="str">
        <f>IF(U$3="","",-PORTADA!S90*(1+$E130))</f>
        <v/>
      </c>
      <c r="V130" s="32" t="str">
        <f>IF(V$3="","",-PORTADA!T90*(1+$E130))</f>
        <v/>
      </c>
      <c r="W130" s="32" t="str">
        <f>IF(W$3="","",-PORTADA!U90*(1+$E130))</f>
        <v/>
      </c>
      <c r="X130" s="32" t="str">
        <f>IF(X$3="","",-PORTADA!V90*(1+$E130))</f>
        <v/>
      </c>
      <c r="Y130" s="32" t="str">
        <f>IF(Y$3="","",-PORTADA!W90*(1+$E130))</f>
        <v/>
      </c>
      <c r="Z130" s="32" t="str">
        <f>IF(Z$3="","",-PORTADA!X90*(1+$E130))</f>
        <v/>
      </c>
      <c r="AA130" s="32" t="str">
        <f>IF(AA$3="","",-PORTADA!Y90*(1+$E130))</f>
        <v/>
      </c>
      <c r="AB130" s="32" t="str">
        <f>IF(AB$3="","",-PORTADA!Z90*(1+$E130))</f>
        <v/>
      </c>
      <c r="AC130" s="32" t="str">
        <f>IF(AC$3="","",-PORTADA!AA90*(1+$E130))</f>
        <v/>
      </c>
      <c r="AD130" s="32" t="str">
        <f>IF(AD$3="","",-PORTADA!AB90*(1+$E130))</f>
        <v/>
      </c>
      <c r="AE130" s="32" t="str">
        <f>IF(AE$3="","",-PORTADA!AC90*(1+$E130))</f>
        <v/>
      </c>
      <c r="AF130" s="32" t="str">
        <f>IF(AF$3="","",-PORTADA!AD90*(1+$E130))</f>
        <v/>
      </c>
      <c r="AG130" s="32" t="str">
        <f>IF(AG$3="","",-PORTADA!AE90*(1+$E130))</f>
        <v/>
      </c>
      <c r="AH130" s="32" t="str">
        <f>IF(AH$3="","",-PORTADA!AF90*(1+$E130))</f>
        <v/>
      </c>
      <c r="AI130" s="32" t="str">
        <f>IF(AI$3="","",-PORTADA!AG90*(1+$E130))</f>
        <v/>
      </c>
      <c r="AJ130" s="32" t="str">
        <f>IF(AJ$3="","",-PORTADA!AH90*(1+$E130))</f>
        <v/>
      </c>
      <c r="AK130" s="32" t="str">
        <f>IF(AK$3="","",-PORTADA!AI90*(1+$E130))</f>
        <v/>
      </c>
      <c r="AL130" s="32" t="str">
        <f>IF(AL$3="","",-PORTADA!AJ90*(1+$E130))</f>
        <v/>
      </c>
      <c r="AM130" s="32" t="str">
        <f>IF(AM$3="","",-PORTADA!AK90*(1+$E130))</f>
        <v/>
      </c>
      <c r="AN130" s="32" t="str">
        <f>IF(AN$3="","",-PORTADA!AL90*(1+$E130))</f>
        <v/>
      </c>
      <c r="AO130" s="32" t="str">
        <f>IF(AO$3="","",-PORTADA!AM90*(1+$E130))</f>
        <v/>
      </c>
      <c r="AP130" s="32" t="str">
        <f>IF(AP$3="","",-PORTADA!AN90*(1+$E130))</f>
        <v/>
      </c>
      <c r="AQ130" s="32" t="str">
        <f>IF(AQ$3="","",-PORTADA!AO90*(1+$E130))</f>
        <v/>
      </c>
      <c r="AR130" s="32" t="str">
        <f>IF(AR$3="","",-PORTADA!AP90*(1+$E130))</f>
        <v/>
      </c>
      <c r="AS130" s="32" t="str">
        <f>IF(AS$3="","",-PORTADA!AQ90*(1+$E130))</f>
        <v/>
      </c>
      <c r="AT130" s="32" t="str">
        <f>IF(AT$3="","",-PORTADA!AR90*(1+$E130))</f>
        <v/>
      </c>
      <c r="AU130" s="32" t="str">
        <f>IF(AU$3="","",-PORTADA!AS90*(1+$E130))</f>
        <v/>
      </c>
    </row>
    <row r="131" spans="2:47" s="5" customFormat="1" ht="18" customHeight="1" outlineLevel="3" x14ac:dyDescent="0.3">
      <c r="B131" s="169" t="s">
        <v>68</v>
      </c>
      <c r="C131" s="249">
        <f>PORTADA!E91</f>
        <v>0</v>
      </c>
      <c r="D131" s="250">
        <v>1</v>
      </c>
      <c r="E131" s="24">
        <v>0</v>
      </c>
      <c r="F131" s="251">
        <f t="shared" si="90"/>
        <v>0</v>
      </c>
      <c r="G131" s="13">
        <f t="shared" si="91"/>
        <v>0</v>
      </c>
      <c r="H131" s="258" t="e">
        <f t="shared" si="92"/>
        <v>#DIV/0!</v>
      </c>
      <c r="I131" s="24">
        <v>0</v>
      </c>
      <c r="J131" s="12">
        <v>100000</v>
      </c>
      <c r="K131" s="13"/>
      <c r="L131" s="32" t="str">
        <f>IF(L$3="","",-PORTADA!J91*(1+$E131))</f>
        <v/>
      </c>
      <c r="M131" s="32" t="str">
        <f>IF(M$3="","",-PORTADA!K91*(1+$E131))</f>
        <v/>
      </c>
      <c r="N131" s="32" t="str">
        <f>IF(N$3="","",-PORTADA!L91*(1+$E131))</f>
        <v/>
      </c>
      <c r="O131" s="32" t="str">
        <f>IF(O$3="","",-PORTADA!M91*(1+$E131))</f>
        <v/>
      </c>
      <c r="P131" s="32" t="str">
        <f>IF(P$3="","",-PORTADA!N91*(1+$E131))</f>
        <v/>
      </c>
      <c r="Q131" s="32" t="str">
        <f>IF(Q$3="","",-PORTADA!O91*(1+$E131))</f>
        <v/>
      </c>
      <c r="R131" s="32" t="str">
        <f>IF(R$3="","",-PORTADA!P91*(1+$E131))</f>
        <v/>
      </c>
      <c r="S131" s="32" t="str">
        <f>IF(S$3="","",-PORTADA!Q91*(1+$E131))</f>
        <v/>
      </c>
      <c r="T131" s="32" t="str">
        <f>IF(T$3="","",-PORTADA!R91*(1+$E131))</f>
        <v/>
      </c>
      <c r="U131" s="32" t="str">
        <f>IF(U$3="","",-PORTADA!S91*(1+$E131))</f>
        <v/>
      </c>
      <c r="V131" s="32" t="str">
        <f>IF(V$3="","",-PORTADA!T91*(1+$E131))</f>
        <v/>
      </c>
      <c r="W131" s="32" t="str">
        <f>IF(W$3="","",-PORTADA!U91*(1+$E131))</f>
        <v/>
      </c>
      <c r="X131" s="32" t="str">
        <f>IF(X$3="","",-PORTADA!V91*(1+$E131))</f>
        <v/>
      </c>
      <c r="Y131" s="32" t="str">
        <f>IF(Y$3="","",-PORTADA!W91*(1+$E131))</f>
        <v/>
      </c>
      <c r="Z131" s="32" t="str">
        <f>IF(Z$3="","",-PORTADA!X91*(1+$E131))</f>
        <v/>
      </c>
      <c r="AA131" s="32" t="str">
        <f>IF(AA$3="","",-PORTADA!Y91*(1+$E131))</f>
        <v/>
      </c>
      <c r="AB131" s="32" t="str">
        <f>IF(AB$3="","",-PORTADA!Z91*(1+$E131))</f>
        <v/>
      </c>
      <c r="AC131" s="32" t="str">
        <f>IF(AC$3="","",-PORTADA!AA91*(1+$E131))</f>
        <v/>
      </c>
      <c r="AD131" s="32" t="str">
        <f>IF(AD$3="","",-PORTADA!AB91*(1+$E131))</f>
        <v/>
      </c>
      <c r="AE131" s="32" t="str">
        <f>IF(AE$3="","",-PORTADA!AC91*(1+$E131))</f>
        <v/>
      </c>
      <c r="AF131" s="32" t="str">
        <f>IF(AF$3="","",-PORTADA!AD91*(1+$E131))</f>
        <v/>
      </c>
      <c r="AG131" s="32" t="str">
        <f>IF(AG$3="","",-PORTADA!AE91*(1+$E131))</f>
        <v/>
      </c>
      <c r="AH131" s="32" t="str">
        <f>IF(AH$3="","",-PORTADA!AF91*(1+$E131))</f>
        <v/>
      </c>
      <c r="AI131" s="32" t="str">
        <f>IF(AI$3="","",-PORTADA!AG91*(1+$E131))</f>
        <v/>
      </c>
      <c r="AJ131" s="32" t="str">
        <f>IF(AJ$3="","",-PORTADA!AH91*(1+$E131))</f>
        <v/>
      </c>
      <c r="AK131" s="32" t="str">
        <f>IF(AK$3="","",-PORTADA!AI91*(1+$E131))</f>
        <v/>
      </c>
      <c r="AL131" s="32" t="str">
        <f>IF(AL$3="","",-PORTADA!AJ91*(1+$E131))</f>
        <v/>
      </c>
      <c r="AM131" s="32" t="str">
        <f>IF(AM$3="","",-PORTADA!AK91*(1+$E131))</f>
        <v/>
      </c>
      <c r="AN131" s="32" t="str">
        <f>IF(AN$3="","",-PORTADA!AL91*(1+$E131))</f>
        <v/>
      </c>
      <c r="AO131" s="32" t="str">
        <f>IF(AO$3="","",-PORTADA!AM91*(1+$E131))</f>
        <v/>
      </c>
      <c r="AP131" s="32" t="str">
        <f>IF(AP$3="","",-PORTADA!AN91*(1+$E131))</f>
        <v/>
      </c>
      <c r="AQ131" s="32" t="str">
        <f>IF(AQ$3="","",-PORTADA!AO91*(1+$E131))</f>
        <v/>
      </c>
      <c r="AR131" s="32" t="str">
        <f>IF(AR$3="","",-PORTADA!AP91*(1+$E131))</f>
        <v/>
      </c>
      <c r="AS131" s="32" t="str">
        <f>IF(AS$3="","",-PORTADA!AQ91*(1+$E131))</f>
        <v/>
      </c>
      <c r="AT131" s="32" t="str">
        <f>IF(AT$3="","",-PORTADA!AR91*(1+$E131))</f>
        <v/>
      </c>
      <c r="AU131" s="32" t="str">
        <f>IF(AU$3="","",-PORTADA!AS91*(1+$E131))</f>
        <v/>
      </c>
    </row>
    <row r="132" spans="2:47" s="5" customFormat="1" ht="18" customHeight="1" outlineLevel="3" x14ac:dyDescent="0.3">
      <c r="B132" s="169" t="s">
        <v>69</v>
      </c>
      <c r="C132" s="249">
        <f>PORTADA!E92</f>
        <v>0</v>
      </c>
      <c r="D132" s="250">
        <v>1</v>
      </c>
      <c r="E132" s="24">
        <v>0</v>
      </c>
      <c r="F132" s="251">
        <f t="shared" si="90"/>
        <v>0</v>
      </c>
      <c r="G132" s="13">
        <f t="shared" si="91"/>
        <v>0</v>
      </c>
      <c r="H132" s="258" t="e">
        <f t="shared" si="92"/>
        <v>#DIV/0!</v>
      </c>
      <c r="I132" s="24">
        <v>0</v>
      </c>
      <c r="J132" s="12">
        <v>100000</v>
      </c>
      <c r="K132" s="13"/>
      <c r="L132" s="32" t="str">
        <f>IF(L$3="","",-PORTADA!J92*(1+$E132))</f>
        <v/>
      </c>
      <c r="M132" s="32" t="str">
        <f>IF(M$3="","",-PORTADA!K92*(1+$E132))</f>
        <v/>
      </c>
      <c r="N132" s="32" t="str">
        <f>IF(N$3="","",-PORTADA!L92*(1+$E132))</f>
        <v/>
      </c>
      <c r="O132" s="32" t="str">
        <f>IF(O$3="","",-PORTADA!M92*(1+$E132))</f>
        <v/>
      </c>
      <c r="P132" s="32" t="str">
        <f>IF(P$3="","",-PORTADA!N92*(1+$E132))</f>
        <v/>
      </c>
      <c r="Q132" s="32" t="str">
        <f>IF(Q$3="","",-PORTADA!O92*(1+$E132))</f>
        <v/>
      </c>
      <c r="R132" s="32" t="str">
        <f>IF(R$3="","",-PORTADA!P92*(1+$E132))</f>
        <v/>
      </c>
      <c r="S132" s="32" t="str">
        <f>IF(S$3="","",-PORTADA!Q92*(1+$E132))</f>
        <v/>
      </c>
      <c r="T132" s="32" t="str">
        <f>IF(T$3="","",-PORTADA!R92*(1+$E132))</f>
        <v/>
      </c>
      <c r="U132" s="32" t="str">
        <f>IF(U$3="","",-PORTADA!S92*(1+$E132))</f>
        <v/>
      </c>
      <c r="V132" s="32" t="str">
        <f>IF(V$3="","",-PORTADA!T92*(1+$E132))</f>
        <v/>
      </c>
      <c r="W132" s="32" t="str">
        <f>IF(W$3="","",-PORTADA!U92*(1+$E132))</f>
        <v/>
      </c>
      <c r="X132" s="32" t="str">
        <f>IF(X$3="","",-PORTADA!V92*(1+$E132))</f>
        <v/>
      </c>
      <c r="Y132" s="32" t="str">
        <f>IF(Y$3="","",-PORTADA!W92*(1+$E132))</f>
        <v/>
      </c>
      <c r="Z132" s="32" t="str">
        <f>IF(Z$3="","",-PORTADA!X92*(1+$E132))</f>
        <v/>
      </c>
      <c r="AA132" s="32" t="str">
        <f>IF(AA$3="","",-PORTADA!Y92*(1+$E132))</f>
        <v/>
      </c>
      <c r="AB132" s="32" t="str">
        <f>IF(AB$3="","",-PORTADA!Z92*(1+$E132))</f>
        <v/>
      </c>
      <c r="AC132" s="32" t="str">
        <f>IF(AC$3="","",-PORTADA!AA92*(1+$E132))</f>
        <v/>
      </c>
      <c r="AD132" s="32" t="str">
        <f>IF(AD$3="","",-PORTADA!AB92*(1+$E132))</f>
        <v/>
      </c>
      <c r="AE132" s="32" t="str">
        <f>IF(AE$3="","",-PORTADA!AC92*(1+$E132))</f>
        <v/>
      </c>
      <c r="AF132" s="32" t="str">
        <f>IF(AF$3="","",-PORTADA!AD92*(1+$E132))</f>
        <v/>
      </c>
      <c r="AG132" s="32" t="str">
        <f>IF(AG$3="","",-PORTADA!AE92*(1+$E132))</f>
        <v/>
      </c>
      <c r="AH132" s="32" t="str">
        <f>IF(AH$3="","",-PORTADA!AF92*(1+$E132))</f>
        <v/>
      </c>
      <c r="AI132" s="32" t="str">
        <f>IF(AI$3="","",-PORTADA!AG92*(1+$E132))</f>
        <v/>
      </c>
      <c r="AJ132" s="32" t="str">
        <f>IF(AJ$3="","",-PORTADA!AH92*(1+$E132))</f>
        <v/>
      </c>
      <c r="AK132" s="32" t="str">
        <f>IF(AK$3="","",-PORTADA!AI92*(1+$E132))</f>
        <v/>
      </c>
      <c r="AL132" s="32" t="str">
        <f>IF(AL$3="","",-PORTADA!AJ92*(1+$E132))</f>
        <v/>
      </c>
      <c r="AM132" s="32" t="str">
        <f>IF(AM$3="","",-PORTADA!AK92*(1+$E132))</f>
        <v/>
      </c>
      <c r="AN132" s="32" t="str">
        <f>IF(AN$3="","",-PORTADA!AL92*(1+$E132))</f>
        <v/>
      </c>
      <c r="AO132" s="32" t="str">
        <f>IF(AO$3="","",-PORTADA!AM92*(1+$E132))</f>
        <v/>
      </c>
      <c r="AP132" s="32" t="str">
        <f>IF(AP$3="","",-PORTADA!AN92*(1+$E132))</f>
        <v/>
      </c>
      <c r="AQ132" s="32" t="str">
        <f>IF(AQ$3="","",-PORTADA!AO92*(1+$E132))</f>
        <v/>
      </c>
      <c r="AR132" s="32" t="str">
        <f>IF(AR$3="","",-PORTADA!AP92*(1+$E132))</f>
        <v/>
      </c>
      <c r="AS132" s="32" t="str">
        <f>IF(AS$3="","",-PORTADA!AQ92*(1+$E132))</f>
        <v/>
      </c>
      <c r="AT132" s="32" t="str">
        <f>IF(AT$3="","",-PORTADA!AR92*(1+$E132))</f>
        <v/>
      </c>
      <c r="AU132" s="32" t="str">
        <f>IF(AU$3="","",-PORTADA!AS92*(1+$E132))</f>
        <v/>
      </c>
    </row>
    <row r="133" spans="2:47" s="5" customFormat="1" ht="18" customHeight="1" outlineLevel="3" x14ac:dyDescent="0.3">
      <c r="B133" s="26" t="s">
        <v>70</v>
      </c>
      <c r="C133" s="249">
        <f>PORTADA!E93</f>
        <v>0</v>
      </c>
      <c r="D133" s="250">
        <v>1</v>
      </c>
      <c r="E133" s="24">
        <v>0</v>
      </c>
      <c r="F133" s="251">
        <f t="shared" si="90"/>
        <v>0</v>
      </c>
      <c r="G133" s="13">
        <f t="shared" si="91"/>
        <v>0</v>
      </c>
      <c r="H133" s="258" t="e">
        <f t="shared" si="92"/>
        <v>#DIV/0!</v>
      </c>
      <c r="I133" s="24">
        <v>0</v>
      </c>
      <c r="J133" s="12">
        <v>100000</v>
      </c>
      <c r="K133" s="13"/>
      <c r="L133" s="32" t="str">
        <f>IF(L$3="","",-PORTADA!J93*(1+$E133))</f>
        <v/>
      </c>
      <c r="M133" s="32" t="str">
        <f>IF(M$3="","",-PORTADA!K93*(1+$E133))</f>
        <v/>
      </c>
      <c r="N133" s="32" t="str">
        <f>IF(N$3="","",-PORTADA!L93*(1+$E133))</f>
        <v/>
      </c>
      <c r="O133" s="32" t="str">
        <f>IF(O$3="","",-PORTADA!M93*(1+$E133))</f>
        <v/>
      </c>
      <c r="P133" s="32" t="str">
        <f>IF(P$3="","",-PORTADA!N93*(1+$E133))</f>
        <v/>
      </c>
      <c r="Q133" s="32" t="str">
        <f>IF(Q$3="","",-PORTADA!O93*(1+$E133))</f>
        <v/>
      </c>
      <c r="R133" s="32" t="str">
        <f>IF(R$3="","",-PORTADA!P93*(1+$E133))</f>
        <v/>
      </c>
      <c r="S133" s="32" t="str">
        <f>IF(S$3="","",-PORTADA!Q93*(1+$E133))</f>
        <v/>
      </c>
      <c r="T133" s="32" t="str">
        <f>IF(T$3="","",-PORTADA!R93*(1+$E133))</f>
        <v/>
      </c>
      <c r="U133" s="32" t="str">
        <f>IF(U$3="","",-PORTADA!S93*(1+$E133))</f>
        <v/>
      </c>
      <c r="V133" s="32" t="str">
        <f>IF(V$3="","",-PORTADA!T93*(1+$E133))</f>
        <v/>
      </c>
      <c r="W133" s="32" t="str">
        <f>IF(W$3="","",-PORTADA!U93*(1+$E133))</f>
        <v/>
      </c>
      <c r="X133" s="32" t="str">
        <f>IF(X$3="","",-PORTADA!V93*(1+$E133))</f>
        <v/>
      </c>
      <c r="Y133" s="32" t="str">
        <f>IF(Y$3="","",-PORTADA!W93*(1+$E133))</f>
        <v/>
      </c>
      <c r="Z133" s="32" t="str">
        <f>IF(Z$3="","",-PORTADA!X93*(1+$E133))</f>
        <v/>
      </c>
      <c r="AA133" s="32" t="str">
        <f>IF(AA$3="","",-PORTADA!Y93*(1+$E133))</f>
        <v/>
      </c>
      <c r="AB133" s="32" t="str">
        <f>IF(AB$3="","",-PORTADA!Z93*(1+$E133))</f>
        <v/>
      </c>
      <c r="AC133" s="32" t="str">
        <f>IF(AC$3="","",-PORTADA!AA93*(1+$E133))</f>
        <v/>
      </c>
      <c r="AD133" s="32" t="str">
        <f>IF(AD$3="","",-PORTADA!AB93*(1+$E133))</f>
        <v/>
      </c>
      <c r="AE133" s="32" t="str">
        <f>IF(AE$3="","",-PORTADA!AC93*(1+$E133))</f>
        <v/>
      </c>
      <c r="AF133" s="32" t="str">
        <f>IF(AF$3="","",-PORTADA!AD93*(1+$E133))</f>
        <v/>
      </c>
      <c r="AG133" s="32" t="str">
        <f>IF(AG$3="","",-PORTADA!AE93*(1+$E133))</f>
        <v/>
      </c>
      <c r="AH133" s="32" t="str">
        <f>IF(AH$3="","",-PORTADA!AF93*(1+$E133))</f>
        <v/>
      </c>
      <c r="AI133" s="32" t="str">
        <f>IF(AI$3="","",-PORTADA!AG93*(1+$E133))</f>
        <v/>
      </c>
      <c r="AJ133" s="32" t="str">
        <f>IF(AJ$3="","",-PORTADA!AH93*(1+$E133))</f>
        <v/>
      </c>
      <c r="AK133" s="32" t="str">
        <f>IF(AK$3="","",-PORTADA!AI93*(1+$E133))</f>
        <v/>
      </c>
      <c r="AL133" s="32" t="str">
        <f>IF(AL$3="","",-PORTADA!AJ93*(1+$E133))</f>
        <v/>
      </c>
      <c r="AM133" s="32" t="str">
        <f>IF(AM$3="","",-PORTADA!AK93*(1+$E133))</f>
        <v/>
      </c>
      <c r="AN133" s="32" t="str">
        <f>IF(AN$3="","",-PORTADA!AL93*(1+$E133))</f>
        <v/>
      </c>
      <c r="AO133" s="32" t="str">
        <f>IF(AO$3="","",-PORTADA!AM93*(1+$E133))</f>
        <v/>
      </c>
      <c r="AP133" s="32" t="str">
        <f>IF(AP$3="","",-PORTADA!AN93*(1+$E133))</f>
        <v/>
      </c>
      <c r="AQ133" s="32" t="str">
        <f>IF(AQ$3="","",-PORTADA!AO93*(1+$E133))</f>
        <v/>
      </c>
      <c r="AR133" s="32" t="str">
        <f>IF(AR$3="","",-PORTADA!AP93*(1+$E133))</f>
        <v/>
      </c>
      <c r="AS133" s="32" t="str">
        <f>IF(AS$3="","",-PORTADA!AQ93*(1+$E133))</f>
        <v/>
      </c>
      <c r="AT133" s="32" t="str">
        <f>IF(AT$3="","",-PORTADA!AR93*(1+$E133))</f>
        <v/>
      </c>
      <c r="AU133" s="32" t="str">
        <f>IF(AU$3="","",-PORTADA!AS93*(1+$E133))</f>
        <v/>
      </c>
    </row>
    <row r="134" spans="2:47" s="5" customFormat="1" ht="18" customHeight="1" outlineLevel="3" x14ac:dyDescent="0.3">
      <c r="B134" s="26" t="s">
        <v>71</v>
      </c>
      <c r="C134" s="249">
        <f>PORTADA!E94</f>
        <v>0</v>
      </c>
      <c r="D134" s="250">
        <v>1</v>
      </c>
      <c r="E134" s="24">
        <v>0</v>
      </c>
      <c r="F134" s="251">
        <f>-C134*D134</f>
        <v>0</v>
      </c>
      <c r="G134" s="13">
        <f>SUM(L134:AU134)</f>
        <v>0</v>
      </c>
      <c r="H134" s="258" t="e">
        <f t="shared" si="92"/>
        <v>#DIV/0!</v>
      </c>
      <c r="I134" s="24">
        <v>0</v>
      </c>
      <c r="J134" s="12">
        <v>100000</v>
      </c>
      <c r="K134" s="13"/>
      <c r="L134" s="32" t="str">
        <f>IF(L$3="","",-PORTADA!J94*(1+$E134))</f>
        <v/>
      </c>
      <c r="M134" s="32" t="str">
        <f>IF(M$3="","",-PORTADA!K94*(1+$E134))</f>
        <v/>
      </c>
      <c r="N134" s="32" t="str">
        <f>IF(N$3="","",-PORTADA!L94*(1+$E134))</f>
        <v/>
      </c>
      <c r="O134" s="32" t="str">
        <f>IF(O$3="","",-PORTADA!M94*(1+$E134))</f>
        <v/>
      </c>
      <c r="P134" s="32" t="str">
        <f>IF(P$3="","",-PORTADA!N94*(1+$E134))</f>
        <v/>
      </c>
      <c r="Q134" s="32" t="str">
        <f>IF(Q$3="","",-PORTADA!O94*(1+$E134))</f>
        <v/>
      </c>
      <c r="R134" s="32" t="str">
        <f>IF(R$3="","",-PORTADA!P94*(1+$E134))</f>
        <v/>
      </c>
      <c r="S134" s="32" t="str">
        <f>IF(S$3="","",-PORTADA!Q94*(1+$E134))</f>
        <v/>
      </c>
      <c r="T134" s="32" t="str">
        <f>IF(T$3="","",-PORTADA!R94*(1+$E134))</f>
        <v/>
      </c>
      <c r="U134" s="32" t="str">
        <f>IF(U$3="","",-PORTADA!S94*(1+$E134))</f>
        <v/>
      </c>
      <c r="V134" s="32" t="str">
        <f>IF(V$3="","",-PORTADA!T94*(1+$E134))</f>
        <v/>
      </c>
      <c r="W134" s="32" t="str">
        <f>IF(W$3="","",-PORTADA!U94*(1+$E134))</f>
        <v/>
      </c>
      <c r="X134" s="32" t="str">
        <f>IF(X$3="","",-PORTADA!V94*(1+$E134))</f>
        <v/>
      </c>
      <c r="Y134" s="32" t="str">
        <f>IF(Y$3="","",-PORTADA!W94*(1+$E134))</f>
        <v/>
      </c>
      <c r="Z134" s="32" t="str">
        <f>IF(Z$3="","",-PORTADA!X94*(1+$E134))</f>
        <v/>
      </c>
      <c r="AA134" s="32" t="str">
        <f>IF(AA$3="","",-PORTADA!Y94*(1+$E134))</f>
        <v/>
      </c>
      <c r="AB134" s="32" t="str">
        <f>IF(AB$3="","",-PORTADA!Z94*(1+$E134))</f>
        <v/>
      </c>
      <c r="AC134" s="32" t="str">
        <f>IF(AC$3="","",-PORTADA!AA94*(1+$E134))</f>
        <v/>
      </c>
      <c r="AD134" s="32" t="str">
        <f>IF(AD$3="","",-PORTADA!AB94*(1+$E134))</f>
        <v/>
      </c>
      <c r="AE134" s="32" t="str">
        <f>IF(AE$3="","",-PORTADA!AC94*(1+$E134))</f>
        <v/>
      </c>
      <c r="AF134" s="32" t="str">
        <f>IF(AF$3="","",-PORTADA!AD94*(1+$E134))</f>
        <v/>
      </c>
      <c r="AG134" s="32" t="str">
        <f>IF(AG$3="","",-PORTADA!AE94*(1+$E134))</f>
        <v/>
      </c>
      <c r="AH134" s="32" t="str">
        <f>IF(AH$3="","",-PORTADA!AF94*(1+$E134))</f>
        <v/>
      </c>
      <c r="AI134" s="32" t="str">
        <f>IF(AI$3="","",-PORTADA!AG94*(1+$E134))</f>
        <v/>
      </c>
      <c r="AJ134" s="32" t="str">
        <f>IF(AJ$3="","",-PORTADA!AH94*(1+$E134))</f>
        <v/>
      </c>
      <c r="AK134" s="32" t="str">
        <f>IF(AK$3="","",-PORTADA!AI94*(1+$E134))</f>
        <v/>
      </c>
      <c r="AL134" s="32" t="str">
        <f>IF(AL$3="","",-PORTADA!AJ94*(1+$E134))</f>
        <v/>
      </c>
      <c r="AM134" s="32" t="str">
        <f>IF(AM$3="","",-PORTADA!AK94*(1+$E134))</f>
        <v/>
      </c>
      <c r="AN134" s="32" t="str">
        <f>IF(AN$3="","",-PORTADA!AL94*(1+$E134))</f>
        <v/>
      </c>
      <c r="AO134" s="32" t="str">
        <f>IF(AO$3="","",-PORTADA!AM94*(1+$E134))</f>
        <v/>
      </c>
      <c r="AP134" s="32" t="str">
        <f>IF(AP$3="","",-PORTADA!AN94*(1+$E134))</f>
        <v/>
      </c>
      <c r="AQ134" s="32" t="str">
        <f>IF(AQ$3="","",-PORTADA!AO94*(1+$E134))</f>
        <v/>
      </c>
      <c r="AR134" s="32" t="str">
        <f>IF(AR$3="","",-PORTADA!AP94*(1+$E134))</f>
        <v/>
      </c>
      <c r="AS134" s="32" t="str">
        <f>IF(AS$3="","",-PORTADA!AQ94*(1+$E134))</f>
        <v/>
      </c>
      <c r="AT134" s="32" t="str">
        <f>IF(AT$3="","",-PORTADA!AR94*(1+$E134))</f>
        <v/>
      </c>
      <c r="AU134" s="32" t="str">
        <f>IF(AU$3="","",-PORTADA!AS94*(1+$E134))</f>
        <v/>
      </c>
    </row>
    <row r="135" spans="2:47" s="5" customFormat="1" ht="18" customHeight="1" outlineLevel="2" x14ac:dyDescent="0.3">
      <c r="B135" s="27"/>
      <c r="C135" s="40"/>
      <c r="D135" s="16"/>
      <c r="E135" s="4"/>
      <c r="F135" s="13"/>
      <c r="G135" s="13"/>
      <c r="H135" s="13"/>
      <c r="I135" s="13"/>
      <c r="J135" s="13"/>
      <c r="K135" s="13"/>
      <c r="L135" s="32"/>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row>
    <row r="136" spans="2:47" s="5" customFormat="1" ht="18" customHeight="1" outlineLevel="1" x14ac:dyDescent="0.3">
      <c r="B136" s="19" t="s">
        <v>96</v>
      </c>
      <c r="C136" s="19"/>
      <c r="D136" s="4"/>
      <c r="E136" s="4"/>
      <c r="F136" s="186">
        <f>G193</f>
        <v>0</v>
      </c>
      <c r="G136" s="13">
        <f>SUM(L136:AU136)</f>
        <v>0</v>
      </c>
      <c r="H136" s="24" t="e">
        <f>-F136/F$78</f>
        <v>#DIV/0!</v>
      </c>
      <c r="I136" s="13"/>
      <c r="J136" s="13"/>
      <c r="K136" s="13"/>
      <c r="L136" s="32" t="str">
        <f>IF(L$3="","",L171)</f>
        <v/>
      </c>
      <c r="M136" s="32" t="str">
        <f>IF(M$3="","",M171)</f>
        <v/>
      </c>
      <c r="N136" s="32" t="str">
        <f t="shared" ref="N136:AU136" si="93">IF(N$3="","",N171)</f>
        <v/>
      </c>
      <c r="O136" s="32" t="str">
        <f t="shared" si="93"/>
        <v/>
      </c>
      <c r="P136" s="32" t="str">
        <f t="shared" si="93"/>
        <v/>
      </c>
      <c r="Q136" s="32" t="str">
        <f t="shared" si="93"/>
        <v/>
      </c>
      <c r="R136" s="32" t="str">
        <f t="shared" si="93"/>
        <v/>
      </c>
      <c r="S136" s="32" t="str">
        <f t="shared" si="93"/>
        <v/>
      </c>
      <c r="T136" s="32" t="str">
        <f t="shared" si="93"/>
        <v/>
      </c>
      <c r="U136" s="32" t="str">
        <f t="shared" si="93"/>
        <v/>
      </c>
      <c r="V136" s="32" t="str">
        <f t="shared" si="93"/>
        <v/>
      </c>
      <c r="W136" s="32" t="str">
        <f t="shared" si="93"/>
        <v/>
      </c>
      <c r="X136" s="32" t="str">
        <f t="shared" si="93"/>
        <v/>
      </c>
      <c r="Y136" s="32" t="str">
        <f t="shared" si="93"/>
        <v/>
      </c>
      <c r="Z136" s="32" t="str">
        <f t="shared" si="93"/>
        <v/>
      </c>
      <c r="AA136" s="32" t="str">
        <f t="shared" si="93"/>
        <v/>
      </c>
      <c r="AB136" s="32" t="str">
        <f t="shared" si="93"/>
        <v/>
      </c>
      <c r="AC136" s="32" t="str">
        <f t="shared" si="93"/>
        <v/>
      </c>
      <c r="AD136" s="32" t="str">
        <f t="shared" si="93"/>
        <v/>
      </c>
      <c r="AE136" s="32" t="str">
        <f t="shared" si="93"/>
        <v/>
      </c>
      <c r="AF136" s="32" t="str">
        <f t="shared" si="93"/>
        <v/>
      </c>
      <c r="AG136" s="32" t="str">
        <f t="shared" si="93"/>
        <v/>
      </c>
      <c r="AH136" s="32" t="str">
        <f t="shared" si="93"/>
        <v/>
      </c>
      <c r="AI136" s="32" t="str">
        <f t="shared" si="93"/>
        <v/>
      </c>
      <c r="AJ136" s="32" t="str">
        <f t="shared" si="93"/>
        <v/>
      </c>
      <c r="AK136" s="32" t="str">
        <f t="shared" si="93"/>
        <v/>
      </c>
      <c r="AL136" s="32" t="str">
        <f t="shared" si="93"/>
        <v/>
      </c>
      <c r="AM136" s="32" t="str">
        <f t="shared" si="93"/>
        <v/>
      </c>
      <c r="AN136" s="32" t="str">
        <f t="shared" si="93"/>
        <v/>
      </c>
      <c r="AO136" s="32" t="str">
        <f t="shared" si="93"/>
        <v/>
      </c>
      <c r="AP136" s="32" t="str">
        <f t="shared" si="93"/>
        <v/>
      </c>
      <c r="AQ136" s="32" t="str">
        <f t="shared" si="93"/>
        <v/>
      </c>
      <c r="AR136" s="32" t="str">
        <f t="shared" si="93"/>
        <v/>
      </c>
      <c r="AS136" s="32" t="str">
        <f t="shared" si="93"/>
        <v/>
      </c>
      <c r="AT136" s="32" t="str">
        <f t="shared" si="93"/>
        <v/>
      </c>
      <c r="AU136" s="32" t="str">
        <f t="shared" si="93"/>
        <v/>
      </c>
    </row>
    <row r="137" spans="2:47" s="5" customFormat="1" ht="18" customHeight="1" outlineLevel="1" x14ac:dyDescent="0.3">
      <c r="B137" s="27"/>
      <c r="C137" s="27"/>
      <c r="D137" s="4"/>
      <c r="E137" s="4"/>
      <c r="F137" s="13"/>
      <c r="G137" s="13"/>
      <c r="H137" s="13"/>
      <c r="I137" s="13"/>
      <c r="J137" s="13"/>
      <c r="K137" s="13"/>
      <c r="L137" s="32"/>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row>
    <row r="138" spans="2:47" s="5" customFormat="1" ht="18" customHeight="1" outlineLevel="1" x14ac:dyDescent="0.3">
      <c r="B138" s="42" t="s">
        <v>97</v>
      </c>
      <c r="C138" s="322"/>
      <c r="D138" s="43"/>
      <c r="E138" s="43"/>
      <c r="F138" s="186" t="str">
        <f>AO176</f>
        <v/>
      </c>
      <c r="G138" s="44">
        <f>SUBTOTAL(9,G78:G136)</f>
        <v>0</v>
      </c>
      <c r="H138" s="44"/>
      <c r="I138" s="44"/>
      <c r="J138" s="44"/>
      <c r="K138" s="43"/>
      <c r="L138" s="45" t="str">
        <f>IF(L$3="","",SUBTOTAL(9,L78:L136))</f>
        <v/>
      </c>
      <c r="M138" s="45" t="str">
        <f t="shared" ref="M138:AU138" si="94">IF(M$3="","",SUBTOTAL(9,M78:M136))</f>
        <v/>
      </c>
      <c r="N138" s="45" t="str">
        <f t="shared" si="94"/>
        <v/>
      </c>
      <c r="O138" s="45" t="str">
        <f t="shared" si="94"/>
        <v/>
      </c>
      <c r="P138" s="45" t="str">
        <f t="shared" si="94"/>
        <v/>
      </c>
      <c r="Q138" s="45" t="str">
        <f t="shared" si="94"/>
        <v/>
      </c>
      <c r="R138" s="45" t="str">
        <f t="shared" si="94"/>
        <v/>
      </c>
      <c r="S138" s="45" t="str">
        <f t="shared" si="94"/>
        <v/>
      </c>
      <c r="T138" s="45" t="str">
        <f t="shared" si="94"/>
        <v/>
      </c>
      <c r="U138" s="45" t="str">
        <f t="shared" si="94"/>
        <v/>
      </c>
      <c r="V138" s="45" t="str">
        <f t="shared" si="94"/>
        <v/>
      </c>
      <c r="W138" s="45" t="str">
        <f t="shared" si="94"/>
        <v/>
      </c>
      <c r="X138" s="45" t="str">
        <f t="shared" si="94"/>
        <v/>
      </c>
      <c r="Y138" s="45" t="str">
        <f t="shared" si="94"/>
        <v/>
      </c>
      <c r="Z138" s="45" t="str">
        <f t="shared" si="94"/>
        <v/>
      </c>
      <c r="AA138" s="45" t="str">
        <f t="shared" si="94"/>
        <v/>
      </c>
      <c r="AB138" s="45" t="str">
        <f t="shared" si="94"/>
        <v/>
      </c>
      <c r="AC138" s="45" t="str">
        <f t="shared" si="94"/>
        <v/>
      </c>
      <c r="AD138" s="45" t="str">
        <f t="shared" si="94"/>
        <v/>
      </c>
      <c r="AE138" s="45" t="str">
        <f t="shared" si="94"/>
        <v/>
      </c>
      <c r="AF138" s="45" t="str">
        <f t="shared" si="94"/>
        <v/>
      </c>
      <c r="AG138" s="45" t="str">
        <f t="shared" si="94"/>
        <v/>
      </c>
      <c r="AH138" s="45" t="str">
        <f t="shared" si="94"/>
        <v/>
      </c>
      <c r="AI138" s="45" t="str">
        <f t="shared" si="94"/>
        <v/>
      </c>
      <c r="AJ138" s="45" t="str">
        <f t="shared" si="94"/>
        <v/>
      </c>
      <c r="AK138" s="45" t="str">
        <f t="shared" si="94"/>
        <v/>
      </c>
      <c r="AL138" s="45" t="str">
        <f t="shared" si="94"/>
        <v/>
      </c>
      <c r="AM138" s="45" t="str">
        <f t="shared" si="94"/>
        <v/>
      </c>
      <c r="AN138" s="45" t="str">
        <f t="shared" si="94"/>
        <v/>
      </c>
      <c r="AO138" s="45" t="str">
        <f t="shared" si="94"/>
        <v/>
      </c>
      <c r="AP138" s="45" t="str">
        <f t="shared" si="94"/>
        <v/>
      </c>
      <c r="AQ138" s="45" t="str">
        <f t="shared" si="94"/>
        <v/>
      </c>
      <c r="AR138" s="45" t="str">
        <f t="shared" si="94"/>
        <v/>
      </c>
      <c r="AS138" s="45" t="str">
        <f t="shared" si="94"/>
        <v/>
      </c>
      <c r="AT138" s="45" t="str">
        <f t="shared" si="94"/>
        <v/>
      </c>
      <c r="AU138" s="45" t="str">
        <f t="shared" si="94"/>
        <v/>
      </c>
    </row>
    <row r="139" spans="2:47" s="5" customFormat="1" ht="18" customHeight="1" x14ac:dyDescent="0.3">
      <c r="B139" s="46"/>
      <c r="C139" s="46"/>
      <c r="D139" s="47"/>
      <c r="E139" s="47"/>
      <c r="F139" s="47"/>
      <c r="G139" s="47"/>
      <c r="H139" s="47"/>
      <c r="I139" s="47"/>
      <c r="J139" s="47"/>
      <c r="K139" s="47"/>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row>
    <row r="140" spans="2:47" s="5" customFormat="1" ht="18" customHeight="1" x14ac:dyDescent="0.3">
      <c r="B140" s="397" t="s">
        <v>98</v>
      </c>
      <c r="C140" s="397"/>
      <c r="D140" s="47"/>
      <c r="E140" s="47"/>
      <c r="F140" s="47"/>
      <c r="G140" s="47"/>
      <c r="H140" s="47"/>
      <c r="I140" s="47"/>
      <c r="J140" s="47"/>
      <c r="K140" s="47"/>
      <c r="L140" s="171" t="str">
        <f>IF(L$3="","",SUBTOTAL(9,L141:L155))</f>
        <v/>
      </c>
      <c r="M140" s="171" t="str">
        <f>IF(M$3="","",SUBTOTAL(9,M141:M155))</f>
        <v/>
      </c>
      <c r="N140" s="171" t="str">
        <f t="shared" ref="N140:Q140" si="95">IF(N$3="","",SUBTOTAL(9,N141:N155))</f>
        <v/>
      </c>
      <c r="O140" s="171" t="str">
        <f t="shared" si="95"/>
        <v/>
      </c>
      <c r="P140" s="171" t="str">
        <f t="shared" si="95"/>
        <v/>
      </c>
      <c r="Q140" s="171" t="str">
        <f t="shared" si="95"/>
        <v/>
      </c>
      <c r="R140" s="171" t="str">
        <f>IF(R$3="","",SUBTOTAL(9,R141:R155))</f>
        <v/>
      </c>
      <c r="S140" s="171" t="str">
        <f t="shared" ref="S140" si="96">IF(S$3="","",SUBTOTAL(9,S141:S155))</f>
        <v/>
      </c>
      <c r="T140" s="171" t="str">
        <f t="shared" ref="T140" si="97">IF(T$3="","",SUBTOTAL(9,T141:T155))</f>
        <v/>
      </c>
      <c r="U140" s="171" t="str">
        <f t="shared" ref="U140" si="98">IF(U$3="","",SUBTOTAL(9,U141:U155))</f>
        <v/>
      </c>
      <c r="V140" s="171" t="str">
        <f t="shared" ref="V140" si="99">IF(V$3="","",SUBTOTAL(9,V141:V155))</f>
        <v/>
      </c>
      <c r="W140" s="171" t="str">
        <f>IF(W$3="","",SUBTOTAL(9,W141:W155))</f>
        <v/>
      </c>
      <c r="X140" s="171" t="str">
        <f t="shared" ref="X140" si="100">IF(X$3="","",SUBTOTAL(9,X141:X155))</f>
        <v/>
      </c>
      <c r="Y140" s="171" t="str">
        <f t="shared" ref="Y140" si="101">IF(Y$3="","",SUBTOTAL(9,Y141:Y155))</f>
        <v/>
      </c>
      <c r="Z140" s="171" t="str">
        <f t="shared" ref="Z140" si="102">IF(Z$3="","",SUBTOTAL(9,Z141:Z155))</f>
        <v/>
      </c>
      <c r="AA140" s="171" t="str">
        <f t="shared" ref="AA140" si="103">IF(AA$3="","",SUBTOTAL(9,AA141:AA155))</f>
        <v/>
      </c>
      <c r="AB140" s="171" t="str">
        <f>IF(AB$3="","",SUBTOTAL(9,AB141:AB155))</f>
        <v/>
      </c>
      <c r="AC140" s="171" t="str">
        <f t="shared" ref="AC140" si="104">IF(AC$3="","",SUBTOTAL(9,AC141:AC155))</f>
        <v/>
      </c>
      <c r="AD140" s="171" t="str">
        <f t="shared" ref="AD140" si="105">IF(AD$3="","",SUBTOTAL(9,AD141:AD155))</f>
        <v/>
      </c>
      <c r="AE140" s="171" t="str">
        <f t="shared" ref="AE140" si="106">IF(AE$3="","",SUBTOTAL(9,AE141:AE155))</f>
        <v/>
      </c>
      <c r="AF140" s="171" t="str">
        <f t="shared" ref="AF140" si="107">IF(AF$3="","",SUBTOTAL(9,AF141:AF155))</f>
        <v/>
      </c>
      <c r="AG140" s="171" t="str">
        <f>IF(AG$3="","",SUBTOTAL(9,AG141:AG155))</f>
        <v/>
      </c>
      <c r="AH140" s="171" t="str">
        <f t="shared" ref="AH140" si="108">IF(AH$3="","",SUBTOTAL(9,AH141:AH155))</f>
        <v/>
      </c>
      <c r="AI140" s="171" t="str">
        <f t="shared" ref="AI140" si="109">IF(AI$3="","",SUBTOTAL(9,AI141:AI155))</f>
        <v/>
      </c>
      <c r="AJ140" s="171" t="str">
        <f t="shared" ref="AJ140" si="110">IF(AJ$3="","",SUBTOTAL(9,AJ141:AJ155))</f>
        <v/>
      </c>
      <c r="AK140" s="171" t="str">
        <f t="shared" ref="AK140" si="111">IF(AK$3="","",SUBTOTAL(9,AK141:AK155))</f>
        <v/>
      </c>
      <c r="AL140" s="171" t="str">
        <f>IF(AL$3="","",SUBTOTAL(9,AL141:AL155))</f>
        <v/>
      </c>
      <c r="AM140" s="171" t="str">
        <f t="shared" ref="AM140" si="112">IF(AM$3="","",SUBTOTAL(9,AM141:AM155))</f>
        <v/>
      </c>
      <c r="AN140" s="171" t="str">
        <f t="shared" ref="AN140" si="113">IF(AN$3="","",SUBTOTAL(9,AN141:AN155))</f>
        <v/>
      </c>
      <c r="AO140" s="171" t="str">
        <f t="shared" ref="AO140" si="114">IF(AO$3="","",SUBTOTAL(9,AO141:AO155))</f>
        <v/>
      </c>
      <c r="AP140" s="171" t="str">
        <f t="shared" ref="AP140" si="115">IF(AP$3="","",SUBTOTAL(9,AP141:AP155))</f>
        <v/>
      </c>
      <c r="AQ140" s="171" t="str">
        <f>IF(AQ$3="","",SUBTOTAL(9,AQ141:AQ155))</f>
        <v/>
      </c>
      <c r="AR140" s="171" t="str">
        <f t="shared" ref="AR140" si="116">IF(AR$3="","",SUBTOTAL(9,AR141:AR155))</f>
        <v/>
      </c>
      <c r="AS140" s="171" t="str">
        <f t="shared" ref="AS140" si="117">IF(AS$3="","",SUBTOTAL(9,AS141:AS155))</f>
        <v/>
      </c>
      <c r="AT140" s="171" t="str">
        <f t="shared" ref="AT140" si="118">IF(AT$3="","",SUBTOTAL(9,AT141:AT155))</f>
        <v/>
      </c>
      <c r="AU140" s="171" t="str">
        <f t="shared" ref="AU140" si="119">IF(AU$3="","",SUBTOTAL(9,AU141:AU155))</f>
        <v/>
      </c>
    </row>
    <row r="141" spans="2:47" s="5" customFormat="1" ht="18" customHeight="1" outlineLevel="1" x14ac:dyDescent="0.3">
      <c r="B141" s="174" t="s">
        <v>99</v>
      </c>
      <c r="C141" s="174"/>
      <c r="D141" s="175"/>
      <c r="E141" s="175"/>
      <c r="F141" s="175"/>
      <c r="G141" s="175"/>
      <c r="H141" s="175"/>
      <c r="I141" s="175"/>
      <c r="J141" s="175"/>
      <c r="K141" s="175"/>
      <c r="L141" s="176" t="str">
        <f>IF(L$3="","",SUBTOTAL(9,L142:L147))</f>
        <v/>
      </c>
      <c r="M141" s="176" t="str">
        <f>IF(M$3="","",SUBTOTAL(9,M142:M147))</f>
        <v/>
      </c>
      <c r="N141" s="176" t="str">
        <f t="shared" ref="N141:Q141" si="120">IF(N$3="","",SUBTOTAL(9,N142:N147))</f>
        <v/>
      </c>
      <c r="O141" s="176" t="str">
        <f t="shared" si="120"/>
        <v/>
      </c>
      <c r="P141" s="176" t="str">
        <f t="shared" si="120"/>
        <v/>
      </c>
      <c r="Q141" s="176" t="str">
        <f t="shared" si="120"/>
        <v/>
      </c>
      <c r="R141" s="176" t="str">
        <f>IF(R$3="","",SUBTOTAL(9,R142:R147))</f>
        <v/>
      </c>
      <c r="S141" s="176" t="str">
        <f t="shared" ref="S141" si="121">IF(S$3="","",SUBTOTAL(9,S142:S147))</f>
        <v/>
      </c>
      <c r="T141" s="176" t="str">
        <f t="shared" ref="T141" si="122">IF(T$3="","",SUBTOTAL(9,T142:T147))</f>
        <v/>
      </c>
      <c r="U141" s="176" t="str">
        <f t="shared" ref="U141" si="123">IF(U$3="","",SUBTOTAL(9,U142:U147))</f>
        <v/>
      </c>
      <c r="V141" s="176" t="str">
        <f t="shared" ref="V141" si="124">IF(V$3="","",SUBTOTAL(9,V142:V147))</f>
        <v/>
      </c>
      <c r="W141" s="176" t="str">
        <f>IF(W$3="","",SUBTOTAL(9,W142:W147))</f>
        <v/>
      </c>
      <c r="X141" s="176" t="str">
        <f t="shared" ref="X141" si="125">IF(X$3="","",SUBTOTAL(9,X142:X147))</f>
        <v/>
      </c>
      <c r="Y141" s="176" t="str">
        <f t="shared" ref="Y141" si="126">IF(Y$3="","",SUBTOTAL(9,Y142:Y147))</f>
        <v/>
      </c>
      <c r="Z141" s="176" t="str">
        <f t="shared" ref="Z141" si="127">IF(Z$3="","",SUBTOTAL(9,Z142:Z147))</f>
        <v/>
      </c>
      <c r="AA141" s="176" t="str">
        <f t="shared" ref="AA141" si="128">IF(AA$3="","",SUBTOTAL(9,AA142:AA147))</f>
        <v/>
      </c>
      <c r="AB141" s="176" t="str">
        <f>IF(AB$3="","",SUBTOTAL(9,AB142:AB147))</f>
        <v/>
      </c>
      <c r="AC141" s="176" t="str">
        <f t="shared" ref="AC141" si="129">IF(AC$3="","",SUBTOTAL(9,AC142:AC147))</f>
        <v/>
      </c>
      <c r="AD141" s="176" t="str">
        <f t="shared" ref="AD141" si="130">IF(AD$3="","",SUBTOTAL(9,AD142:AD147))</f>
        <v/>
      </c>
      <c r="AE141" s="176" t="str">
        <f t="shared" ref="AE141" si="131">IF(AE$3="","",SUBTOTAL(9,AE142:AE147))</f>
        <v/>
      </c>
      <c r="AF141" s="176" t="str">
        <f t="shared" ref="AF141" si="132">IF(AF$3="","",SUBTOTAL(9,AF142:AF147))</f>
        <v/>
      </c>
      <c r="AG141" s="176" t="str">
        <f>IF(AG$3="","",SUBTOTAL(9,AG142:AG147))</f>
        <v/>
      </c>
      <c r="AH141" s="176" t="str">
        <f t="shared" ref="AH141" si="133">IF(AH$3="","",SUBTOTAL(9,AH142:AH147))</f>
        <v/>
      </c>
      <c r="AI141" s="176" t="str">
        <f t="shared" ref="AI141" si="134">IF(AI$3="","",SUBTOTAL(9,AI142:AI147))</f>
        <v/>
      </c>
      <c r="AJ141" s="176" t="str">
        <f t="shared" ref="AJ141" si="135">IF(AJ$3="","",SUBTOTAL(9,AJ142:AJ147))</f>
        <v/>
      </c>
      <c r="AK141" s="176" t="str">
        <f t="shared" ref="AK141" si="136">IF(AK$3="","",SUBTOTAL(9,AK142:AK147))</f>
        <v/>
      </c>
      <c r="AL141" s="176" t="str">
        <f>IF(AL$3="","",SUBTOTAL(9,AL142:AL147))</f>
        <v/>
      </c>
      <c r="AM141" s="176" t="str">
        <f t="shared" ref="AM141" si="137">IF(AM$3="","",SUBTOTAL(9,AM142:AM147))</f>
        <v/>
      </c>
      <c r="AN141" s="176" t="str">
        <f t="shared" ref="AN141" si="138">IF(AN$3="","",SUBTOTAL(9,AN142:AN147))</f>
        <v/>
      </c>
      <c r="AO141" s="176" t="str">
        <f t="shared" ref="AO141" si="139">IF(AO$3="","",SUBTOTAL(9,AO142:AO147))</f>
        <v/>
      </c>
      <c r="AP141" s="176" t="str">
        <f t="shared" ref="AP141" si="140">IF(AP$3="","",SUBTOTAL(9,AP142:AP147))</f>
        <v/>
      </c>
      <c r="AQ141" s="176" t="str">
        <f>IF(AQ$3="","",SUBTOTAL(9,AQ142:AQ147))</f>
        <v/>
      </c>
      <c r="AR141" s="176" t="str">
        <f t="shared" ref="AR141" si="141">IF(AR$3="","",SUBTOTAL(9,AR142:AR147))</f>
        <v/>
      </c>
      <c r="AS141" s="176" t="str">
        <f t="shared" ref="AS141" si="142">IF(AS$3="","",SUBTOTAL(9,AS142:AS147))</f>
        <v/>
      </c>
      <c r="AT141" s="176" t="str">
        <f t="shared" ref="AT141" si="143">IF(AT$3="","",SUBTOTAL(9,AT142:AT147))</f>
        <v/>
      </c>
      <c r="AU141" s="176" t="str">
        <f t="shared" ref="AU141" si="144">IF(AU$3="","",SUBTOTAL(9,AU142:AU147))</f>
        <v/>
      </c>
    </row>
    <row r="142" spans="2:47" s="5" customFormat="1" ht="18" customHeight="1" outlineLevel="1" x14ac:dyDescent="0.3">
      <c r="B142" s="27" t="s">
        <v>100</v>
      </c>
      <c r="C142" s="27"/>
      <c r="D142" s="4"/>
      <c r="E142" s="4"/>
      <c r="F142" s="4"/>
      <c r="G142" s="4"/>
      <c r="H142" s="4"/>
      <c r="I142" s="4"/>
      <c r="J142" s="4"/>
      <c r="K142" s="4"/>
      <c r="L142" s="32" t="str">
        <f>IF(L$3="","",L176)</f>
        <v/>
      </c>
      <c r="M142" s="32" t="str">
        <f>IF(M$3="","",M176)</f>
        <v/>
      </c>
      <c r="N142" s="32" t="str">
        <f>IF(N$3="","",N176)</f>
        <v/>
      </c>
      <c r="O142" s="32" t="str">
        <f t="shared" ref="O142:Q142" si="145">IF(O$3="","",O176)</f>
        <v/>
      </c>
      <c r="P142" s="32" t="str">
        <f t="shared" si="145"/>
        <v/>
      </c>
      <c r="Q142" s="32" t="str">
        <f t="shared" si="145"/>
        <v/>
      </c>
      <c r="R142" s="32" t="str">
        <f>IF(R$3="","",R176)</f>
        <v/>
      </c>
      <c r="S142" s="32" t="str">
        <f t="shared" ref="S142:V142" si="146">IF(S$3="","",S176)</f>
        <v/>
      </c>
      <c r="T142" s="32" t="str">
        <f t="shared" si="146"/>
        <v/>
      </c>
      <c r="U142" s="32" t="str">
        <f t="shared" si="146"/>
        <v/>
      </c>
      <c r="V142" s="32" t="str">
        <f t="shared" si="146"/>
        <v/>
      </c>
      <c r="W142" s="32" t="str">
        <f>IF(W$3="","",W176)</f>
        <v/>
      </c>
      <c r="X142" s="32" t="str">
        <f t="shared" ref="X142:AA142" si="147">IF(X$3="","",X176)</f>
        <v/>
      </c>
      <c r="Y142" s="32" t="str">
        <f>IF(Y$3="","",Y176)</f>
        <v/>
      </c>
      <c r="Z142" s="32" t="str">
        <f t="shared" si="147"/>
        <v/>
      </c>
      <c r="AA142" s="32" t="str">
        <f t="shared" si="147"/>
        <v/>
      </c>
      <c r="AB142" s="32" t="str">
        <f>IF(AB$3="","",AB176)</f>
        <v/>
      </c>
      <c r="AC142" s="32" t="str">
        <f t="shared" ref="AC142:AG142" si="148">IF(AC$3="","",AC176)</f>
        <v/>
      </c>
      <c r="AD142" s="32" t="str">
        <f t="shared" si="148"/>
        <v/>
      </c>
      <c r="AE142" s="32" t="str">
        <f t="shared" si="148"/>
        <v/>
      </c>
      <c r="AF142" s="32" t="str">
        <f t="shared" si="148"/>
        <v/>
      </c>
      <c r="AG142" s="32" t="str">
        <f t="shared" si="148"/>
        <v/>
      </c>
      <c r="AH142" s="32" t="str">
        <f t="shared" ref="AH142:AK142" si="149">IF(AH$3="","",AH176)</f>
        <v/>
      </c>
      <c r="AI142" s="32" t="str">
        <f t="shared" si="149"/>
        <v/>
      </c>
      <c r="AJ142" s="32" t="str">
        <f t="shared" si="149"/>
        <v/>
      </c>
      <c r="AK142" s="32" t="str">
        <f t="shared" si="149"/>
        <v/>
      </c>
      <c r="AL142" s="32" t="str">
        <f>IF(AL$3="","",AL176)</f>
        <v/>
      </c>
      <c r="AM142" s="32" t="str">
        <f t="shared" ref="AM142:AP142" si="150">IF(AM$3="","",AM176)</f>
        <v/>
      </c>
      <c r="AN142" s="32" t="str">
        <f t="shared" si="150"/>
        <v/>
      </c>
      <c r="AO142" s="32" t="str">
        <f t="shared" si="150"/>
        <v/>
      </c>
      <c r="AP142" s="32" t="str">
        <f t="shared" si="150"/>
        <v/>
      </c>
      <c r="AQ142" s="32" t="str">
        <f>IF(AQ$3="","",AQ176)</f>
        <v/>
      </c>
      <c r="AR142" s="32" t="str">
        <f t="shared" ref="AR142:AU142" si="151">IF(AR$3="","",AR176)</f>
        <v/>
      </c>
      <c r="AS142" s="32" t="str">
        <f t="shared" si="151"/>
        <v/>
      </c>
      <c r="AT142" s="32" t="str">
        <f t="shared" si="151"/>
        <v/>
      </c>
      <c r="AU142" s="32" t="str">
        <f t="shared" si="151"/>
        <v/>
      </c>
    </row>
    <row r="143" spans="2:47" s="5" customFormat="1" ht="18" customHeight="1" outlineLevel="1" x14ac:dyDescent="0.3">
      <c r="B143" s="244" t="s">
        <v>101</v>
      </c>
      <c r="C143" s="245"/>
      <c r="D143" s="246"/>
      <c r="E143" s="246"/>
      <c r="F143" s="246"/>
      <c r="G143" s="246"/>
      <c r="H143" s="246"/>
      <c r="I143" s="246"/>
      <c r="J143" s="246"/>
      <c r="K143" s="246"/>
      <c r="L143" s="243" t="str">
        <f>IF(L$3="","",SUBTOTAL(9,L144:L147))</f>
        <v/>
      </c>
      <c r="M143" s="243" t="str">
        <f>IF(M$3="","",SUBTOTAL(9,M144:M147))</f>
        <v/>
      </c>
      <c r="N143" s="243" t="str">
        <f t="shared" ref="N143:Q143" si="152">IF(N$3="","",SUBTOTAL(9,N144:N147))</f>
        <v/>
      </c>
      <c r="O143" s="243" t="str">
        <f t="shared" si="152"/>
        <v/>
      </c>
      <c r="P143" s="243" t="str">
        <f t="shared" si="152"/>
        <v/>
      </c>
      <c r="Q143" s="243" t="str">
        <f t="shared" si="152"/>
        <v/>
      </c>
      <c r="R143" s="243" t="str">
        <f>IF(R$3="","",SUBTOTAL(9,R144:R147))</f>
        <v/>
      </c>
      <c r="S143" s="243" t="str">
        <f t="shared" ref="S143" si="153">IF(S$3="","",SUBTOTAL(9,S144:S147))</f>
        <v/>
      </c>
      <c r="T143" s="243" t="str">
        <f t="shared" ref="T143" si="154">IF(T$3="","",SUBTOTAL(9,T144:T147))</f>
        <v/>
      </c>
      <c r="U143" s="243" t="str">
        <f t="shared" ref="U143" si="155">IF(U$3="","",SUBTOTAL(9,U144:U147))</f>
        <v/>
      </c>
      <c r="V143" s="243" t="str">
        <f t="shared" ref="V143" si="156">IF(V$3="","",SUBTOTAL(9,V144:V147))</f>
        <v/>
      </c>
      <c r="W143" s="243" t="str">
        <f>IF(W$3="","",SUBTOTAL(9,W144:W147))</f>
        <v/>
      </c>
      <c r="X143" s="243" t="str">
        <f t="shared" ref="X143" si="157">IF(X$3="","",SUBTOTAL(9,X144:X147))</f>
        <v/>
      </c>
      <c r="Y143" s="243" t="str">
        <f>IF(Y$3="","",SUBTOTAL(9,Y144:Y147))</f>
        <v/>
      </c>
      <c r="Z143" s="243" t="str">
        <f t="shared" ref="Z143" si="158">IF(Z$3="","",SUBTOTAL(9,Z144:Z147))</f>
        <v/>
      </c>
      <c r="AA143" s="243" t="str">
        <f t="shared" ref="AA143" si="159">IF(AA$3="","",SUBTOTAL(9,AA144:AA147))</f>
        <v/>
      </c>
      <c r="AB143" s="243" t="str">
        <f>IF(AB$3="","",SUBTOTAL(9,AB144:AB147))</f>
        <v/>
      </c>
      <c r="AC143" s="243" t="str">
        <f t="shared" ref="AC143" si="160">IF(AC$3="","",SUBTOTAL(9,AC144:AC147))</f>
        <v/>
      </c>
      <c r="AD143" s="243" t="str">
        <f t="shared" ref="AD143" si="161">IF(AD$3="","",SUBTOTAL(9,AD144:AD147))</f>
        <v/>
      </c>
      <c r="AE143" s="243" t="str">
        <f t="shared" ref="AE143" si="162">IF(AE$3="","",SUBTOTAL(9,AE144:AE147))</f>
        <v/>
      </c>
      <c r="AF143" s="243" t="str">
        <f t="shared" ref="AF143" si="163">IF(AF$3="","",SUBTOTAL(9,AF144:AF147))</f>
        <v/>
      </c>
      <c r="AG143" s="243" t="str">
        <f>IF(AG$3="","",SUBTOTAL(9,AG144:AG147))</f>
        <v/>
      </c>
      <c r="AH143" s="243" t="str">
        <f t="shared" ref="AH143" si="164">IF(AH$3="","",SUBTOTAL(9,AH144:AH147))</f>
        <v/>
      </c>
      <c r="AI143" s="243" t="str">
        <f t="shared" ref="AI143" si="165">IF(AI$3="","",SUBTOTAL(9,AI144:AI147))</f>
        <v/>
      </c>
      <c r="AJ143" s="243" t="str">
        <f t="shared" ref="AJ143" si="166">IF(AJ$3="","",SUBTOTAL(9,AJ144:AJ147))</f>
        <v/>
      </c>
      <c r="AK143" s="243" t="str">
        <f t="shared" ref="AK143" si="167">IF(AK$3="","",SUBTOTAL(9,AK144:AK147))</f>
        <v/>
      </c>
      <c r="AL143" s="243" t="str">
        <f>IF(AL$3="","",SUBTOTAL(9,AL144:AL147))</f>
        <v/>
      </c>
      <c r="AM143" s="243" t="str">
        <f t="shared" ref="AM143" si="168">IF(AM$3="","",SUBTOTAL(9,AM144:AM147))</f>
        <v/>
      </c>
      <c r="AN143" s="243" t="str">
        <f t="shared" ref="AN143" si="169">IF(AN$3="","",SUBTOTAL(9,AN144:AN147))</f>
        <v/>
      </c>
      <c r="AO143" s="243" t="str">
        <f t="shared" ref="AO143" si="170">IF(AO$3="","",SUBTOTAL(9,AO144:AO147))</f>
        <v/>
      </c>
      <c r="AP143" s="243" t="str">
        <f t="shared" ref="AP143" si="171">IF(AP$3="","",SUBTOTAL(9,AP144:AP147))</f>
        <v/>
      </c>
      <c r="AQ143" s="243" t="str">
        <f>IF(AQ$3="","",SUBTOTAL(9,AQ144:AQ147))</f>
        <v/>
      </c>
      <c r="AR143" s="243" t="str">
        <f t="shared" ref="AR143" si="172">IF(AR$3="","",SUBTOTAL(9,AR144:AR147))</f>
        <v/>
      </c>
      <c r="AS143" s="243" t="str">
        <f t="shared" ref="AS143" si="173">IF(AS$3="","",SUBTOTAL(9,AS144:AS147))</f>
        <v/>
      </c>
      <c r="AT143" s="243" t="str">
        <f t="shared" ref="AT143" si="174">IF(AT$3="","",SUBTOTAL(9,AT144:AT147))</f>
        <v/>
      </c>
      <c r="AU143" s="243" t="str">
        <f t="shared" ref="AU143" si="175">IF(AU$3="","",SUBTOTAL(9,AU144:AU147))</f>
        <v/>
      </c>
    </row>
    <row r="144" spans="2:47" s="5" customFormat="1" ht="18" customHeight="1" outlineLevel="2" x14ac:dyDescent="0.3">
      <c r="B144" s="26" t="s">
        <v>102</v>
      </c>
      <c r="C144" s="26"/>
      <c r="D144" s="4"/>
      <c r="E144" s="4"/>
      <c r="F144" s="4"/>
      <c r="G144" s="4"/>
      <c r="H144" s="4"/>
      <c r="I144" s="4"/>
      <c r="J144" s="4"/>
      <c r="K144" s="4"/>
      <c r="L144" s="32" t="str">
        <f>IF(L$3="","",K144+L78)</f>
        <v/>
      </c>
      <c r="M144" s="32" t="str">
        <f>IF(M$3="","",L144+M78)</f>
        <v/>
      </c>
      <c r="N144" s="32" t="str">
        <f t="shared" ref="N144:Q144" si="176">IF(N$3="","",M144+N78)</f>
        <v/>
      </c>
      <c r="O144" s="32" t="str">
        <f t="shared" si="176"/>
        <v/>
      </c>
      <c r="P144" s="32" t="str">
        <f t="shared" si="176"/>
        <v/>
      </c>
      <c r="Q144" s="32" t="str">
        <f t="shared" si="176"/>
        <v/>
      </c>
      <c r="R144" s="32" t="str">
        <f>IF(R$3="","",Q144+R78)</f>
        <v/>
      </c>
      <c r="S144" s="32" t="str">
        <f t="shared" ref="S144:V144" si="177">IF(S$3="","",R144+S78)</f>
        <v/>
      </c>
      <c r="T144" s="32" t="str">
        <f t="shared" si="177"/>
        <v/>
      </c>
      <c r="U144" s="32" t="str">
        <f t="shared" si="177"/>
        <v/>
      </c>
      <c r="V144" s="32" t="str">
        <f t="shared" si="177"/>
        <v/>
      </c>
      <c r="W144" s="32" t="str">
        <f>IF(W$3="","",V144+W78)</f>
        <v/>
      </c>
      <c r="X144" s="32" t="str">
        <f t="shared" ref="X144:AA144" si="178">IF(X$3="","",W144+X78)</f>
        <v/>
      </c>
      <c r="Y144" s="32" t="str">
        <f t="shared" si="178"/>
        <v/>
      </c>
      <c r="Z144" s="32"/>
      <c r="AA144" s="32" t="str">
        <f t="shared" si="178"/>
        <v/>
      </c>
      <c r="AB144" s="32" t="str">
        <f>IF(AB$3="","",AA144+AB78)</f>
        <v/>
      </c>
      <c r="AC144" s="32" t="str">
        <f t="shared" ref="AC144:AF144" si="179">IF(AC$3="","",AB144+AC78)</f>
        <v/>
      </c>
      <c r="AD144" s="32" t="str">
        <f t="shared" si="179"/>
        <v/>
      </c>
      <c r="AE144" s="32" t="str">
        <f t="shared" si="179"/>
        <v/>
      </c>
      <c r="AF144" s="32" t="str">
        <f t="shared" si="179"/>
        <v/>
      </c>
      <c r="AG144" s="32" t="str">
        <f>IF(AG$3="","",AF144+AG78)</f>
        <v/>
      </c>
      <c r="AH144" s="32" t="str">
        <f t="shared" ref="AH144:AK144" si="180">IF(AH$3="","",AG144+AH78)</f>
        <v/>
      </c>
      <c r="AI144" s="32" t="str">
        <f t="shared" si="180"/>
        <v/>
      </c>
      <c r="AJ144" s="32" t="str">
        <f t="shared" si="180"/>
        <v/>
      </c>
      <c r="AK144" s="32" t="str">
        <f t="shared" si="180"/>
        <v/>
      </c>
      <c r="AL144" s="32" t="str">
        <f>IF(AL$3="","",AK144+AL78)</f>
        <v/>
      </c>
      <c r="AM144" s="32" t="str">
        <f t="shared" ref="AM144:AP144" si="181">IF(AM$3="","",AL144+AM78)</f>
        <v/>
      </c>
      <c r="AN144" s="32" t="str">
        <f t="shared" si="181"/>
        <v/>
      </c>
      <c r="AO144" s="32" t="str">
        <f t="shared" si="181"/>
        <v/>
      </c>
      <c r="AP144" s="32" t="str">
        <f t="shared" si="181"/>
        <v/>
      </c>
      <c r="AQ144" s="32" t="str">
        <f>IF(AQ$3="","",AP144+AQ78)</f>
        <v/>
      </c>
      <c r="AR144" s="32" t="str">
        <f t="shared" ref="AR144:AU144" si="182">IF(AR$3="","",AQ144+AR78)</f>
        <v/>
      </c>
      <c r="AS144" s="32" t="str">
        <f t="shared" si="182"/>
        <v/>
      </c>
      <c r="AT144" s="32" t="str">
        <f t="shared" si="182"/>
        <v/>
      </c>
      <c r="AU144" s="32" t="str">
        <f t="shared" si="182"/>
        <v/>
      </c>
    </row>
    <row r="145" spans="2:47" s="5" customFormat="1" ht="18" customHeight="1" outlineLevel="2" x14ac:dyDescent="0.3">
      <c r="B145" s="26" t="s">
        <v>8</v>
      </c>
      <c r="C145" s="26"/>
      <c r="D145" s="4"/>
      <c r="E145" s="4"/>
      <c r="F145" s="4"/>
      <c r="G145" s="4"/>
      <c r="H145" s="4"/>
      <c r="I145" s="4"/>
      <c r="J145" s="4"/>
      <c r="K145" s="4"/>
      <c r="L145" s="32" t="str">
        <f>IF(L$3="","",K145-L68)</f>
        <v/>
      </c>
      <c r="M145" s="32" t="str">
        <f>IF(M$3="","",L145-M68)</f>
        <v/>
      </c>
      <c r="N145" s="32" t="str">
        <f t="shared" ref="N145:Q145" si="183">IF(N$3="","",M145-N68)</f>
        <v/>
      </c>
      <c r="O145" s="32" t="str">
        <f t="shared" si="183"/>
        <v/>
      </c>
      <c r="P145" s="32" t="str">
        <f t="shared" si="183"/>
        <v/>
      </c>
      <c r="Q145" s="32" t="str">
        <f t="shared" si="183"/>
        <v/>
      </c>
      <c r="R145" s="32" t="str">
        <f>IF(R$3="","",Q145-R68)</f>
        <v/>
      </c>
      <c r="S145" s="32" t="str">
        <f>IF(S$3="","",R145-S68)</f>
        <v/>
      </c>
      <c r="T145" s="32" t="str">
        <f t="shared" ref="T145:V145" si="184">IF(T$3="","",S145-T68)</f>
        <v/>
      </c>
      <c r="U145" s="32" t="str">
        <f t="shared" si="184"/>
        <v/>
      </c>
      <c r="V145" s="32" t="str">
        <f t="shared" si="184"/>
        <v/>
      </c>
      <c r="W145" s="32" t="str">
        <f>IF(W$3="","",V145-W68)</f>
        <v/>
      </c>
      <c r="X145" s="32" t="str">
        <f t="shared" ref="X145:AA146" si="185">IF(X$3="","",W145-X68)</f>
        <v/>
      </c>
      <c r="Y145" s="32" t="str">
        <f t="shared" si="185"/>
        <v/>
      </c>
      <c r="Z145" s="32" t="str">
        <f t="shared" si="185"/>
        <v/>
      </c>
      <c r="AA145" s="32" t="str">
        <f t="shared" si="185"/>
        <v/>
      </c>
      <c r="AB145" s="32" t="str">
        <f>IF(AB$3="","",AA145-AB68)</f>
        <v/>
      </c>
      <c r="AC145" s="32" t="str">
        <f t="shared" ref="AC145:AF146" si="186">IF(AC$3="","",AB145-AC68)</f>
        <v/>
      </c>
      <c r="AD145" s="32" t="str">
        <f t="shared" si="186"/>
        <v/>
      </c>
      <c r="AE145" s="32" t="str">
        <f t="shared" si="186"/>
        <v/>
      </c>
      <c r="AF145" s="32" t="str">
        <f t="shared" si="186"/>
        <v/>
      </c>
      <c r="AG145" s="32" t="str">
        <f>IF(AG$3="","",AF145-AG68)</f>
        <v/>
      </c>
      <c r="AH145" s="32" t="str">
        <f t="shared" ref="AH145:AK146" si="187">IF(AH$3="","",AG145-AH68)</f>
        <v/>
      </c>
      <c r="AI145" s="32" t="str">
        <f t="shared" si="187"/>
        <v/>
      </c>
      <c r="AJ145" s="32" t="str">
        <f t="shared" si="187"/>
        <v/>
      </c>
      <c r="AK145" s="32" t="str">
        <f t="shared" si="187"/>
        <v/>
      </c>
      <c r="AL145" s="32" t="str">
        <f>IF(AL$3="","",AK145-AL68)</f>
        <v/>
      </c>
      <c r="AM145" s="32" t="str">
        <f t="shared" ref="AM145:AP146" si="188">IF(AM$3="","",AL145-AM68)</f>
        <v/>
      </c>
      <c r="AN145" s="32" t="str">
        <f t="shared" si="188"/>
        <v/>
      </c>
      <c r="AO145" s="32" t="str">
        <f t="shared" si="188"/>
        <v/>
      </c>
      <c r="AP145" s="32" t="str">
        <f t="shared" si="188"/>
        <v/>
      </c>
      <c r="AQ145" s="32" t="str">
        <f>IF(AQ$3="","",AP145-AQ68)</f>
        <v/>
      </c>
      <c r="AR145" s="32" t="str">
        <f t="shared" ref="AR145:AU146" si="189">IF(AR$3="","",AQ145-AR68)</f>
        <v/>
      </c>
      <c r="AS145" s="32" t="str">
        <f t="shared" si="189"/>
        <v/>
      </c>
      <c r="AT145" s="32" t="str">
        <f t="shared" si="189"/>
        <v/>
      </c>
      <c r="AU145" s="32" t="str">
        <f t="shared" si="189"/>
        <v/>
      </c>
    </row>
    <row r="146" spans="2:47" s="259" customFormat="1" ht="18" customHeight="1" outlineLevel="2" x14ac:dyDescent="0.3">
      <c r="B146" s="169" t="s">
        <v>199</v>
      </c>
      <c r="C146" s="169"/>
      <c r="D146" s="182"/>
      <c r="E146" s="182"/>
      <c r="F146" s="182"/>
      <c r="G146" s="182"/>
      <c r="H146" s="182"/>
      <c r="I146" s="182"/>
      <c r="J146" s="182"/>
      <c r="K146" s="182"/>
      <c r="L146" s="183" t="str">
        <f>IF(L$3="","",K146-L69)</f>
        <v/>
      </c>
      <c r="M146" s="183" t="str">
        <f t="shared" ref="M146:Y146" si="190">IF(M$3="","",L146-M69)</f>
        <v/>
      </c>
      <c r="N146" s="183" t="str">
        <f t="shared" si="190"/>
        <v/>
      </c>
      <c r="O146" s="183" t="str">
        <f t="shared" si="190"/>
        <v/>
      </c>
      <c r="P146" s="183" t="str">
        <f t="shared" si="190"/>
        <v/>
      </c>
      <c r="Q146" s="183" t="str">
        <f t="shared" si="190"/>
        <v/>
      </c>
      <c r="R146" s="183" t="str">
        <f t="shared" si="190"/>
        <v/>
      </c>
      <c r="S146" s="183" t="str">
        <f t="shared" si="190"/>
        <v/>
      </c>
      <c r="T146" s="183" t="str">
        <f t="shared" si="190"/>
        <v/>
      </c>
      <c r="U146" s="183" t="str">
        <f t="shared" si="190"/>
        <v/>
      </c>
      <c r="V146" s="183" t="str">
        <f t="shared" si="190"/>
        <v/>
      </c>
      <c r="W146" s="183" t="str">
        <f t="shared" si="190"/>
        <v/>
      </c>
      <c r="X146" s="183" t="str">
        <f t="shared" si="190"/>
        <v/>
      </c>
      <c r="Y146" s="183" t="str">
        <f t="shared" si="190"/>
        <v/>
      </c>
      <c r="Z146" s="183" t="str">
        <f t="shared" si="185"/>
        <v/>
      </c>
      <c r="AA146" s="183" t="str">
        <f t="shared" si="185"/>
        <v/>
      </c>
      <c r="AB146" s="183" t="str">
        <f t="shared" ref="AB146" si="191">IF(AB$3="","",AA146-AB69)</f>
        <v/>
      </c>
      <c r="AC146" s="183" t="str">
        <f t="shared" si="186"/>
        <v/>
      </c>
      <c r="AD146" s="183" t="str">
        <f t="shared" si="186"/>
        <v/>
      </c>
      <c r="AE146" s="183" t="str">
        <f t="shared" si="186"/>
        <v/>
      </c>
      <c r="AF146" s="183" t="str">
        <f t="shared" si="186"/>
        <v/>
      </c>
      <c r="AG146" s="183" t="str">
        <f t="shared" ref="AG146" si="192">IF(AG$3="","",AF146-AG69)</f>
        <v/>
      </c>
      <c r="AH146" s="183" t="str">
        <f t="shared" si="187"/>
        <v/>
      </c>
      <c r="AI146" s="183" t="str">
        <f t="shared" si="187"/>
        <v/>
      </c>
      <c r="AJ146" s="183" t="str">
        <f t="shared" si="187"/>
        <v/>
      </c>
      <c r="AK146" s="183" t="str">
        <f t="shared" si="187"/>
        <v/>
      </c>
      <c r="AL146" s="183" t="str">
        <f t="shared" ref="AL146" si="193">IF(AL$3="","",AK146-AL69)</f>
        <v/>
      </c>
      <c r="AM146" s="183" t="str">
        <f t="shared" si="188"/>
        <v/>
      </c>
      <c r="AN146" s="183" t="str">
        <f t="shared" si="188"/>
        <v/>
      </c>
      <c r="AO146" s="183" t="str">
        <f t="shared" si="188"/>
        <v/>
      </c>
      <c r="AP146" s="183" t="str">
        <f t="shared" si="188"/>
        <v/>
      </c>
      <c r="AQ146" s="183" t="str">
        <f t="shared" ref="AQ146" si="194">IF(AQ$3="","",AP146-AQ69)</f>
        <v/>
      </c>
      <c r="AR146" s="183" t="str">
        <f t="shared" si="189"/>
        <v/>
      </c>
      <c r="AS146" s="183" t="str">
        <f t="shared" si="189"/>
        <v/>
      </c>
      <c r="AT146" s="183" t="str">
        <f t="shared" si="189"/>
        <v/>
      </c>
      <c r="AU146" s="183" t="str">
        <f t="shared" si="189"/>
        <v/>
      </c>
    </row>
    <row r="147" spans="2:47" s="5" customFormat="1" ht="18" customHeight="1" outlineLevel="2" x14ac:dyDescent="0.3">
      <c r="B147" s="26" t="s">
        <v>9</v>
      </c>
      <c r="C147" s="26"/>
      <c r="D147" s="4"/>
      <c r="E147" s="4"/>
      <c r="F147" s="4"/>
      <c r="G147" s="4"/>
      <c r="H147" s="4"/>
      <c r="I147" s="4"/>
      <c r="J147" s="4"/>
      <c r="K147" s="4"/>
      <c r="L147" s="32" t="str">
        <f>IF(L$3="","",K147-L72)</f>
        <v/>
      </c>
      <c r="M147" s="32" t="str">
        <f>IF(M$3="","",L147-M72)</f>
        <v/>
      </c>
      <c r="N147" s="32" t="str">
        <f t="shared" ref="N147:Q147" si="195">IF(N$3="","",M147-N72)</f>
        <v/>
      </c>
      <c r="O147" s="32" t="str">
        <f t="shared" si="195"/>
        <v/>
      </c>
      <c r="P147" s="32" t="str">
        <f t="shared" si="195"/>
        <v/>
      </c>
      <c r="Q147" s="32" t="str">
        <f t="shared" si="195"/>
        <v/>
      </c>
      <c r="R147" s="32" t="str">
        <f>IF(R$3="","",Q147-R72)</f>
        <v/>
      </c>
      <c r="S147" s="32" t="str">
        <f t="shared" ref="S147:V147" si="196">IF(S$3="","",R147-S72)</f>
        <v/>
      </c>
      <c r="T147" s="32" t="str">
        <f t="shared" si="196"/>
        <v/>
      </c>
      <c r="U147" s="32" t="str">
        <f t="shared" si="196"/>
        <v/>
      </c>
      <c r="V147" s="32" t="str">
        <f t="shared" si="196"/>
        <v/>
      </c>
      <c r="W147" s="32" t="str">
        <f>IF(W$3="","",V147-W72)</f>
        <v/>
      </c>
      <c r="X147" s="32" t="str">
        <f t="shared" ref="X147:AA147" si="197">IF(X$3="","",W147-X72)</f>
        <v/>
      </c>
      <c r="Y147" s="32" t="str">
        <f t="shared" si="197"/>
        <v/>
      </c>
      <c r="Z147" s="32" t="str">
        <f t="shared" si="197"/>
        <v/>
      </c>
      <c r="AA147" s="32" t="str">
        <f t="shared" si="197"/>
        <v/>
      </c>
      <c r="AB147" s="32" t="str">
        <f>IF(AB$3="","",AA147-AB72)</f>
        <v/>
      </c>
      <c r="AC147" s="32" t="str">
        <f t="shared" ref="AC147:AF147" si="198">IF(AC$3="","",AB147-AC72)</f>
        <v/>
      </c>
      <c r="AD147" s="32" t="str">
        <f t="shared" si="198"/>
        <v/>
      </c>
      <c r="AE147" s="32" t="str">
        <f t="shared" si="198"/>
        <v/>
      </c>
      <c r="AF147" s="32" t="str">
        <f t="shared" si="198"/>
        <v/>
      </c>
      <c r="AG147" s="32" t="str">
        <f>IF(AG$3="","",AF147-AG72)</f>
        <v/>
      </c>
      <c r="AH147" s="32" t="str">
        <f t="shared" ref="AH147:AK147" si="199">IF(AH$3="","",AG147-AH72)</f>
        <v/>
      </c>
      <c r="AI147" s="32" t="str">
        <f t="shared" si="199"/>
        <v/>
      </c>
      <c r="AJ147" s="32" t="str">
        <f t="shared" si="199"/>
        <v/>
      </c>
      <c r="AK147" s="32" t="str">
        <f t="shared" si="199"/>
        <v/>
      </c>
      <c r="AL147" s="32" t="str">
        <f>IF(AL$3="","",AK147-AL72)</f>
        <v/>
      </c>
      <c r="AM147" s="32" t="str">
        <f t="shared" ref="AM147:AP147" si="200">IF(AM$3="","",AL147-AM72)</f>
        <v/>
      </c>
      <c r="AN147" s="32" t="str">
        <f t="shared" si="200"/>
        <v/>
      </c>
      <c r="AO147" s="32" t="str">
        <f t="shared" si="200"/>
        <v/>
      </c>
      <c r="AP147" s="32" t="str">
        <f t="shared" si="200"/>
        <v/>
      </c>
      <c r="AQ147" s="32" t="str">
        <f>IF(AQ$3="","",AP147-AQ72)</f>
        <v/>
      </c>
      <c r="AR147" s="32" t="str">
        <f t="shared" ref="AR147:AU147" si="201">IF(AR$3="","",AQ147-AR72)</f>
        <v/>
      </c>
      <c r="AS147" s="32" t="str">
        <f t="shared" si="201"/>
        <v/>
      </c>
      <c r="AT147" s="32" t="str">
        <f t="shared" si="201"/>
        <v/>
      </c>
      <c r="AU147" s="32" t="str">
        <f t="shared" si="201"/>
        <v/>
      </c>
    </row>
    <row r="148" spans="2:47" s="5" customFormat="1" ht="18" customHeight="1" outlineLevel="1" x14ac:dyDescent="0.3"/>
    <row r="149" spans="2:47" s="5" customFormat="1" ht="18" customHeight="1" outlineLevel="1" x14ac:dyDescent="0.3">
      <c r="B149" s="174" t="s">
        <v>103</v>
      </c>
      <c r="C149" s="174"/>
      <c r="D149" s="175"/>
      <c r="E149" s="175"/>
      <c r="F149" s="175"/>
      <c r="G149" s="175"/>
      <c r="H149" s="175"/>
      <c r="I149" s="175"/>
      <c r="J149" s="175"/>
      <c r="K149" s="175"/>
      <c r="L149" s="176" t="str">
        <f>IF(L$3="","",SUBTOTAL(9,L150:L153))</f>
        <v/>
      </c>
      <c r="M149" s="176" t="str">
        <f t="shared" ref="M149:N149" si="202">IF(M$3="","",SUBTOTAL(9,M150:M153))</f>
        <v/>
      </c>
      <c r="N149" s="176" t="str">
        <f t="shared" si="202"/>
        <v/>
      </c>
      <c r="O149" s="176" t="str">
        <f t="shared" ref="O149" si="203">IF(O$3="","",SUBTOTAL(9,O150:O153))</f>
        <v/>
      </c>
      <c r="P149" s="176" t="str">
        <f t="shared" ref="P149" si="204">IF(P$3="","",SUBTOTAL(9,P150:P153))</f>
        <v/>
      </c>
      <c r="Q149" s="176" t="str">
        <f t="shared" ref="Q149" si="205">IF(Q$3="","",SUBTOTAL(9,Q150:Q153))</f>
        <v/>
      </c>
      <c r="R149" s="176" t="str">
        <f t="shared" ref="R149" si="206">IF(R$3="","",SUBTOTAL(9,R150:R153))</f>
        <v/>
      </c>
      <c r="S149" s="176" t="str">
        <f t="shared" ref="S149" si="207">IF(S$3="","",SUBTOTAL(9,S150:S153))</f>
        <v/>
      </c>
      <c r="T149" s="176" t="str">
        <f t="shared" ref="T149" si="208">IF(T$3="","",SUBTOTAL(9,T150:T153))</f>
        <v/>
      </c>
      <c r="U149" s="176" t="str">
        <f t="shared" ref="U149" si="209">IF(U$3="","",SUBTOTAL(9,U150:U153))</f>
        <v/>
      </c>
      <c r="V149" s="176" t="str">
        <f t="shared" ref="V149" si="210">IF(V$3="","",SUBTOTAL(9,V150:V153))</f>
        <v/>
      </c>
      <c r="W149" s="176" t="str">
        <f t="shared" ref="W149" si="211">IF(W$3="","",SUBTOTAL(9,W150:W153))</f>
        <v/>
      </c>
      <c r="X149" s="176" t="str">
        <f t="shared" ref="X149" si="212">IF(X$3="","",SUBTOTAL(9,X150:X153))</f>
        <v/>
      </c>
      <c r="Y149" s="176" t="str">
        <f t="shared" ref="Y149" si="213">IF(Y$3="","",SUBTOTAL(9,Y150:Y153))</f>
        <v/>
      </c>
      <c r="Z149" s="176" t="str">
        <f t="shared" ref="Z149" si="214">IF(Z$3="","",SUBTOTAL(9,Z150:Z153))</f>
        <v/>
      </c>
      <c r="AA149" s="176" t="str">
        <f t="shared" ref="AA149" si="215">IF(AA$3="","",SUBTOTAL(9,AA150:AA153))</f>
        <v/>
      </c>
      <c r="AB149" s="176" t="str">
        <f t="shared" ref="AB149" si="216">IF(AB$3="","",SUBTOTAL(9,AB150:AB153))</f>
        <v/>
      </c>
      <c r="AC149" s="176" t="str">
        <f t="shared" ref="AC149" si="217">IF(AC$3="","",SUBTOTAL(9,AC150:AC153))</f>
        <v/>
      </c>
      <c r="AD149" s="176" t="str">
        <f t="shared" ref="AD149" si="218">IF(AD$3="","",SUBTOTAL(9,AD150:AD153))</f>
        <v/>
      </c>
      <c r="AE149" s="176" t="str">
        <f t="shared" ref="AE149" si="219">IF(AE$3="","",SUBTOTAL(9,AE150:AE153))</f>
        <v/>
      </c>
      <c r="AF149" s="176" t="str">
        <f t="shared" ref="AF149" si="220">IF(AF$3="","",SUBTOTAL(9,AF150:AF153))</f>
        <v/>
      </c>
      <c r="AG149" s="176" t="str">
        <f t="shared" ref="AG149" si="221">IF(AG$3="","",SUBTOTAL(9,AG150:AG153))</f>
        <v/>
      </c>
      <c r="AH149" s="176" t="str">
        <f t="shared" ref="AH149" si="222">IF(AH$3="","",SUBTOTAL(9,AH150:AH153))</f>
        <v/>
      </c>
      <c r="AI149" s="176" t="str">
        <f t="shared" ref="AI149" si="223">IF(AI$3="","",SUBTOTAL(9,AI150:AI153))</f>
        <v/>
      </c>
      <c r="AJ149" s="176" t="str">
        <f t="shared" ref="AJ149" si="224">IF(AJ$3="","",SUBTOTAL(9,AJ150:AJ153))</f>
        <v/>
      </c>
      <c r="AK149" s="176" t="str">
        <f t="shared" ref="AK149" si="225">IF(AK$3="","",SUBTOTAL(9,AK150:AK153))</f>
        <v/>
      </c>
      <c r="AL149" s="176" t="str">
        <f t="shared" ref="AL149" si="226">IF(AL$3="","",SUBTOTAL(9,AL150:AL153))</f>
        <v/>
      </c>
      <c r="AM149" s="176" t="str">
        <f t="shared" ref="AM149" si="227">IF(AM$3="","",SUBTOTAL(9,AM150:AM153))</f>
        <v/>
      </c>
      <c r="AN149" s="176" t="str">
        <f t="shared" ref="AN149" si="228">IF(AN$3="","",SUBTOTAL(9,AN150:AN153))</f>
        <v/>
      </c>
      <c r="AO149" s="176" t="str">
        <f t="shared" ref="AO149" si="229">IF(AO$3="","",SUBTOTAL(9,AO150:AO153))</f>
        <v/>
      </c>
      <c r="AP149" s="176" t="str">
        <f t="shared" ref="AP149" si="230">IF(AP$3="","",SUBTOTAL(9,AP150:AP153))</f>
        <v/>
      </c>
      <c r="AQ149" s="176" t="str">
        <f t="shared" ref="AQ149" si="231">IF(AQ$3="","",SUBTOTAL(9,AQ150:AQ153))</f>
        <v/>
      </c>
      <c r="AR149" s="176" t="str">
        <f t="shared" ref="AR149" si="232">IF(AR$3="","",SUBTOTAL(9,AR150:AR153))</f>
        <v/>
      </c>
      <c r="AS149" s="176" t="str">
        <f t="shared" ref="AS149" si="233">IF(AS$3="","",SUBTOTAL(9,AS150:AS153))</f>
        <v/>
      </c>
      <c r="AT149" s="176" t="str">
        <f t="shared" ref="AT149" si="234">IF(AT$3="","",SUBTOTAL(9,AT150:AT153))</f>
        <v/>
      </c>
      <c r="AU149" s="176" t="str">
        <f t="shared" ref="AU149" si="235">IF(AU$3="","",SUBTOTAL(9,AU150:AU153))</f>
        <v/>
      </c>
    </row>
    <row r="150" spans="2:47" s="5" customFormat="1" ht="18" customHeight="1" outlineLevel="1" x14ac:dyDescent="0.3">
      <c r="B150" s="27" t="s">
        <v>3</v>
      </c>
      <c r="C150" s="27"/>
      <c r="D150" s="4"/>
      <c r="E150" s="4"/>
      <c r="F150" s="4"/>
      <c r="G150" s="4"/>
      <c r="H150" s="4"/>
      <c r="I150" s="4"/>
      <c r="J150" s="4"/>
      <c r="K150" s="4"/>
      <c r="L150" s="32" t="str">
        <f>IF(L$3="","",SUBTOTAL(9,L151:L152))</f>
        <v/>
      </c>
      <c r="M150" s="32" t="str">
        <f>IF(M$3="","",SUBTOTAL(9,M151:M152))</f>
        <v/>
      </c>
      <c r="N150" s="32" t="str">
        <f t="shared" ref="N150" si="236">IF(N$3="","",SUBTOTAL(9,N151:N152))</f>
        <v/>
      </c>
      <c r="O150" s="32" t="str">
        <f t="shared" ref="O150" si="237">IF(O$3="","",SUBTOTAL(9,O151:O152))</f>
        <v/>
      </c>
      <c r="P150" s="32" t="str">
        <f t="shared" ref="P150" si="238">IF(P$3="","",SUBTOTAL(9,P151:P152))</f>
        <v/>
      </c>
      <c r="Q150" s="32" t="str">
        <f t="shared" ref="Q150" si="239">IF(Q$3="","",SUBTOTAL(9,Q151:Q152))</f>
        <v/>
      </c>
      <c r="R150" s="32" t="str">
        <f t="shared" ref="R150" si="240">IF(R$3="","",SUBTOTAL(9,R151:R152))</f>
        <v/>
      </c>
      <c r="S150" s="32" t="str">
        <f t="shared" ref="S150" si="241">IF(S$3="","",SUBTOTAL(9,S151:S152))</f>
        <v/>
      </c>
      <c r="T150" s="32" t="str">
        <f t="shared" ref="T150" si="242">IF(T$3="","",SUBTOTAL(9,T151:T152))</f>
        <v/>
      </c>
      <c r="U150" s="32" t="str">
        <f t="shared" ref="U150" si="243">IF(U$3="","",SUBTOTAL(9,U151:U152))</f>
        <v/>
      </c>
      <c r="V150" s="32" t="str">
        <f t="shared" ref="V150" si="244">IF(V$3="","",SUBTOTAL(9,V151:V152))</f>
        <v/>
      </c>
      <c r="W150" s="32" t="str">
        <f t="shared" ref="W150" si="245">IF(W$3="","",SUBTOTAL(9,W151:W152))</f>
        <v/>
      </c>
      <c r="X150" s="32" t="str">
        <f t="shared" ref="X150" si="246">IF(X$3="","",SUBTOTAL(9,X151:X152))</f>
        <v/>
      </c>
      <c r="Y150" s="32" t="str">
        <f t="shared" ref="Y150" si="247">IF(Y$3="","",SUBTOTAL(9,Y151:Y152))</f>
        <v/>
      </c>
      <c r="Z150" s="32" t="str">
        <f t="shared" ref="Z150" si="248">IF(Z$3="","",SUBTOTAL(9,Z151:Z152))</f>
        <v/>
      </c>
      <c r="AA150" s="32" t="str">
        <f t="shared" ref="AA150" si="249">IF(AA$3="","",SUBTOTAL(9,AA151:AA152))</f>
        <v/>
      </c>
      <c r="AB150" s="32" t="str">
        <f t="shared" ref="AB150" si="250">IF(AB$3="","",SUBTOTAL(9,AB151:AB152))</f>
        <v/>
      </c>
      <c r="AC150" s="32" t="str">
        <f t="shared" ref="AC150" si="251">IF(AC$3="","",SUBTOTAL(9,AC151:AC152))</f>
        <v/>
      </c>
      <c r="AD150" s="32" t="str">
        <f t="shared" ref="AD150" si="252">IF(AD$3="","",SUBTOTAL(9,AD151:AD152))</f>
        <v/>
      </c>
      <c r="AE150" s="32" t="str">
        <f t="shared" ref="AE150" si="253">IF(AE$3="","",SUBTOTAL(9,AE151:AE152))</f>
        <v/>
      </c>
      <c r="AF150" s="32" t="str">
        <f t="shared" ref="AF150" si="254">IF(AF$3="","",SUBTOTAL(9,AF151:AF152))</f>
        <v/>
      </c>
      <c r="AG150" s="32" t="str">
        <f t="shared" ref="AG150" si="255">IF(AG$3="","",SUBTOTAL(9,AG151:AG152))</f>
        <v/>
      </c>
      <c r="AH150" s="32" t="str">
        <f t="shared" ref="AH150" si="256">IF(AH$3="","",SUBTOTAL(9,AH151:AH152))</f>
        <v/>
      </c>
      <c r="AI150" s="32" t="str">
        <f t="shared" ref="AI150" si="257">IF(AI$3="","",SUBTOTAL(9,AI151:AI152))</f>
        <v/>
      </c>
      <c r="AJ150" s="32" t="str">
        <f t="shared" ref="AJ150" si="258">IF(AJ$3="","",SUBTOTAL(9,AJ151:AJ152))</f>
        <v/>
      </c>
      <c r="AK150" s="32" t="str">
        <f t="shared" ref="AK150" si="259">IF(AK$3="","",SUBTOTAL(9,AK151:AK152))</f>
        <v/>
      </c>
      <c r="AL150" s="32" t="str">
        <f t="shared" ref="AL150" si="260">IF(AL$3="","",SUBTOTAL(9,AL151:AL152))</f>
        <v/>
      </c>
      <c r="AM150" s="32" t="str">
        <f t="shared" ref="AM150" si="261">IF(AM$3="","",SUBTOTAL(9,AM151:AM152))</f>
        <v/>
      </c>
      <c r="AN150" s="32" t="str">
        <f t="shared" ref="AN150" si="262">IF(AN$3="","",SUBTOTAL(9,AN151:AN152))</f>
        <v/>
      </c>
      <c r="AO150" s="32" t="str">
        <f t="shared" ref="AO150" si="263">IF(AO$3="","",SUBTOTAL(9,AO151:AO152))</f>
        <v/>
      </c>
      <c r="AP150" s="32" t="str">
        <f t="shared" ref="AP150" si="264">IF(AP$3="","",SUBTOTAL(9,AP151:AP152))</f>
        <v/>
      </c>
      <c r="AQ150" s="32" t="str">
        <f t="shared" ref="AQ150" si="265">IF(AQ$3="","",SUBTOTAL(9,AQ151:AQ152))</f>
        <v/>
      </c>
      <c r="AR150" s="32" t="str">
        <f t="shared" ref="AR150" si="266">IF(AR$3="","",SUBTOTAL(9,AR151:AR152))</f>
        <v/>
      </c>
      <c r="AS150" s="32" t="str">
        <f t="shared" ref="AS150" si="267">IF(AS$3="","",SUBTOTAL(9,AS151:AS152))</f>
        <v/>
      </c>
      <c r="AT150" s="32" t="str">
        <f t="shared" ref="AT150" si="268">IF(AT$3="","",SUBTOTAL(9,AT151:AT152))</f>
        <v/>
      </c>
      <c r="AU150" s="32" t="str">
        <f t="shared" ref="AU150" si="269">IF(AU$3="","",SUBTOTAL(9,AU151:AU152))</f>
        <v/>
      </c>
    </row>
    <row r="151" spans="2:47" s="5" customFormat="1" ht="18" customHeight="1" outlineLevel="2" x14ac:dyDescent="0.3">
      <c r="B151" s="26" t="s">
        <v>14</v>
      </c>
      <c r="C151" s="26"/>
      <c r="D151" s="4"/>
      <c r="E151" s="4"/>
      <c r="F151" s="4"/>
      <c r="G151" s="4"/>
      <c r="H151" s="4"/>
      <c r="I151" s="4"/>
      <c r="J151" s="4"/>
      <c r="K151" s="4"/>
      <c r="L151" s="32" t="str">
        <f>IF(L$3="","",K151-L169)</f>
        <v/>
      </c>
      <c r="M151" s="32" t="str">
        <f>IF(M$3="","",L151-M169)</f>
        <v/>
      </c>
      <c r="N151" s="32" t="str">
        <f t="shared" ref="N151" si="270">IF(N$3="","",M151-N169)</f>
        <v/>
      </c>
      <c r="O151" s="32" t="str">
        <f t="shared" ref="O151:AU151" si="271">IF(O$3="","",N151-O169)</f>
        <v/>
      </c>
      <c r="P151" s="32" t="str">
        <f t="shared" si="271"/>
        <v/>
      </c>
      <c r="Q151" s="32" t="str">
        <f t="shared" si="271"/>
        <v/>
      </c>
      <c r="R151" s="32" t="str">
        <f t="shared" si="271"/>
        <v/>
      </c>
      <c r="S151" s="32" t="str">
        <f t="shared" si="271"/>
        <v/>
      </c>
      <c r="T151" s="32" t="str">
        <f t="shared" si="271"/>
        <v/>
      </c>
      <c r="U151" s="32" t="str">
        <f t="shared" si="271"/>
        <v/>
      </c>
      <c r="V151" s="32" t="str">
        <f t="shared" si="271"/>
        <v/>
      </c>
      <c r="W151" s="32" t="str">
        <f t="shared" si="271"/>
        <v/>
      </c>
      <c r="X151" s="32" t="str">
        <f t="shared" si="271"/>
        <v/>
      </c>
      <c r="Y151" s="32" t="str">
        <f t="shared" si="271"/>
        <v/>
      </c>
      <c r="Z151" s="32" t="str">
        <f t="shared" si="271"/>
        <v/>
      </c>
      <c r="AA151" s="32" t="str">
        <f t="shared" si="271"/>
        <v/>
      </c>
      <c r="AB151" s="32" t="str">
        <f t="shared" si="271"/>
        <v/>
      </c>
      <c r="AC151" s="32" t="str">
        <f t="shared" si="271"/>
        <v/>
      </c>
      <c r="AD151" s="32" t="str">
        <f t="shared" si="271"/>
        <v/>
      </c>
      <c r="AE151" s="32" t="str">
        <f t="shared" si="271"/>
        <v/>
      </c>
      <c r="AF151" s="32" t="str">
        <f t="shared" si="271"/>
        <v/>
      </c>
      <c r="AG151" s="32" t="str">
        <f t="shared" si="271"/>
        <v/>
      </c>
      <c r="AH151" s="32" t="str">
        <f t="shared" si="271"/>
        <v/>
      </c>
      <c r="AI151" s="32" t="str">
        <f t="shared" si="271"/>
        <v/>
      </c>
      <c r="AJ151" s="32" t="str">
        <f t="shared" si="271"/>
        <v/>
      </c>
      <c r="AK151" s="32" t="str">
        <f t="shared" si="271"/>
        <v/>
      </c>
      <c r="AL151" s="32" t="str">
        <f t="shared" si="271"/>
        <v/>
      </c>
      <c r="AM151" s="32" t="str">
        <f t="shared" si="271"/>
        <v/>
      </c>
      <c r="AN151" s="32" t="str">
        <f t="shared" si="271"/>
        <v/>
      </c>
      <c r="AO151" s="32" t="str">
        <f t="shared" si="271"/>
        <v/>
      </c>
      <c r="AP151" s="32" t="str">
        <f t="shared" si="271"/>
        <v/>
      </c>
      <c r="AQ151" s="32" t="str">
        <f t="shared" si="271"/>
        <v/>
      </c>
      <c r="AR151" s="32" t="str">
        <f t="shared" si="271"/>
        <v/>
      </c>
      <c r="AS151" s="32" t="str">
        <f t="shared" si="271"/>
        <v/>
      </c>
      <c r="AT151" s="32" t="str">
        <f t="shared" si="271"/>
        <v/>
      </c>
      <c r="AU151" s="32" t="str">
        <f t="shared" si="271"/>
        <v/>
      </c>
    </row>
    <row r="152" spans="2:47" s="5" customFormat="1" ht="18" customHeight="1" outlineLevel="2" x14ac:dyDescent="0.3">
      <c r="B152" s="26" t="s">
        <v>15</v>
      </c>
      <c r="C152" s="26"/>
      <c r="D152" s="4"/>
      <c r="E152" s="4"/>
      <c r="F152" s="4"/>
      <c r="G152" s="4"/>
      <c r="H152" s="4"/>
      <c r="I152" s="4"/>
      <c r="J152" s="4"/>
      <c r="K152" s="4"/>
      <c r="L152" s="32" t="str">
        <f>IF(L$3="","",K152-L170)</f>
        <v/>
      </c>
      <c r="M152" s="32" t="str">
        <f>IF(M$3="","",L152-M170)</f>
        <v/>
      </c>
      <c r="N152" s="32" t="str">
        <f t="shared" ref="N152" si="272">IF(N$3="","",M152-N170)</f>
        <v/>
      </c>
      <c r="O152" s="32" t="str">
        <f t="shared" ref="O152:AU152" si="273">IF(O$3="","",N152-O170)</f>
        <v/>
      </c>
      <c r="P152" s="32" t="str">
        <f t="shared" si="273"/>
        <v/>
      </c>
      <c r="Q152" s="32" t="str">
        <f t="shared" si="273"/>
        <v/>
      </c>
      <c r="R152" s="32" t="str">
        <f t="shared" si="273"/>
        <v/>
      </c>
      <c r="S152" s="32" t="str">
        <f t="shared" si="273"/>
        <v/>
      </c>
      <c r="T152" s="32" t="str">
        <f t="shared" si="273"/>
        <v/>
      </c>
      <c r="U152" s="32" t="str">
        <f t="shared" si="273"/>
        <v/>
      </c>
      <c r="V152" s="32" t="str">
        <f t="shared" si="273"/>
        <v/>
      </c>
      <c r="W152" s="32" t="str">
        <f t="shared" si="273"/>
        <v/>
      </c>
      <c r="X152" s="32" t="str">
        <f t="shared" si="273"/>
        <v/>
      </c>
      <c r="Y152" s="32" t="str">
        <f t="shared" si="273"/>
        <v/>
      </c>
      <c r="Z152" s="32" t="str">
        <f t="shared" si="273"/>
        <v/>
      </c>
      <c r="AA152" s="32" t="str">
        <f t="shared" si="273"/>
        <v/>
      </c>
      <c r="AB152" s="32" t="str">
        <f t="shared" si="273"/>
        <v/>
      </c>
      <c r="AC152" s="32" t="str">
        <f t="shared" si="273"/>
        <v/>
      </c>
      <c r="AD152" s="32" t="str">
        <f t="shared" si="273"/>
        <v/>
      </c>
      <c r="AE152" s="32" t="str">
        <f t="shared" si="273"/>
        <v/>
      </c>
      <c r="AF152" s="32" t="str">
        <f t="shared" si="273"/>
        <v/>
      </c>
      <c r="AG152" s="32" t="str">
        <f t="shared" si="273"/>
        <v/>
      </c>
      <c r="AH152" s="32" t="str">
        <f t="shared" si="273"/>
        <v/>
      </c>
      <c r="AI152" s="32" t="str">
        <f t="shared" si="273"/>
        <v/>
      </c>
      <c r="AJ152" s="32" t="str">
        <f t="shared" si="273"/>
        <v/>
      </c>
      <c r="AK152" s="32" t="str">
        <f t="shared" si="273"/>
        <v/>
      </c>
      <c r="AL152" s="32" t="str">
        <f t="shared" si="273"/>
        <v/>
      </c>
      <c r="AM152" s="32" t="str">
        <f t="shared" si="273"/>
        <v/>
      </c>
      <c r="AN152" s="32" t="str">
        <f t="shared" si="273"/>
        <v/>
      </c>
      <c r="AO152" s="32" t="str">
        <f t="shared" si="273"/>
        <v/>
      </c>
      <c r="AP152" s="32" t="str">
        <f t="shared" si="273"/>
        <v/>
      </c>
      <c r="AQ152" s="32" t="str">
        <f t="shared" si="273"/>
        <v/>
      </c>
      <c r="AR152" s="32" t="str">
        <f t="shared" si="273"/>
        <v/>
      </c>
      <c r="AS152" s="32" t="str">
        <f t="shared" si="273"/>
        <v/>
      </c>
      <c r="AT152" s="32" t="str">
        <f t="shared" si="273"/>
        <v/>
      </c>
      <c r="AU152" s="32" t="str">
        <f t="shared" si="273"/>
        <v/>
      </c>
    </row>
    <row r="153" spans="2:47" s="5" customFormat="1" ht="18" customHeight="1" outlineLevel="1" x14ac:dyDescent="0.3">
      <c r="B153" s="26" t="s">
        <v>104</v>
      </c>
      <c r="C153" s="27"/>
      <c r="D153" s="4"/>
      <c r="E153" s="4"/>
      <c r="F153" s="4"/>
      <c r="G153" s="4"/>
      <c r="H153" s="4"/>
      <c r="I153" s="4"/>
      <c r="J153" s="4"/>
      <c r="K153" s="4"/>
      <c r="L153" s="32" t="str">
        <f>IF(L$3="","",K153-L173)</f>
        <v/>
      </c>
      <c r="M153" s="32" t="str">
        <f t="shared" ref="M153:N153" si="274">IF(M$3="","",L153-M173)</f>
        <v/>
      </c>
      <c r="N153" s="32" t="str">
        <f t="shared" si="274"/>
        <v/>
      </c>
      <c r="O153" s="32" t="str">
        <f t="shared" ref="O153:AU153" si="275">IF(O$3="","",N153-O173)</f>
        <v/>
      </c>
      <c r="P153" s="32" t="str">
        <f t="shared" si="275"/>
        <v/>
      </c>
      <c r="Q153" s="32" t="str">
        <f t="shared" si="275"/>
        <v/>
      </c>
      <c r="R153" s="32" t="str">
        <f t="shared" si="275"/>
        <v/>
      </c>
      <c r="S153" s="32" t="str">
        <f t="shared" si="275"/>
        <v/>
      </c>
      <c r="T153" s="32" t="str">
        <f t="shared" si="275"/>
        <v/>
      </c>
      <c r="U153" s="32" t="str">
        <f t="shared" si="275"/>
        <v/>
      </c>
      <c r="V153" s="32" t="str">
        <f t="shared" si="275"/>
        <v/>
      </c>
      <c r="W153" s="32" t="str">
        <f t="shared" si="275"/>
        <v/>
      </c>
      <c r="X153" s="32" t="str">
        <f t="shared" si="275"/>
        <v/>
      </c>
      <c r="Y153" s="32" t="str">
        <f t="shared" si="275"/>
        <v/>
      </c>
      <c r="Z153" s="32" t="str">
        <f t="shared" si="275"/>
        <v/>
      </c>
      <c r="AA153" s="32" t="str">
        <f t="shared" si="275"/>
        <v/>
      </c>
      <c r="AB153" s="32" t="str">
        <f t="shared" si="275"/>
        <v/>
      </c>
      <c r="AC153" s="32" t="str">
        <f t="shared" si="275"/>
        <v/>
      </c>
      <c r="AD153" s="32" t="str">
        <f t="shared" si="275"/>
        <v/>
      </c>
      <c r="AE153" s="32" t="str">
        <f t="shared" si="275"/>
        <v/>
      </c>
      <c r="AF153" s="32" t="str">
        <f t="shared" si="275"/>
        <v/>
      </c>
      <c r="AG153" s="32" t="str">
        <f t="shared" si="275"/>
        <v/>
      </c>
      <c r="AH153" s="32" t="str">
        <f t="shared" si="275"/>
        <v/>
      </c>
      <c r="AI153" s="32" t="str">
        <f t="shared" si="275"/>
        <v/>
      </c>
      <c r="AJ153" s="32" t="str">
        <f t="shared" si="275"/>
        <v/>
      </c>
      <c r="AK153" s="32" t="str">
        <f t="shared" si="275"/>
        <v/>
      </c>
      <c r="AL153" s="32" t="str">
        <f t="shared" si="275"/>
        <v/>
      </c>
      <c r="AM153" s="32" t="str">
        <f t="shared" si="275"/>
        <v/>
      </c>
      <c r="AN153" s="32" t="str">
        <f t="shared" si="275"/>
        <v/>
      </c>
      <c r="AO153" s="32" t="str">
        <f t="shared" si="275"/>
        <v/>
      </c>
      <c r="AP153" s="32" t="str">
        <f t="shared" si="275"/>
        <v/>
      </c>
      <c r="AQ153" s="32" t="str">
        <f t="shared" si="275"/>
        <v/>
      </c>
      <c r="AR153" s="32" t="str">
        <f t="shared" si="275"/>
        <v/>
      </c>
      <c r="AS153" s="32" t="str">
        <f t="shared" si="275"/>
        <v/>
      </c>
      <c r="AT153" s="32" t="str">
        <f t="shared" si="275"/>
        <v/>
      </c>
      <c r="AU153" s="32" t="str">
        <f t="shared" si="275"/>
        <v/>
      </c>
    </row>
    <row r="154" spans="2:47" s="5" customFormat="1" ht="18" customHeight="1" outlineLevel="1" x14ac:dyDescent="0.3">
      <c r="B154" s="19"/>
      <c r="C154" s="19"/>
      <c r="D154" s="4"/>
      <c r="E154" s="4"/>
      <c r="F154" s="4"/>
      <c r="G154" s="4"/>
      <c r="H154" s="4"/>
      <c r="I154" s="4"/>
      <c r="J154" s="4"/>
      <c r="K154" s="4"/>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row>
    <row r="155" spans="2:47" s="5" customFormat="1" ht="18" customHeight="1" outlineLevel="1" x14ac:dyDescent="0.3">
      <c r="B155" s="177" t="s">
        <v>0</v>
      </c>
      <c r="C155" s="177"/>
      <c r="D155" s="178"/>
      <c r="E155" s="178"/>
      <c r="F155" s="178"/>
      <c r="G155" s="178"/>
      <c r="H155" s="178"/>
      <c r="I155" s="178"/>
      <c r="J155" s="178"/>
      <c r="K155" s="178"/>
      <c r="L155" s="179" t="str">
        <f>IF(L$3="","",K155-L138)</f>
        <v/>
      </c>
      <c r="M155" s="179" t="str">
        <f t="shared" ref="M155:AU155" si="276">IF(M$3="","",L155-M138)</f>
        <v/>
      </c>
      <c r="N155" s="179" t="str">
        <f t="shared" si="276"/>
        <v/>
      </c>
      <c r="O155" s="179" t="str">
        <f t="shared" si="276"/>
        <v/>
      </c>
      <c r="P155" s="179" t="str">
        <f t="shared" si="276"/>
        <v/>
      </c>
      <c r="Q155" s="179" t="str">
        <f t="shared" si="276"/>
        <v/>
      </c>
      <c r="R155" s="179" t="str">
        <f t="shared" si="276"/>
        <v/>
      </c>
      <c r="S155" s="179" t="str">
        <f t="shared" si="276"/>
        <v/>
      </c>
      <c r="T155" s="179" t="str">
        <f t="shared" si="276"/>
        <v/>
      </c>
      <c r="U155" s="179" t="str">
        <f t="shared" si="276"/>
        <v/>
      </c>
      <c r="V155" s="179" t="str">
        <f t="shared" si="276"/>
        <v/>
      </c>
      <c r="W155" s="179" t="str">
        <f t="shared" si="276"/>
        <v/>
      </c>
      <c r="X155" s="179" t="str">
        <f t="shared" si="276"/>
        <v/>
      </c>
      <c r="Y155" s="179" t="str">
        <f>IF(Y$3="","",X155-Y138)</f>
        <v/>
      </c>
      <c r="Z155" s="179" t="str">
        <f t="shared" si="276"/>
        <v/>
      </c>
      <c r="AA155" s="179" t="str">
        <f t="shared" si="276"/>
        <v/>
      </c>
      <c r="AB155" s="179" t="str">
        <f t="shared" si="276"/>
        <v/>
      </c>
      <c r="AC155" s="179" t="str">
        <f t="shared" si="276"/>
        <v/>
      </c>
      <c r="AD155" s="179" t="str">
        <f t="shared" si="276"/>
        <v/>
      </c>
      <c r="AE155" s="179" t="str">
        <f t="shared" si="276"/>
        <v/>
      </c>
      <c r="AF155" s="179" t="str">
        <f t="shared" si="276"/>
        <v/>
      </c>
      <c r="AG155" s="179" t="str">
        <f t="shared" si="276"/>
        <v/>
      </c>
      <c r="AH155" s="179" t="str">
        <f t="shared" si="276"/>
        <v/>
      </c>
      <c r="AI155" s="179" t="str">
        <f t="shared" si="276"/>
        <v/>
      </c>
      <c r="AJ155" s="179" t="str">
        <f t="shared" si="276"/>
        <v/>
      </c>
      <c r="AK155" s="179" t="str">
        <f t="shared" si="276"/>
        <v/>
      </c>
      <c r="AL155" s="179" t="str">
        <f t="shared" si="276"/>
        <v/>
      </c>
      <c r="AM155" s="179" t="str">
        <f t="shared" si="276"/>
        <v/>
      </c>
      <c r="AN155" s="179" t="str">
        <f t="shared" si="276"/>
        <v/>
      </c>
      <c r="AO155" s="179" t="str">
        <f t="shared" si="276"/>
        <v/>
      </c>
      <c r="AP155" s="179" t="str">
        <f t="shared" si="276"/>
        <v/>
      </c>
      <c r="AQ155" s="179" t="str">
        <f t="shared" si="276"/>
        <v/>
      </c>
      <c r="AR155" s="179" t="str">
        <f t="shared" si="276"/>
        <v/>
      </c>
      <c r="AS155" s="179" t="str">
        <f t="shared" si="276"/>
        <v/>
      </c>
      <c r="AT155" s="179" t="str">
        <f t="shared" si="276"/>
        <v/>
      </c>
      <c r="AU155" s="179" t="str">
        <f t="shared" si="276"/>
        <v/>
      </c>
    </row>
    <row r="156" spans="2:47" s="5" customFormat="1" ht="18" customHeight="1" x14ac:dyDescent="0.3">
      <c r="B156" s="49"/>
      <c r="C156" s="49"/>
      <c r="D156" s="47"/>
      <c r="E156" s="47"/>
      <c r="F156" s="47"/>
      <c r="G156" s="47"/>
      <c r="H156" s="47"/>
      <c r="I156" s="47"/>
      <c r="J156" s="47"/>
      <c r="K156" s="47"/>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row>
    <row r="157" spans="2:47" s="5" customFormat="1" ht="18" customHeight="1" x14ac:dyDescent="0.3">
      <c r="B157" s="397" t="s">
        <v>105</v>
      </c>
      <c r="C157" s="397"/>
      <c r="D157" s="47"/>
      <c r="E157" s="47"/>
      <c r="F157" s="47"/>
      <c r="G157" s="47"/>
      <c r="H157" s="47"/>
      <c r="I157" s="47"/>
      <c r="J157" s="47"/>
      <c r="K157" s="47"/>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row>
    <row r="158" spans="2:47" s="5" customFormat="1" ht="18" customHeight="1" outlineLevel="1" x14ac:dyDescent="0.3">
      <c r="B158" s="174" t="s">
        <v>77</v>
      </c>
      <c r="C158" s="174"/>
      <c r="D158" s="175"/>
      <c r="E158" s="175"/>
      <c r="F158" s="175"/>
      <c r="G158" s="175"/>
      <c r="H158" s="175"/>
      <c r="I158" s="175"/>
      <c r="J158" s="175"/>
      <c r="K158" s="175"/>
      <c r="L158" s="176" t="str">
        <f>IF(L$3="","",SUBTOTAL(9,L159:L161))</f>
        <v/>
      </c>
      <c r="M158" s="176" t="str">
        <f>IF(M$3="","",SUBTOTAL(9,M159:M161))</f>
        <v/>
      </c>
      <c r="N158" s="176" t="str">
        <f t="shared" ref="N158:Y158" si="277">IF(N$3="","",SUBTOTAL(9,N159:N161))</f>
        <v/>
      </c>
      <c r="O158" s="176" t="str">
        <f t="shared" si="277"/>
        <v/>
      </c>
      <c r="P158" s="176" t="str">
        <f t="shared" si="277"/>
        <v/>
      </c>
      <c r="Q158" s="176" t="str">
        <f t="shared" si="277"/>
        <v/>
      </c>
      <c r="R158" s="176" t="str">
        <f t="shared" si="277"/>
        <v/>
      </c>
      <c r="S158" s="176" t="str">
        <f t="shared" si="277"/>
        <v/>
      </c>
      <c r="T158" s="176" t="str">
        <f t="shared" si="277"/>
        <v/>
      </c>
      <c r="U158" s="176" t="str">
        <f t="shared" si="277"/>
        <v/>
      </c>
      <c r="V158" s="176" t="str">
        <f t="shared" si="277"/>
        <v/>
      </c>
      <c r="W158" s="176" t="str">
        <f t="shared" si="277"/>
        <v/>
      </c>
      <c r="X158" s="176" t="str">
        <f t="shared" si="277"/>
        <v/>
      </c>
      <c r="Y158" s="176" t="str">
        <f t="shared" si="277"/>
        <v/>
      </c>
      <c r="Z158" s="176" t="str">
        <f t="shared" ref="Z158" si="278">IF(Z$3="","",SUBTOTAL(9,Z159:Z161))</f>
        <v/>
      </c>
      <c r="AA158" s="176" t="str">
        <f t="shared" ref="AA158" si="279">IF(AA$3="","",SUBTOTAL(9,AA159:AA161))</f>
        <v/>
      </c>
      <c r="AB158" s="176" t="str">
        <f t="shared" ref="AB158" si="280">IF(AB$3="","",SUBTOTAL(9,AB159:AB161))</f>
        <v/>
      </c>
      <c r="AC158" s="176" t="str">
        <f t="shared" ref="AC158" si="281">IF(AC$3="","",SUBTOTAL(9,AC159:AC161))</f>
        <v/>
      </c>
      <c r="AD158" s="176" t="str">
        <f t="shared" ref="AD158" si="282">IF(AD$3="","",SUBTOTAL(9,AD159:AD161))</f>
        <v/>
      </c>
      <c r="AE158" s="176" t="str">
        <f t="shared" ref="AE158" si="283">IF(AE$3="","",SUBTOTAL(9,AE159:AE161))</f>
        <v/>
      </c>
      <c r="AF158" s="176" t="str">
        <f t="shared" ref="AF158" si="284">IF(AF$3="","",SUBTOTAL(9,AF159:AF161))</f>
        <v/>
      </c>
      <c r="AG158" s="176" t="str">
        <f t="shared" ref="AG158" si="285">IF(AG$3="","",SUBTOTAL(9,AG159:AG161))</f>
        <v/>
      </c>
      <c r="AH158" s="176" t="str">
        <f t="shared" ref="AH158" si="286">IF(AH$3="","",SUBTOTAL(9,AH159:AH161))</f>
        <v/>
      </c>
      <c r="AI158" s="176" t="str">
        <f t="shared" ref="AI158:AK158" si="287">IF(AI$3="","",SUBTOTAL(9,AI159:AI161))</f>
        <v/>
      </c>
      <c r="AJ158" s="176" t="str">
        <f t="shared" si="287"/>
        <v/>
      </c>
      <c r="AK158" s="176" t="str">
        <f t="shared" si="287"/>
        <v/>
      </c>
      <c r="AL158" s="176" t="str">
        <f t="shared" ref="AL158" si="288">IF(AL$3="","",SUBTOTAL(9,AL159:AL161))</f>
        <v/>
      </c>
      <c r="AM158" s="176" t="str">
        <f t="shared" ref="AM158" si="289">IF(AM$3="","",SUBTOTAL(9,AM159:AM161))</f>
        <v/>
      </c>
      <c r="AN158" s="176" t="str">
        <f t="shared" ref="AN158" si="290">IF(AN$3="","",SUBTOTAL(9,AN159:AN161))</f>
        <v/>
      </c>
      <c r="AO158" s="176" t="str">
        <f t="shared" ref="AO158" si="291">IF(AO$3="","",SUBTOTAL(9,AO159:AO161))</f>
        <v/>
      </c>
      <c r="AP158" s="176" t="str">
        <f t="shared" ref="AP158" si="292">IF(AP$3="","",SUBTOTAL(9,AP159:AP161))</f>
        <v/>
      </c>
      <c r="AQ158" s="176" t="str">
        <f t="shared" ref="AQ158" si="293">IF(AQ$3="","",SUBTOTAL(9,AQ159:AQ161))</f>
        <v/>
      </c>
      <c r="AR158" s="176" t="str">
        <f t="shared" ref="AR158" si="294">IF(AR$3="","",SUBTOTAL(9,AR159:AR161))</f>
        <v/>
      </c>
      <c r="AS158" s="176" t="str">
        <f t="shared" ref="AS158" si="295">IF(AS$3="","",SUBTOTAL(9,AS159:AS161))</f>
        <v/>
      </c>
      <c r="AT158" s="176" t="str">
        <f t="shared" ref="AT158" si="296">IF(AT$3="","",SUBTOTAL(9,AT159:AT161))</f>
        <v/>
      </c>
      <c r="AU158" s="176" t="str">
        <f t="shared" ref="AU158" si="297">IF(AU$3="","",SUBTOTAL(9,AU159:AU161))</f>
        <v/>
      </c>
    </row>
    <row r="159" spans="2:47" s="5" customFormat="1" ht="18" customHeight="1" outlineLevel="2" x14ac:dyDescent="0.3">
      <c r="B159" s="26" t="s">
        <v>8</v>
      </c>
      <c r="C159" s="26"/>
      <c r="D159" s="4"/>
      <c r="E159" s="4"/>
      <c r="F159" s="4"/>
      <c r="G159" s="4"/>
      <c r="H159" s="4"/>
      <c r="I159" s="4"/>
      <c r="J159" s="4"/>
      <c r="K159" s="4"/>
      <c r="L159" s="32" t="str">
        <f>IF(L$3="","",-(L145-K145))</f>
        <v/>
      </c>
      <c r="M159" s="32" t="str">
        <f t="shared" ref="M159:Y159" si="298">IF(M$3="","",-(M145-L145))</f>
        <v/>
      </c>
      <c r="N159" s="32" t="str">
        <f t="shared" si="298"/>
        <v/>
      </c>
      <c r="O159" s="32" t="str">
        <f t="shared" si="298"/>
        <v/>
      </c>
      <c r="P159" s="32" t="str">
        <f t="shared" si="298"/>
        <v/>
      </c>
      <c r="Q159" s="32" t="str">
        <f t="shared" si="298"/>
        <v/>
      </c>
      <c r="R159" s="32" t="str">
        <f t="shared" si="298"/>
        <v/>
      </c>
      <c r="S159" s="32" t="str">
        <f t="shared" si="298"/>
        <v/>
      </c>
      <c r="T159" s="32" t="str">
        <f t="shared" si="298"/>
        <v/>
      </c>
      <c r="U159" s="32" t="str">
        <f t="shared" si="298"/>
        <v/>
      </c>
      <c r="V159" s="32" t="str">
        <f t="shared" si="298"/>
        <v/>
      </c>
      <c r="W159" s="32" t="str">
        <f t="shared" si="298"/>
        <v/>
      </c>
      <c r="X159" s="32" t="str">
        <f t="shared" si="298"/>
        <v/>
      </c>
      <c r="Y159" s="32" t="str">
        <f t="shared" si="298"/>
        <v/>
      </c>
      <c r="Z159" s="32" t="str">
        <f t="shared" ref="Z159:AU160" si="299">IF(Z$3="","",-(Z145-Y145))</f>
        <v/>
      </c>
      <c r="AA159" s="32" t="str">
        <f t="shared" si="299"/>
        <v/>
      </c>
      <c r="AB159" s="32" t="str">
        <f t="shared" si="299"/>
        <v/>
      </c>
      <c r="AC159" s="32" t="str">
        <f t="shared" si="299"/>
        <v/>
      </c>
      <c r="AD159" s="32" t="str">
        <f t="shared" si="299"/>
        <v/>
      </c>
      <c r="AE159" s="32" t="str">
        <f>IF(AE$3="","",-(AE145-AD145))</f>
        <v/>
      </c>
      <c r="AF159" s="32" t="str">
        <f t="shared" si="299"/>
        <v/>
      </c>
      <c r="AG159" s="32" t="str">
        <f t="shared" si="299"/>
        <v/>
      </c>
      <c r="AH159" s="32" t="str">
        <f t="shared" si="299"/>
        <v/>
      </c>
      <c r="AI159" s="32" t="str">
        <f t="shared" si="299"/>
        <v/>
      </c>
      <c r="AJ159" s="32" t="str">
        <f t="shared" si="299"/>
        <v/>
      </c>
      <c r="AK159" s="32" t="str">
        <f t="shared" si="299"/>
        <v/>
      </c>
      <c r="AL159" s="32" t="str">
        <f t="shared" si="299"/>
        <v/>
      </c>
      <c r="AM159" s="32" t="str">
        <f t="shared" si="299"/>
        <v/>
      </c>
      <c r="AN159" s="32" t="str">
        <f t="shared" si="299"/>
        <v/>
      </c>
      <c r="AO159" s="32" t="str">
        <f t="shared" si="299"/>
        <v/>
      </c>
      <c r="AP159" s="32" t="str">
        <f t="shared" si="299"/>
        <v/>
      </c>
      <c r="AQ159" s="32" t="str">
        <f t="shared" si="299"/>
        <v/>
      </c>
      <c r="AR159" s="32" t="str">
        <f t="shared" si="299"/>
        <v/>
      </c>
      <c r="AS159" s="32" t="str">
        <f t="shared" si="299"/>
        <v/>
      </c>
      <c r="AT159" s="32" t="str">
        <f t="shared" si="299"/>
        <v/>
      </c>
      <c r="AU159" s="32" t="str">
        <f t="shared" si="299"/>
        <v/>
      </c>
    </row>
    <row r="160" spans="2:47" s="259" customFormat="1" ht="18" customHeight="1" outlineLevel="2" x14ac:dyDescent="0.3">
      <c r="B160" s="169" t="s">
        <v>199</v>
      </c>
      <c r="C160" s="169"/>
      <c r="D160" s="182"/>
      <c r="E160" s="182"/>
      <c r="F160" s="182"/>
      <c r="G160" s="182"/>
      <c r="H160" s="182"/>
      <c r="I160" s="182"/>
      <c r="J160" s="182"/>
      <c r="K160" s="182"/>
      <c r="L160" s="183" t="str">
        <f>IF(L$3="","",-(L146-K146))</f>
        <v/>
      </c>
      <c r="M160" s="183" t="str">
        <f t="shared" ref="M160:Y160" si="300">IF(M$3="","",-(M146-L146))</f>
        <v/>
      </c>
      <c r="N160" s="183" t="str">
        <f t="shared" si="300"/>
        <v/>
      </c>
      <c r="O160" s="183" t="str">
        <f t="shared" si="300"/>
        <v/>
      </c>
      <c r="P160" s="183" t="str">
        <f t="shared" si="300"/>
        <v/>
      </c>
      <c r="Q160" s="183" t="str">
        <f t="shared" si="300"/>
        <v/>
      </c>
      <c r="R160" s="183" t="str">
        <f t="shared" si="300"/>
        <v/>
      </c>
      <c r="S160" s="183" t="str">
        <f t="shared" si="300"/>
        <v/>
      </c>
      <c r="T160" s="183" t="str">
        <f t="shared" si="300"/>
        <v/>
      </c>
      <c r="U160" s="183" t="str">
        <f t="shared" si="300"/>
        <v/>
      </c>
      <c r="V160" s="183" t="str">
        <f t="shared" si="300"/>
        <v/>
      </c>
      <c r="W160" s="183" t="str">
        <f t="shared" si="300"/>
        <v/>
      </c>
      <c r="X160" s="183" t="str">
        <f t="shared" si="300"/>
        <v/>
      </c>
      <c r="Y160" s="183" t="str">
        <f t="shared" si="300"/>
        <v/>
      </c>
      <c r="Z160" s="183" t="str">
        <f t="shared" si="299"/>
        <v/>
      </c>
      <c r="AA160" s="183" t="str">
        <f t="shared" si="299"/>
        <v/>
      </c>
      <c r="AB160" s="183" t="str">
        <f t="shared" si="299"/>
        <v/>
      </c>
      <c r="AC160" s="183" t="str">
        <f t="shared" si="299"/>
        <v/>
      </c>
      <c r="AD160" s="183" t="str">
        <f t="shared" si="299"/>
        <v/>
      </c>
      <c r="AE160" s="183" t="str">
        <f t="shared" ref="AE160" si="301">IF(AE$3="","",-(AE146-AD146))</f>
        <v/>
      </c>
      <c r="AF160" s="183" t="str">
        <f t="shared" si="299"/>
        <v/>
      </c>
      <c r="AG160" s="183" t="str">
        <f t="shared" si="299"/>
        <v/>
      </c>
      <c r="AH160" s="183" t="str">
        <f t="shared" si="299"/>
        <v/>
      </c>
      <c r="AI160" s="183" t="str">
        <f t="shared" si="299"/>
        <v/>
      </c>
      <c r="AJ160" s="183" t="str">
        <f t="shared" si="299"/>
        <v/>
      </c>
      <c r="AK160" s="183" t="str">
        <f t="shared" si="299"/>
        <v/>
      </c>
      <c r="AL160" s="183" t="str">
        <f t="shared" si="299"/>
        <v/>
      </c>
      <c r="AM160" s="183" t="str">
        <f t="shared" si="299"/>
        <v/>
      </c>
      <c r="AN160" s="183" t="str">
        <f t="shared" si="299"/>
        <v/>
      </c>
      <c r="AO160" s="183" t="str">
        <f t="shared" si="299"/>
        <v/>
      </c>
      <c r="AP160" s="183" t="str">
        <f t="shared" si="299"/>
        <v/>
      </c>
      <c r="AQ160" s="183" t="str">
        <f t="shared" si="299"/>
        <v/>
      </c>
      <c r="AR160" s="183" t="str">
        <f t="shared" si="299"/>
        <v/>
      </c>
      <c r="AS160" s="183" t="str">
        <f t="shared" si="299"/>
        <v/>
      </c>
      <c r="AT160" s="183" t="str">
        <f t="shared" si="299"/>
        <v/>
      </c>
      <c r="AU160" s="183" t="str">
        <f t="shared" si="299"/>
        <v/>
      </c>
    </row>
    <row r="161" spans="2:47" s="5" customFormat="1" ht="18" customHeight="1" outlineLevel="2" x14ac:dyDescent="0.3">
      <c r="B161" s="26" t="s">
        <v>9</v>
      </c>
      <c r="C161" s="26"/>
      <c r="D161" s="4"/>
      <c r="E161" s="4"/>
      <c r="F161" s="4"/>
      <c r="G161" s="4"/>
      <c r="H161" s="4"/>
      <c r="I161" s="4"/>
      <c r="J161" s="4"/>
      <c r="K161" s="4"/>
      <c r="L161" s="32" t="str">
        <f>IF(L$3="","",-(L147-K147))</f>
        <v/>
      </c>
      <c r="M161" s="32" t="str">
        <f>IF(M$3="","",-(M147-L147))</f>
        <v/>
      </c>
      <c r="N161" s="32" t="str">
        <f t="shared" ref="N161:Y161" si="302">IF(N$3="","",-(N147-M147))</f>
        <v/>
      </c>
      <c r="O161" s="32" t="str">
        <f t="shared" si="302"/>
        <v/>
      </c>
      <c r="P161" s="32" t="str">
        <f t="shared" si="302"/>
        <v/>
      </c>
      <c r="Q161" s="32" t="str">
        <f t="shared" si="302"/>
        <v/>
      </c>
      <c r="R161" s="32" t="str">
        <f t="shared" si="302"/>
        <v/>
      </c>
      <c r="S161" s="32" t="str">
        <f t="shared" si="302"/>
        <v/>
      </c>
      <c r="T161" s="32" t="str">
        <f t="shared" si="302"/>
        <v/>
      </c>
      <c r="U161" s="32" t="str">
        <f t="shared" si="302"/>
        <v/>
      </c>
      <c r="V161" s="32" t="str">
        <f t="shared" si="302"/>
        <v/>
      </c>
      <c r="W161" s="32" t="str">
        <f t="shared" si="302"/>
        <v/>
      </c>
      <c r="X161" s="32" t="str">
        <f t="shared" si="302"/>
        <v/>
      </c>
      <c r="Y161" s="32" t="str">
        <f t="shared" si="302"/>
        <v/>
      </c>
      <c r="Z161" s="32" t="str">
        <f t="shared" ref="Z161:AU161" si="303">IF(Z$3="","",-(Z147-Y147))</f>
        <v/>
      </c>
      <c r="AA161" s="32" t="str">
        <f t="shared" si="303"/>
        <v/>
      </c>
      <c r="AB161" s="32" t="str">
        <f t="shared" si="303"/>
        <v/>
      </c>
      <c r="AC161" s="32" t="str">
        <f t="shared" si="303"/>
        <v/>
      </c>
      <c r="AD161" s="32" t="str">
        <f t="shared" si="303"/>
        <v/>
      </c>
      <c r="AE161" s="32" t="str">
        <f t="shared" si="303"/>
        <v/>
      </c>
      <c r="AF161" s="32" t="str">
        <f t="shared" si="303"/>
        <v/>
      </c>
      <c r="AG161" s="32" t="str">
        <f t="shared" si="303"/>
        <v/>
      </c>
      <c r="AH161" s="32" t="str">
        <f t="shared" si="303"/>
        <v/>
      </c>
      <c r="AI161" s="32" t="str">
        <f t="shared" si="303"/>
        <v/>
      </c>
      <c r="AJ161" s="32" t="str">
        <f t="shared" si="303"/>
        <v/>
      </c>
      <c r="AK161" s="32" t="str">
        <f t="shared" si="303"/>
        <v/>
      </c>
      <c r="AL161" s="32" t="str">
        <f t="shared" si="303"/>
        <v/>
      </c>
      <c r="AM161" s="32" t="str">
        <f t="shared" si="303"/>
        <v/>
      </c>
      <c r="AN161" s="32" t="str">
        <f t="shared" si="303"/>
        <v/>
      </c>
      <c r="AO161" s="32" t="str">
        <f t="shared" si="303"/>
        <v/>
      </c>
      <c r="AP161" s="32" t="str">
        <f t="shared" si="303"/>
        <v/>
      </c>
      <c r="AQ161" s="32" t="str">
        <f t="shared" si="303"/>
        <v/>
      </c>
      <c r="AR161" s="32" t="str">
        <f t="shared" si="303"/>
        <v/>
      </c>
      <c r="AS161" s="32" t="str">
        <f t="shared" si="303"/>
        <v/>
      </c>
      <c r="AT161" s="32" t="str">
        <f t="shared" si="303"/>
        <v/>
      </c>
      <c r="AU161" s="32" t="str">
        <f t="shared" si="303"/>
        <v/>
      </c>
    </row>
    <row r="162" spans="2:47" s="5" customFormat="1" ht="18" customHeight="1" outlineLevel="1" x14ac:dyDescent="0.3">
      <c r="B162" s="19" t="s">
        <v>106</v>
      </c>
      <c r="C162" s="19"/>
      <c r="D162" s="4"/>
      <c r="E162" s="4"/>
      <c r="F162" s="4"/>
      <c r="G162" s="4"/>
      <c r="H162" s="4"/>
      <c r="I162" s="4"/>
      <c r="J162" s="4"/>
      <c r="K162" s="4"/>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row>
    <row r="163" spans="2:47" s="5" customFormat="1" ht="18" customHeight="1" outlineLevel="1" x14ac:dyDescent="0.3">
      <c r="B163" s="174" t="s">
        <v>10</v>
      </c>
      <c r="C163" s="174"/>
      <c r="D163" s="175"/>
      <c r="E163" s="175"/>
      <c r="F163" s="175"/>
      <c r="G163" s="175"/>
      <c r="H163" s="175"/>
      <c r="I163" s="175"/>
      <c r="J163" s="175"/>
      <c r="K163" s="175"/>
      <c r="L163" s="176" t="str">
        <f>IF(L$3="","",SUBTOTAL(9,L164:L166))</f>
        <v/>
      </c>
      <c r="M163" s="176" t="str">
        <f>IF(M$3="","",SUBTOTAL(9,M164:M166))</f>
        <v/>
      </c>
      <c r="N163" s="176" t="str">
        <f>IF(N$3="","",SUBTOTAL(9,N164:N166))</f>
        <v/>
      </c>
      <c r="O163" s="176" t="str">
        <f>IF(O$3="","",SUBTOTAL(9,O164:O166))</f>
        <v/>
      </c>
      <c r="P163" s="176" t="str">
        <f t="shared" ref="P163:Z163" si="304">IF(P$3="","",SUBTOTAL(9,P164:P166))</f>
        <v/>
      </c>
      <c r="Q163" s="176" t="str">
        <f t="shared" si="304"/>
        <v/>
      </c>
      <c r="R163" s="176" t="str">
        <f t="shared" si="304"/>
        <v/>
      </c>
      <c r="S163" s="176" t="str">
        <f t="shared" si="304"/>
        <v/>
      </c>
      <c r="T163" s="176" t="str">
        <f t="shared" si="304"/>
        <v/>
      </c>
      <c r="U163" s="176" t="str">
        <f t="shared" si="304"/>
        <v/>
      </c>
      <c r="V163" s="176" t="str">
        <f t="shared" si="304"/>
        <v/>
      </c>
      <c r="W163" s="176" t="str">
        <f t="shared" si="304"/>
        <v/>
      </c>
      <c r="X163" s="176" t="str">
        <f t="shared" si="304"/>
        <v/>
      </c>
      <c r="Y163" s="176" t="str">
        <f t="shared" si="304"/>
        <v/>
      </c>
      <c r="Z163" s="176" t="str">
        <f t="shared" si="304"/>
        <v/>
      </c>
      <c r="AA163" s="176" t="str">
        <f t="shared" ref="AA163" si="305">IF(AA$3="","",SUBTOTAL(9,AA164:AA166))</f>
        <v/>
      </c>
      <c r="AB163" s="176" t="str">
        <f t="shared" ref="AB163" si="306">IF(AB$3="","",SUBTOTAL(9,AB164:AB166))</f>
        <v/>
      </c>
      <c r="AC163" s="176" t="str">
        <f t="shared" ref="AC163" si="307">IF(AC$3="","",SUBTOTAL(9,AC164:AC166))</f>
        <v/>
      </c>
      <c r="AD163" s="176" t="str">
        <f t="shared" ref="AD163" si="308">IF(AD$3="","",SUBTOTAL(9,AD164:AD166))</f>
        <v/>
      </c>
      <c r="AE163" s="176" t="str">
        <f t="shared" ref="AE163" si="309">IF(AE$3="","",SUBTOTAL(9,AE164:AE166))</f>
        <v/>
      </c>
      <c r="AF163" s="176" t="str">
        <f t="shared" ref="AF163" si="310">IF(AF$3="","",SUBTOTAL(9,AF164:AF166))</f>
        <v/>
      </c>
      <c r="AG163" s="176" t="str">
        <f t="shared" ref="AG163:AK163" si="311">IF(AG$3="","",SUBTOTAL(9,AG164:AG166))</f>
        <v/>
      </c>
      <c r="AH163" s="176" t="str">
        <f t="shared" si="311"/>
        <v/>
      </c>
      <c r="AI163" s="176" t="str">
        <f t="shared" si="311"/>
        <v/>
      </c>
      <c r="AJ163" s="176" t="str">
        <f t="shared" si="311"/>
        <v/>
      </c>
      <c r="AK163" s="176" t="str">
        <f t="shared" si="311"/>
        <v/>
      </c>
      <c r="AL163" s="176" t="str">
        <f t="shared" ref="AL163" si="312">IF(AL$3="","",SUBTOTAL(9,AL164:AL166))</f>
        <v/>
      </c>
      <c r="AM163" s="176" t="str">
        <f t="shared" ref="AM163" si="313">IF(AM$3="","",SUBTOTAL(9,AM164:AM166))</f>
        <v/>
      </c>
      <c r="AN163" s="176" t="str">
        <f t="shared" ref="AN163" si="314">IF(AN$3="","",SUBTOTAL(9,AN164:AN166))</f>
        <v/>
      </c>
      <c r="AO163" s="176" t="str">
        <f t="shared" ref="AO163" si="315">IF(AO$3="","",SUBTOTAL(9,AO164:AO166))</f>
        <v/>
      </c>
      <c r="AP163" s="176" t="str">
        <f t="shared" ref="AP163" si="316">IF(AP$3="","",SUBTOTAL(9,AP164:AP166))</f>
        <v/>
      </c>
      <c r="AQ163" s="176" t="str">
        <f t="shared" ref="AQ163" si="317">IF(AQ$3="","",SUBTOTAL(9,AQ164:AQ166))</f>
        <v/>
      </c>
      <c r="AR163" s="176" t="str">
        <f t="shared" ref="AR163:AU163" si="318">IF(AR$3="","",SUBTOTAL(9,AR164:AR166))</f>
        <v/>
      </c>
      <c r="AS163" s="176" t="str">
        <f t="shared" si="318"/>
        <v/>
      </c>
      <c r="AT163" s="176" t="str">
        <f t="shared" si="318"/>
        <v/>
      </c>
      <c r="AU163" s="176" t="str">
        <f t="shared" si="318"/>
        <v/>
      </c>
    </row>
    <row r="164" spans="2:47" s="5" customFormat="1" ht="18" customHeight="1" outlineLevel="2" x14ac:dyDescent="0.3">
      <c r="B164" s="26" t="s">
        <v>107</v>
      </c>
      <c r="C164" s="26"/>
      <c r="D164" s="4"/>
      <c r="E164" s="4"/>
      <c r="F164" s="4"/>
      <c r="G164" s="4"/>
      <c r="H164" s="4"/>
      <c r="I164" s="4"/>
      <c r="J164" s="4"/>
      <c r="K164" s="4"/>
      <c r="L164" s="32" t="str">
        <f>IF(L$3="","",L83)</f>
        <v/>
      </c>
      <c r="M164" s="32" t="str">
        <f>IF(M$3="","",M83)</f>
        <v/>
      </c>
      <c r="N164" s="32" t="str">
        <f>IF(N$3="","",N83)</f>
        <v/>
      </c>
      <c r="O164" s="32" t="str">
        <f>IF(O$3="","",O83)</f>
        <v/>
      </c>
      <c r="P164" s="32" t="str">
        <f t="shared" ref="P164:Z164" si="319">IF(P$3="","",P83)</f>
        <v/>
      </c>
      <c r="Q164" s="32" t="str">
        <f t="shared" si="319"/>
        <v/>
      </c>
      <c r="R164" s="32" t="str">
        <f t="shared" si="319"/>
        <v/>
      </c>
      <c r="S164" s="32" t="str">
        <f t="shared" si="319"/>
        <v/>
      </c>
      <c r="T164" s="32" t="str">
        <f t="shared" si="319"/>
        <v/>
      </c>
      <c r="U164" s="32" t="str">
        <f t="shared" si="319"/>
        <v/>
      </c>
      <c r="V164" s="32" t="str">
        <f t="shared" si="319"/>
        <v/>
      </c>
      <c r="W164" s="32" t="str">
        <f t="shared" si="319"/>
        <v/>
      </c>
      <c r="X164" s="32" t="str">
        <f t="shared" si="319"/>
        <v/>
      </c>
      <c r="Y164" s="32" t="str">
        <f t="shared" si="319"/>
        <v/>
      </c>
      <c r="Z164" s="32" t="str">
        <f t="shared" si="319"/>
        <v/>
      </c>
      <c r="AA164" s="32" t="str">
        <f t="shared" ref="AA164:AU164" si="320">IF(AA$3="","",AA83)</f>
        <v/>
      </c>
      <c r="AB164" s="32" t="str">
        <f t="shared" si="320"/>
        <v/>
      </c>
      <c r="AC164" s="32" t="str">
        <f t="shared" si="320"/>
        <v/>
      </c>
      <c r="AD164" s="32" t="str">
        <f t="shared" si="320"/>
        <v/>
      </c>
      <c r="AE164" s="32" t="str">
        <f t="shared" si="320"/>
        <v/>
      </c>
      <c r="AF164" s="32" t="str">
        <f t="shared" si="320"/>
        <v/>
      </c>
      <c r="AG164" s="32" t="str">
        <f t="shared" si="320"/>
        <v/>
      </c>
      <c r="AH164" s="32" t="str">
        <f t="shared" si="320"/>
        <v/>
      </c>
      <c r="AI164" s="32" t="str">
        <f t="shared" si="320"/>
        <v/>
      </c>
      <c r="AJ164" s="32" t="str">
        <f t="shared" si="320"/>
        <v/>
      </c>
      <c r="AK164" s="32" t="str">
        <f t="shared" si="320"/>
        <v/>
      </c>
      <c r="AL164" s="32" t="str">
        <f t="shared" si="320"/>
        <v/>
      </c>
      <c r="AM164" s="32" t="str">
        <f t="shared" si="320"/>
        <v/>
      </c>
      <c r="AN164" s="32" t="str">
        <f t="shared" si="320"/>
        <v/>
      </c>
      <c r="AO164" s="32" t="str">
        <f t="shared" si="320"/>
        <v/>
      </c>
      <c r="AP164" s="32" t="str">
        <f t="shared" si="320"/>
        <v/>
      </c>
      <c r="AQ164" s="32" t="str">
        <f t="shared" si="320"/>
        <v/>
      </c>
      <c r="AR164" s="32" t="str">
        <f t="shared" si="320"/>
        <v/>
      </c>
      <c r="AS164" s="32" t="str">
        <f t="shared" si="320"/>
        <v/>
      </c>
      <c r="AT164" s="32" t="str">
        <f t="shared" si="320"/>
        <v/>
      </c>
      <c r="AU164" s="32" t="str">
        <f t="shared" si="320"/>
        <v/>
      </c>
    </row>
    <row r="165" spans="2:47" s="5" customFormat="1" ht="18" customHeight="1" outlineLevel="2" x14ac:dyDescent="0.3">
      <c r="B165" s="26" t="s">
        <v>108</v>
      </c>
      <c r="C165" s="26"/>
      <c r="D165" s="4"/>
      <c r="E165" s="4"/>
      <c r="F165" s="4"/>
      <c r="G165" s="4"/>
      <c r="H165" s="4"/>
      <c r="I165" s="4"/>
      <c r="J165" s="4"/>
      <c r="K165" s="4"/>
      <c r="L165" s="32" t="str">
        <f>IF(L$3="","",L103)</f>
        <v/>
      </c>
      <c r="M165" s="32" t="str">
        <f>IF(M$3="","",M103)</f>
        <v/>
      </c>
      <c r="N165" s="32" t="str">
        <f>IF(N$3="","",N103)</f>
        <v/>
      </c>
      <c r="O165" s="32" t="str">
        <f>IF(O$3="","",O103)</f>
        <v/>
      </c>
      <c r="P165" s="32" t="str">
        <f t="shared" ref="P165:Z165" si="321">IF(P$3="","",P103)</f>
        <v/>
      </c>
      <c r="Q165" s="32" t="str">
        <f t="shared" si="321"/>
        <v/>
      </c>
      <c r="R165" s="32" t="str">
        <f t="shared" si="321"/>
        <v/>
      </c>
      <c r="S165" s="32" t="str">
        <f t="shared" si="321"/>
        <v/>
      </c>
      <c r="T165" s="32" t="str">
        <f t="shared" si="321"/>
        <v/>
      </c>
      <c r="U165" s="32" t="str">
        <f t="shared" si="321"/>
        <v/>
      </c>
      <c r="V165" s="32" t="str">
        <f t="shared" si="321"/>
        <v/>
      </c>
      <c r="W165" s="32" t="str">
        <f t="shared" si="321"/>
        <v/>
      </c>
      <c r="X165" s="32" t="str">
        <f t="shared" si="321"/>
        <v/>
      </c>
      <c r="Y165" s="32" t="str">
        <f t="shared" si="321"/>
        <v/>
      </c>
      <c r="Z165" s="32" t="str">
        <f t="shared" si="321"/>
        <v/>
      </c>
      <c r="AA165" s="32" t="str">
        <f t="shared" ref="AA165:AU165" si="322">IF(AA$3="","",AA103)</f>
        <v/>
      </c>
      <c r="AB165" s="32" t="str">
        <f t="shared" si="322"/>
        <v/>
      </c>
      <c r="AC165" s="32" t="str">
        <f t="shared" si="322"/>
        <v/>
      </c>
      <c r="AD165" s="32" t="str">
        <f t="shared" si="322"/>
        <v/>
      </c>
      <c r="AE165" s="32" t="str">
        <f t="shared" si="322"/>
        <v/>
      </c>
      <c r="AF165" s="32" t="str">
        <f t="shared" si="322"/>
        <v/>
      </c>
      <c r="AG165" s="32" t="str">
        <f t="shared" si="322"/>
        <v/>
      </c>
      <c r="AH165" s="32" t="str">
        <f t="shared" si="322"/>
        <v/>
      </c>
      <c r="AI165" s="32" t="str">
        <f t="shared" si="322"/>
        <v/>
      </c>
      <c r="AJ165" s="32" t="str">
        <f t="shared" si="322"/>
        <v/>
      </c>
      <c r="AK165" s="32" t="str">
        <f t="shared" si="322"/>
        <v/>
      </c>
      <c r="AL165" s="32" t="str">
        <f t="shared" si="322"/>
        <v/>
      </c>
      <c r="AM165" s="32" t="str">
        <f t="shared" si="322"/>
        <v/>
      </c>
      <c r="AN165" s="32" t="str">
        <f t="shared" si="322"/>
        <v/>
      </c>
      <c r="AO165" s="32" t="str">
        <f t="shared" si="322"/>
        <v/>
      </c>
      <c r="AP165" s="32" t="str">
        <f t="shared" si="322"/>
        <v/>
      </c>
      <c r="AQ165" s="32" t="str">
        <f t="shared" si="322"/>
        <v/>
      </c>
      <c r="AR165" s="32" t="str">
        <f t="shared" si="322"/>
        <v/>
      </c>
      <c r="AS165" s="32" t="str">
        <f t="shared" si="322"/>
        <v/>
      </c>
      <c r="AT165" s="32" t="str">
        <f t="shared" si="322"/>
        <v/>
      </c>
      <c r="AU165" s="32" t="str">
        <f t="shared" si="322"/>
        <v/>
      </c>
    </row>
    <row r="166" spans="2:47" s="5" customFormat="1" ht="18" customHeight="1" outlineLevel="2" x14ac:dyDescent="0.3">
      <c r="B166" s="26" t="s">
        <v>109</v>
      </c>
      <c r="C166" s="26"/>
      <c r="D166" s="4"/>
      <c r="E166" s="4"/>
      <c r="F166" s="4"/>
      <c r="G166" s="4"/>
      <c r="H166" s="4"/>
      <c r="I166" s="4"/>
      <c r="J166" s="4"/>
      <c r="K166" s="4"/>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row>
    <row r="167" spans="2:47" s="5" customFormat="1" ht="18" customHeight="1" outlineLevel="1" x14ac:dyDescent="0.3">
      <c r="B167" s="19"/>
      <c r="C167" s="19"/>
      <c r="D167" s="4"/>
      <c r="E167" s="4"/>
      <c r="F167" s="4"/>
      <c r="G167" s="4"/>
      <c r="H167" s="4"/>
      <c r="I167" s="4"/>
      <c r="J167" s="4"/>
      <c r="K167" s="4"/>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row>
    <row r="168" spans="2:47" s="5" customFormat="1" ht="18" customHeight="1" outlineLevel="1" x14ac:dyDescent="0.3">
      <c r="B168" s="174" t="s">
        <v>13</v>
      </c>
      <c r="C168" s="174"/>
      <c r="D168" s="175"/>
      <c r="E168" s="175"/>
      <c r="F168" s="175"/>
      <c r="G168" s="175"/>
      <c r="H168" s="175"/>
      <c r="I168" s="175"/>
      <c r="J168" s="175"/>
      <c r="K168" s="175"/>
      <c r="L168" s="176" t="str">
        <f>IF(L$3="","",SUBTOTAL(9,L169:L173))</f>
        <v/>
      </c>
      <c r="M168" s="176" t="str">
        <f>IF(M$3="","",SUBTOTAL(9,M169:M173))</f>
        <v/>
      </c>
      <c r="N168" s="176" t="str">
        <f t="shared" ref="N168:Q168" si="323">IF(N$3="","",SUBTOTAL(9,N169:N173))</f>
        <v/>
      </c>
      <c r="O168" s="176" t="str">
        <f t="shared" si="323"/>
        <v/>
      </c>
      <c r="P168" s="176" t="str">
        <f t="shared" si="323"/>
        <v/>
      </c>
      <c r="Q168" s="176" t="str">
        <f t="shared" si="323"/>
        <v/>
      </c>
      <c r="R168" s="176" t="str">
        <f t="shared" ref="R168" si="324">IF(R$3="","",SUBTOTAL(9,R169:R173))</f>
        <v/>
      </c>
      <c r="S168" s="176" t="str">
        <f t="shared" ref="S168" si="325">IF(S$3="","",SUBTOTAL(9,S169:S173))</f>
        <v/>
      </c>
      <c r="T168" s="176" t="str">
        <f t="shared" ref="T168:U168" si="326">IF(T$3="","",SUBTOTAL(9,T169:T173))</f>
        <v/>
      </c>
      <c r="U168" s="176" t="str">
        <f t="shared" si="326"/>
        <v/>
      </c>
      <c r="V168" s="176" t="str">
        <f t="shared" ref="V168" si="327">IF(V$3="","",SUBTOTAL(9,V169:V173))</f>
        <v/>
      </c>
      <c r="W168" s="176" t="str">
        <f t="shared" ref="W168" si="328">IF(W$3="","",SUBTOTAL(9,W169:W173))</f>
        <v/>
      </c>
      <c r="X168" s="176" t="str">
        <f t="shared" ref="X168:Y168" si="329">IF(X$3="","",SUBTOTAL(9,X169:X173))</f>
        <v/>
      </c>
      <c r="Y168" s="176" t="str">
        <f t="shared" si="329"/>
        <v/>
      </c>
      <c r="Z168" s="176" t="str">
        <f t="shared" ref="Z168" si="330">IF(Z$3="","",SUBTOTAL(9,Z169:Z173))</f>
        <v/>
      </c>
      <c r="AA168" s="176" t="str">
        <f t="shared" ref="AA168" si="331">IF(AA$3="","",SUBTOTAL(9,AA169:AA173))</f>
        <v/>
      </c>
      <c r="AB168" s="176" t="str">
        <f t="shared" ref="AB168:AC168" si="332">IF(AB$3="","",SUBTOTAL(9,AB169:AB173))</f>
        <v/>
      </c>
      <c r="AC168" s="176" t="str">
        <f t="shared" si="332"/>
        <v/>
      </c>
      <c r="AD168" s="176" t="str">
        <f t="shared" ref="AD168" si="333">IF(AD$3="","",SUBTOTAL(9,AD169:AD173))</f>
        <v/>
      </c>
      <c r="AE168" s="176" t="str">
        <f t="shared" ref="AE168" si="334">IF(AE$3="","",SUBTOTAL(9,AE169:AE173))</f>
        <v/>
      </c>
      <c r="AF168" s="176" t="str">
        <f t="shared" ref="AF168:AG168" si="335">IF(AF$3="","",SUBTOTAL(9,AF169:AF173))</f>
        <v/>
      </c>
      <c r="AG168" s="176" t="str">
        <f t="shared" si="335"/>
        <v/>
      </c>
      <c r="AH168" s="176" t="str">
        <f t="shared" ref="AH168" si="336">IF(AH$3="","",SUBTOTAL(9,AH169:AH173))</f>
        <v/>
      </c>
      <c r="AI168" s="176" t="str">
        <f t="shared" ref="AI168" si="337">IF(AI$3="","",SUBTOTAL(9,AI169:AI173))</f>
        <v/>
      </c>
      <c r="AJ168" s="176" t="str">
        <f t="shared" ref="AJ168:AK168" si="338">IF(AJ$3="","",SUBTOTAL(9,AJ169:AJ173))</f>
        <v/>
      </c>
      <c r="AK168" s="176" t="str">
        <f t="shared" si="338"/>
        <v/>
      </c>
      <c r="AL168" s="176" t="str">
        <f t="shared" ref="AL168" si="339">IF(AL$3="","",SUBTOTAL(9,AL169:AL173))</f>
        <v/>
      </c>
      <c r="AM168" s="176" t="str">
        <f t="shared" ref="AM168" si="340">IF(AM$3="","",SUBTOTAL(9,AM169:AM173))</f>
        <v/>
      </c>
      <c r="AN168" s="176" t="str">
        <f t="shared" ref="AN168:AO168" si="341">IF(AN$3="","",SUBTOTAL(9,AN169:AN173))</f>
        <v/>
      </c>
      <c r="AO168" s="176" t="str">
        <f t="shared" si="341"/>
        <v/>
      </c>
      <c r="AP168" s="176" t="str">
        <f t="shared" ref="AP168" si="342">IF(AP$3="","",SUBTOTAL(9,AP169:AP173))</f>
        <v/>
      </c>
      <c r="AQ168" s="176" t="str">
        <f t="shared" ref="AQ168" si="343">IF(AQ$3="","",SUBTOTAL(9,AQ169:AQ173))</f>
        <v/>
      </c>
      <c r="AR168" s="176" t="str">
        <f t="shared" ref="AR168:AS168" si="344">IF(AR$3="","",SUBTOTAL(9,AR169:AR173))</f>
        <v/>
      </c>
      <c r="AS168" s="176" t="str">
        <f t="shared" si="344"/>
        <v/>
      </c>
      <c r="AT168" s="176" t="str">
        <f t="shared" ref="AT168" si="345">IF(AT$3="","",SUBTOTAL(9,AT169:AT173))</f>
        <v/>
      </c>
      <c r="AU168" s="176" t="str">
        <f t="shared" ref="AU168" si="346">IF(AU$3="","",SUBTOTAL(9,AU169:AU173))</f>
        <v/>
      </c>
    </row>
    <row r="169" spans="2:47" s="5" customFormat="1" ht="18" customHeight="1" outlineLevel="2" x14ac:dyDescent="0.3">
      <c r="B169" s="26" t="s">
        <v>110</v>
      </c>
      <c r="C169" s="26"/>
      <c r="D169" s="4"/>
      <c r="E169" s="4"/>
      <c r="F169" s="4"/>
      <c r="G169" s="4"/>
      <c r="H169" s="4"/>
      <c r="I169" s="4"/>
      <c r="J169" s="4"/>
      <c r="K169" s="4"/>
      <c r="L169" s="32" t="str">
        <f>IF(L$3="","",+L191)</f>
        <v/>
      </c>
      <c r="M169" s="32" t="str">
        <f>IF(M$3="","",+M191)</f>
        <v/>
      </c>
      <c r="N169" s="32" t="str">
        <f t="shared" ref="N169:Q169" si="347">IF(N$3="","",+N191)</f>
        <v/>
      </c>
      <c r="O169" s="32" t="str">
        <f t="shared" si="347"/>
        <v/>
      </c>
      <c r="P169" s="32" t="str">
        <f t="shared" si="347"/>
        <v/>
      </c>
      <c r="Q169" s="32" t="str">
        <f t="shared" si="347"/>
        <v/>
      </c>
      <c r="R169" s="32" t="str">
        <f t="shared" ref="R169:AU169" si="348">IF(R$3="","",+R191)</f>
        <v/>
      </c>
      <c r="S169" s="32" t="str">
        <f t="shared" si="348"/>
        <v/>
      </c>
      <c r="T169" s="32" t="str">
        <f t="shared" si="348"/>
        <v/>
      </c>
      <c r="U169" s="32" t="str">
        <f t="shared" si="348"/>
        <v/>
      </c>
      <c r="V169" s="32" t="str">
        <f t="shared" si="348"/>
        <v/>
      </c>
      <c r="W169" s="32" t="str">
        <f t="shared" si="348"/>
        <v/>
      </c>
      <c r="X169" s="32" t="str">
        <f t="shared" si="348"/>
        <v/>
      </c>
      <c r="Y169" s="32" t="str">
        <f t="shared" si="348"/>
        <v/>
      </c>
      <c r="Z169" s="32" t="str">
        <f t="shared" si="348"/>
        <v/>
      </c>
      <c r="AA169" s="32" t="str">
        <f t="shared" si="348"/>
        <v/>
      </c>
      <c r="AB169" s="32" t="str">
        <f t="shared" si="348"/>
        <v/>
      </c>
      <c r="AC169" s="32" t="str">
        <f t="shared" si="348"/>
        <v/>
      </c>
      <c r="AD169" s="32" t="str">
        <f t="shared" si="348"/>
        <v/>
      </c>
      <c r="AE169" s="32" t="str">
        <f t="shared" si="348"/>
        <v/>
      </c>
      <c r="AF169" s="32" t="str">
        <f t="shared" si="348"/>
        <v/>
      </c>
      <c r="AG169" s="32" t="str">
        <f t="shared" si="348"/>
        <v/>
      </c>
      <c r="AH169" s="32" t="str">
        <f t="shared" si="348"/>
        <v/>
      </c>
      <c r="AI169" s="32" t="str">
        <f t="shared" si="348"/>
        <v/>
      </c>
      <c r="AJ169" s="32" t="str">
        <f t="shared" si="348"/>
        <v/>
      </c>
      <c r="AK169" s="32" t="str">
        <f t="shared" si="348"/>
        <v/>
      </c>
      <c r="AL169" s="32" t="str">
        <f t="shared" si="348"/>
        <v/>
      </c>
      <c r="AM169" s="32" t="str">
        <f t="shared" si="348"/>
        <v/>
      </c>
      <c r="AN169" s="32" t="str">
        <f t="shared" si="348"/>
        <v/>
      </c>
      <c r="AO169" s="32" t="str">
        <f t="shared" si="348"/>
        <v/>
      </c>
      <c r="AP169" s="32" t="str">
        <f t="shared" si="348"/>
        <v/>
      </c>
      <c r="AQ169" s="32" t="str">
        <f t="shared" si="348"/>
        <v/>
      </c>
      <c r="AR169" s="32" t="str">
        <f t="shared" si="348"/>
        <v/>
      </c>
      <c r="AS169" s="32" t="str">
        <f t="shared" si="348"/>
        <v/>
      </c>
      <c r="AT169" s="32" t="str">
        <f t="shared" si="348"/>
        <v/>
      </c>
      <c r="AU169" s="32" t="str">
        <f t="shared" si="348"/>
        <v/>
      </c>
    </row>
    <row r="170" spans="2:47" s="5" customFormat="1" ht="18" customHeight="1" outlineLevel="2" x14ac:dyDescent="0.3">
      <c r="B170" s="26" t="s">
        <v>15</v>
      </c>
      <c r="C170" s="26"/>
      <c r="D170" s="4"/>
      <c r="E170" s="4"/>
      <c r="F170" s="4"/>
      <c r="G170" s="4"/>
      <c r="H170" s="4"/>
      <c r="I170" s="4"/>
      <c r="J170" s="4"/>
      <c r="K170" s="4"/>
      <c r="L170" s="32" t="str">
        <f>IF(L$3="","",+L192)</f>
        <v/>
      </c>
      <c r="M170" s="32" t="str">
        <f>IF(M$3="","",+M192)</f>
        <v/>
      </c>
      <c r="N170" s="32" t="str">
        <f t="shared" ref="N170:Q170" si="349">IF(N$3="","",+N192)</f>
        <v/>
      </c>
      <c r="O170" s="32" t="str">
        <f t="shared" si="349"/>
        <v/>
      </c>
      <c r="P170" s="32" t="str">
        <f t="shared" si="349"/>
        <v/>
      </c>
      <c r="Q170" s="32" t="str">
        <f t="shared" si="349"/>
        <v/>
      </c>
      <c r="R170" s="32" t="str">
        <f t="shared" ref="R170:AU170" si="350">IF(R$3="","",+R192)</f>
        <v/>
      </c>
      <c r="S170" s="32" t="str">
        <f t="shared" si="350"/>
        <v/>
      </c>
      <c r="T170" s="32" t="str">
        <f t="shared" si="350"/>
        <v/>
      </c>
      <c r="U170" s="32" t="str">
        <f t="shared" si="350"/>
        <v/>
      </c>
      <c r="V170" s="32" t="str">
        <f t="shared" si="350"/>
        <v/>
      </c>
      <c r="W170" s="32" t="str">
        <f t="shared" si="350"/>
        <v/>
      </c>
      <c r="X170" s="32" t="str">
        <f t="shared" si="350"/>
        <v/>
      </c>
      <c r="Y170" s="32" t="str">
        <f t="shared" si="350"/>
        <v/>
      </c>
      <c r="Z170" s="32" t="str">
        <f t="shared" si="350"/>
        <v/>
      </c>
      <c r="AA170" s="32" t="str">
        <f t="shared" si="350"/>
        <v/>
      </c>
      <c r="AB170" s="32" t="str">
        <f t="shared" si="350"/>
        <v/>
      </c>
      <c r="AC170" s="32" t="str">
        <f t="shared" si="350"/>
        <v/>
      </c>
      <c r="AD170" s="32" t="str">
        <f t="shared" si="350"/>
        <v/>
      </c>
      <c r="AE170" s="32" t="str">
        <f t="shared" si="350"/>
        <v/>
      </c>
      <c r="AF170" s="32" t="str">
        <f t="shared" si="350"/>
        <v/>
      </c>
      <c r="AG170" s="32" t="str">
        <f t="shared" si="350"/>
        <v/>
      </c>
      <c r="AH170" s="32" t="str">
        <f t="shared" si="350"/>
        <v/>
      </c>
      <c r="AI170" s="32" t="str">
        <f t="shared" si="350"/>
        <v/>
      </c>
      <c r="AJ170" s="32" t="str">
        <f t="shared" si="350"/>
        <v/>
      </c>
      <c r="AK170" s="32" t="str">
        <f t="shared" si="350"/>
        <v/>
      </c>
      <c r="AL170" s="32" t="str">
        <f t="shared" si="350"/>
        <v/>
      </c>
      <c r="AM170" s="32" t="str">
        <f t="shared" si="350"/>
        <v/>
      </c>
      <c r="AN170" s="32" t="str">
        <f t="shared" si="350"/>
        <v/>
      </c>
      <c r="AO170" s="32" t="str">
        <f t="shared" si="350"/>
        <v/>
      </c>
      <c r="AP170" s="32" t="str">
        <f t="shared" si="350"/>
        <v/>
      </c>
      <c r="AQ170" s="32" t="str">
        <f t="shared" si="350"/>
        <v/>
      </c>
      <c r="AR170" s="32" t="str">
        <f t="shared" si="350"/>
        <v/>
      </c>
      <c r="AS170" s="32" t="str">
        <f t="shared" si="350"/>
        <v/>
      </c>
      <c r="AT170" s="32" t="str">
        <f t="shared" si="350"/>
        <v/>
      </c>
      <c r="AU170" s="32" t="str">
        <f t="shared" si="350"/>
        <v/>
      </c>
    </row>
    <row r="171" spans="2:47" s="259" customFormat="1" ht="18" customHeight="1" outlineLevel="2" x14ac:dyDescent="0.3">
      <c r="B171" s="169" t="s">
        <v>16</v>
      </c>
      <c r="C171" s="169"/>
      <c r="D171" s="182"/>
      <c r="F171" s="182"/>
      <c r="G171" s="182"/>
      <c r="H171" s="182"/>
      <c r="I171" s="182"/>
      <c r="J171" s="182"/>
      <c r="K171" s="182"/>
      <c r="L171" s="183" t="str">
        <f>IF(L$3="","",+L193)</f>
        <v/>
      </c>
      <c r="M171" s="183" t="str">
        <f t="shared" ref="M171:AU171" si="351">IF(M$3="","",+M193)</f>
        <v/>
      </c>
      <c r="N171" s="183" t="str">
        <f t="shared" si="351"/>
        <v/>
      </c>
      <c r="O171" s="183" t="str">
        <f t="shared" si="351"/>
        <v/>
      </c>
      <c r="P171" s="183" t="str">
        <f t="shared" si="351"/>
        <v/>
      </c>
      <c r="Q171" s="183" t="str">
        <f t="shared" si="351"/>
        <v/>
      </c>
      <c r="R171" s="183" t="str">
        <f t="shared" si="351"/>
        <v/>
      </c>
      <c r="S171" s="183" t="str">
        <f t="shared" si="351"/>
        <v/>
      </c>
      <c r="T171" s="183" t="str">
        <f t="shared" si="351"/>
        <v/>
      </c>
      <c r="U171" s="183" t="str">
        <f t="shared" si="351"/>
        <v/>
      </c>
      <c r="V171" s="183" t="str">
        <f t="shared" si="351"/>
        <v/>
      </c>
      <c r="W171" s="183" t="str">
        <f t="shared" si="351"/>
        <v/>
      </c>
      <c r="X171" s="183" t="str">
        <f t="shared" si="351"/>
        <v/>
      </c>
      <c r="Y171" s="183" t="str">
        <f t="shared" si="351"/>
        <v/>
      </c>
      <c r="Z171" s="183" t="str">
        <f t="shared" si="351"/>
        <v/>
      </c>
      <c r="AA171" s="183" t="str">
        <f t="shared" si="351"/>
        <v/>
      </c>
      <c r="AB171" s="183" t="str">
        <f t="shared" si="351"/>
        <v/>
      </c>
      <c r="AC171" s="183" t="str">
        <f t="shared" si="351"/>
        <v/>
      </c>
      <c r="AD171" s="183" t="str">
        <f t="shared" si="351"/>
        <v/>
      </c>
      <c r="AE171" s="183" t="str">
        <f t="shared" si="351"/>
        <v/>
      </c>
      <c r="AF171" s="183" t="str">
        <f t="shared" si="351"/>
        <v/>
      </c>
      <c r="AG171" s="183" t="str">
        <f t="shared" si="351"/>
        <v/>
      </c>
      <c r="AH171" s="183" t="str">
        <f t="shared" si="351"/>
        <v/>
      </c>
      <c r="AI171" s="183" t="str">
        <f t="shared" si="351"/>
        <v/>
      </c>
      <c r="AJ171" s="183" t="str">
        <f t="shared" si="351"/>
        <v/>
      </c>
      <c r="AK171" s="183" t="str">
        <f t="shared" si="351"/>
        <v/>
      </c>
      <c r="AL171" s="183" t="str">
        <f t="shared" si="351"/>
        <v/>
      </c>
      <c r="AM171" s="183" t="str">
        <f t="shared" si="351"/>
        <v/>
      </c>
      <c r="AN171" s="183" t="str">
        <f t="shared" si="351"/>
        <v/>
      </c>
      <c r="AO171" s="183" t="str">
        <f t="shared" si="351"/>
        <v/>
      </c>
      <c r="AP171" s="183" t="str">
        <f t="shared" si="351"/>
        <v/>
      </c>
      <c r="AQ171" s="183" t="str">
        <f t="shared" si="351"/>
        <v/>
      </c>
      <c r="AR171" s="183" t="str">
        <f t="shared" si="351"/>
        <v/>
      </c>
      <c r="AS171" s="183" t="str">
        <f t="shared" si="351"/>
        <v/>
      </c>
      <c r="AT171" s="183" t="str">
        <f t="shared" si="351"/>
        <v/>
      </c>
      <c r="AU171" s="183" t="str">
        <f t="shared" si="351"/>
        <v/>
      </c>
    </row>
    <row r="172" spans="2:47" s="5" customFormat="1" ht="18" customHeight="1" outlineLevel="2" x14ac:dyDescent="0.3">
      <c r="B172" s="26" t="s">
        <v>17</v>
      </c>
      <c r="C172" s="26"/>
      <c r="D172" s="4"/>
      <c r="E172" s="4"/>
      <c r="F172" s="4"/>
      <c r="G172" s="4"/>
      <c r="H172" s="4"/>
      <c r="I172" s="4"/>
      <c r="J172" s="4"/>
      <c r="K172" s="4"/>
      <c r="L172" s="32" t="str">
        <f>IF(L$3="","",+L194)</f>
        <v/>
      </c>
      <c r="M172" s="32" t="str">
        <f>IF(M$3="","",+M194)</f>
        <v/>
      </c>
      <c r="N172" s="32" t="str">
        <f t="shared" ref="N172:Q172" si="352">IF(N$3="","",+N194)</f>
        <v/>
      </c>
      <c r="O172" s="32" t="str">
        <f t="shared" si="352"/>
        <v/>
      </c>
      <c r="P172" s="32" t="str">
        <f t="shared" si="352"/>
        <v/>
      </c>
      <c r="Q172" s="32" t="str">
        <f t="shared" si="352"/>
        <v/>
      </c>
      <c r="R172" s="32" t="str">
        <f t="shared" ref="R172:AU172" si="353">IF(R$3="","",+R194)</f>
        <v/>
      </c>
      <c r="S172" s="32" t="str">
        <f t="shared" si="353"/>
        <v/>
      </c>
      <c r="T172" s="32" t="str">
        <f t="shared" si="353"/>
        <v/>
      </c>
      <c r="U172" s="32" t="str">
        <f t="shared" si="353"/>
        <v/>
      </c>
      <c r="V172" s="32" t="str">
        <f t="shared" si="353"/>
        <v/>
      </c>
      <c r="W172" s="32" t="str">
        <f t="shared" si="353"/>
        <v/>
      </c>
      <c r="X172" s="32" t="str">
        <f t="shared" si="353"/>
        <v/>
      </c>
      <c r="Y172" s="32" t="str">
        <f t="shared" si="353"/>
        <v/>
      </c>
      <c r="Z172" s="32" t="str">
        <f t="shared" si="353"/>
        <v/>
      </c>
      <c r="AA172" s="32" t="str">
        <f t="shared" si="353"/>
        <v/>
      </c>
      <c r="AB172" s="32" t="str">
        <f t="shared" si="353"/>
        <v/>
      </c>
      <c r="AC172" s="32" t="str">
        <f t="shared" si="353"/>
        <v/>
      </c>
      <c r="AD172" s="32" t="str">
        <f t="shared" si="353"/>
        <v/>
      </c>
      <c r="AE172" s="32" t="str">
        <f t="shared" si="353"/>
        <v/>
      </c>
      <c r="AF172" s="32" t="str">
        <f t="shared" si="353"/>
        <v/>
      </c>
      <c r="AG172" s="32" t="str">
        <f t="shared" si="353"/>
        <v/>
      </c>
      <c r="AH172" s="32" t="str">
        <f t="shared" si="353"/>
        <v/>
      </c>
      <c r="AI172" s="32" t="str">
        <f t="shared" si="353"/>
        <v/>
      </c>
      <c r="AJ172" s="32" t="str">
        <f t="shared" si="353"/>
        <v/>
      </c>
      <c r="AK172" s="32" t="str">
        <f t="shared" si="353"/>
        <v/>
      </c>
      <c r="AL172" s="32" t="str">
        <f t="shared" si="353"/>
        <v/>
      </c>
      <c r="AM172" s="32" t="str">
        <f t="shared" si="353"/>
        <v/>
      </c>
      <c r="AN172" s="32" t="str">
        <f t="shared" si="353"/>
        <v/>
      </c>
      <c r="AO172" s="32" t="str">
        <f t="shared" si="353"/>
        <v/>
      </c>
      <c r="AP172" s="32" t="str">
        <f t="shared" si="353"/>
        <v/>
      </c>
      <c r="AQ172" s="32" t="str">
        <f t="shared" si="353"/>
        <v/>
      </c>
      <c r="AR172" s="32" t="str">
        <f t="shared" si="353"/>
        <v/>
      </c>
      <c r="AS172" s="32" t="str">
        <f t="shared" si="353"/>
        <v/>
      </c>
      <c r="AT172" s="32" t="str">
        <f t="shared" si="353"/>
        <v/>
      </c>
      <c r="AU172" s="32" t="str">
        <f t="shared" si="353"/>
        <v/>
      </c>
    </row>
    <row r="173" spans="2:47" s="5" customFormat="1" ht="18" customHeight="1" outlineLevel="2" x14ac:dyDescent="0.3">
      <c r="B173" s="26" t="s">
        <v>18</v>
      </c>
      <c r="C173" s="26"/>
      <c r="D173" s="4"/>
      <c r="E173" s="4"/>
      <c r="F173" s="4"/>
      <c r="G173" s="4"/>
      <c r="H173" s="4"/>
      <c r="I173" s="4"/>
      <c r="J173" s="4"/>
      <c r="K173" s="4"/>
      <c r="L173" s="32" t="str">
        <f>IF(L$3="","",L195)</f>
        <v/>
      </c>
      <c r="M173" s="32" t="str">
        <f>IF(M$3="","",M195)</f>
        <v/>
      </c>
      <c r="N173" s="32" t="str">
        <f t="shared" ref="N173:Q173" si="354">IF(N$3="","",N195)</f>
        <v/>
      </c>
      <c r="O173" s="32" t="str">
        <f t="shared" si="354"/>
        <v/>
      </c>
      <c r="P173" s="32" t="str">
        <f t="shared" si="354"/>
        <v/>
      </c>
      <c r="Q173" s="32" t="str">
        <f t="shared" si="354"/>
        <v/>
      </c>
      <c r="R173" s="32" t="str">
        <f t="shared" ref="R173:AU173" si="355">IF(R$3="","",R195)</f>
        <v/>
      </c>
      <c r="S173" s="32" t="str">
        <f t="shared" si="355"/>
        <v/>
      </c>
      <c r="T173" s="32" t="str">
        <f t="shared" si="355"/>
        <v/>
      </c>
      <c r="U173" s="32" t="str">
        <f t="shared" si="355"/>
        <v/>
      </c>
      <c r="V173" s="32" t="str">
        <f t="shared" si="355"/>
        <v/>
      </c>
      <c r="W173" s="32" t="str">
        <f t="shared" si="355"/>
        <v/>
      </c>
      <c r="X173" s="32" t="str">
        <f t="shared" si="355"/>
        <v/>
      </c>
      <c r="Y173" s="32" t="str">
        <f t="shared" si="355"/>
        <v/>
      </c>
      <c r="Z173" s="32" t="str">
        <f t="shared" si="355"/>
        <v/>
      </c>
      <c r="AA173" s="32" t="str">
        <f t="shared" si="355"/>
        <v/>
      </c>
      <c r="AB173" s="32" t="str">
        <f t="shared" si="355"/>
        <v/>
      </c>
      <c r="AC173" s="32" t="str">
        <f t="shared" si="355"/>
        <v/>
      </c>
      <c r="AD173" s="32" t="str">
        <f t="shared" si="355"/>
        <v/>
      </c>
      <c r="AE173" s="32" t="str">
        <f t="shared" si="355"/>
        <v/>
      </c>
      <c r="AF173" s="32" t="str">
        <f t="shared" si="355"/>
        <v/>
      </c>
      <c r="AG173" s="32" t="str">
        <f t="shared" si="355"/>
        <v/>
      </c>
      <c r="AH173" s="32" t="str">
        <f t="shared" si="355"/>
        <v/>
      </c>
      <c r="AI173" s="32" t="str">
        <f t="shared" si="355"/>
        <v/>
      </c>
      <c r="AJ173" s="32" t="str">
        <f t="shared" si="355"/>
        <v/>
      </c>
      <c r="AK173" s="32" t="str">
        <f t="shared" si="355"/>
        <v/>
      </c>
      <c r="AL173" s="32" t="str">
        <f t="shared" si="355"/>
        <v/>
      </c>
      <c r="AM173" s="32" t="str">
        <f t="shared" si="355"/>
        <v/>
      </c>
      <c r="AN173" s="32" t="str">
        <f t="shared" si="355"/>
        <v/>
      </c>
      <c r="AO173" s="32" t="str">
        <f t="shared" si="355"/>
        <v/>
      </c>
      <c r="AP173" s="32" t="str">
        <f t="shared" si="355"/>
        <v/>
      </c>
      <c r="AQ173" s="32" t="str">
        <f t="shared" si="355"/>
        <v/>
      </c>
      <c r="AR173" s="32" t="str">
        <f t="shared" si="355"/>
        <v/>
      </c>
      <c r="AS173" s="32" t="str">
        <f t="shared" si="355"/>
        <v/>
      </c>
      <c r="AT173" s="32" t="str">
        <f t="shared" si="355"/>
        <v/>
      </c>
      <c r="AU173" s="32" t="str">
        <f t="shared" si="355"/>
        <v/>
      </c>
    </row>
    <row r="174" spans="2:47" s="5" customFormat="1" ht="18" customHeight="1" outlineLevel="1" x14ac:dyDescent="0.3">
      <c r="B174" s="19"/>
      <c r="C174" s="19"/>
      <c r="D174" s="4"/>
      <c r="E174" s="4"/>
      <c r="F174" s="4"/>
      <c r="G174" s="4"/>
      <c r="H174" s="4"/>
      <c r="I174" s="4"/>
      <c r="J174" s="4"/>
      <c r="K174" s="4"/>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row>
    <row r="175" spans="2:47" s="5" customFormat="1" ht="18" customHeight="1" outlineLevel="1" x14ac:dyDescent="0.3">
      <c r="B175" s="174" t="s">
        <v>112</v>
      </c>
      <c r="C175" s="174"/>
      <c r="D175" s="175"/>
      <c r="E175" s="175"/>
      <c r="F175" s="175"/>
      <c r="G175" s="175"/>
      <c r="H175" s="175"/>
      <c r="I175" s="175"/>
      <c r="J175" s="175"/>
      <c r="K175" s="175"/>
      <c r="L175" s="176" t="str">
        <f>IF(L$3="","",SUBTOTAL(9,L158:L174))</f>
        <v/>
      </c>
      <c r="M175" s="176" t="str">
        <f>IF(M$3="","",SUBTOTAL(9,M158:M174))</f>
        <v/>
      </c>
      <c r="N175" s="176" t="str">
        <f t="shared" ref="N175:Q175" si="356">IF(N$3="","",SUBTOTAL(9,N158:N174))</f>
        <v/>
      </c>
      <c r="O175" s="176" t="str">
        <f t="shared" si="356"/>
        <v/>
      </c>
      <c r="P175" s="176" t="str">
        <f t="shared" si="356"/>
        <v/>
      </c>
      <c r="Q175" s="176" t="str">
        <f t="shared" si="356"/>
        <v/>
      </c>
      <c r="R175" s="176" t="str">
        <f t="shared" ref="R175" si="357">IF(R$3="","",SUBTOTAL(9,R158:R174))</f>
        <v/>
      </c>
      <c r="S175" s="176" t="str">
        <f t="shared" ref="S175" si="358">IF(S$3="","",SUBTOTAL(9,S158:S174))</f>
        <v/>
      </c>
      <c r="T175" s="176" t="str">
        <f t="shared" ref="T175" si="359">IF(T$3="","",SUBTOTAL(9,T158:T174))</f>
        <v/>
      </c>
      <c r="U175" s="176" t="str">
        <f t="shared" ref="U175:V175" si="360">IF(U$3="","",SUBTOTAL(9,U158:U174))</f>
        <v/>
      </c>
      <c r="V175" s="176" t="str">
        <f t="shared" si="360"/>
        <v/>
      </c>
      <c r="W175" s="176" t="str">
        <f t="shared" ref="W175" si="361">IF(W$3="","",SUBTOTAL(9,W158:W174))</f>
        <v/>
      </c>
      <c r="X175" s="176" t="str">
        <f t="shared" ref="X175" si="362">IF(X$3="","",SUBTOTAL(9,X158:X174))</f>
        <v/>
      </c>
      <c r="Y175" s="176" t="str">
        <f>IF(Y$3="","",SUBTOTAL(9,Y158:Y174))</f>
        <v/>
      </c>
      <c r="Z175" s="176" t="str">
        <f>IF(Z$3="","",SUBTOTAL(9,Z158:Z174))</f>
        <v/>
      </c>
      <c r="AA175" s="176" t="str">
        <f t="shared" ref="AA175" si="363">IF(AA$3="","",SUBTOTAL(9,AA158:AA174))</f>
        <v/>
      </c>
      <c r="AB175" s="176" t="str">
        <f t="shared" ref="AB175" si="364">IF(AB$3="","",SUBTOTAL(9,AB158:AB174))</f>
        <v/>
      </c>
      <c r="AC175" s="176" t="str">
        <f t="shared" ref="AC175" si="365">IF(AC$3="","",SUBTOTAL(9,AC158:AC174))</f>
        <v/>
      </c>
      <c r="AD175" s="176" t="str">
        <f t="shared" ref="AD175" si="366">IF(AD$3="","",SUBTOTAL(9,AD158:AD174))</f>
        <v/>
      </c>
      <c r="AE175" s="176" t="str">
        <f t="shared" ref="AE175:AF175" si="367">IF(AE$3="","",SUBTOTAL(9,AE158:AE174))</f>
        <v/>
      </c>
      <c r="AF175" s="176" t="str">
        <f t="shared" si="367"/>
        <v/>
      </c>
      <c r="AG175" s="176" t="str">
        <f t="shared" ref="AG175" si="368">IF(AG$3="","",SUBTOTAL(9,AG158:AG174))</f>
        <v/>
      </c>
      <c r="AH175" s="176" t="str">
        <f t="shared" ref="AH175" si="369">IF(AH$3="","",SUBTOTAL(9,AH158:AH174))</f>
        <v/>
      </c>
      <c r="AI175" s="176" t="str">
        <f t="shared" ref="AI175" si="370">IF(AI$3="","",SUBTOTAL(9,AI158:AI174))</f>
        <v/>
      </c>
      <c r="AJ175" s="176" t="str">
        <f t="shared" ref="AJ175:AK175" si="371">IF(AJ$3="","",SUBTOTAL(9,AJ158:AJ174))</f>
        <v/>
      </c>
      <c r="AK175" s="176" t="str">
        <f t="shared" si="371"/>
        <v/>
      </c>
      <c r="AL175" s="176" t="str">
        <f t="shared" ref="AL175" si="372">IF(AL$3="","",SUBTOTAL(9,AL158:AL174))</f>
        <v/>
      </c>
      <c r="AM175" s="176" t="str">
        <f t="shared" ref="AM175" si="373">IF(AM$3="","",SUBTOTAL(9,AM158:AM174))</f>
        <v/>
      </c>
      <c r="AN175" s="176" t="str">
        <f t="shared" ref="AN175" si="374">IF(AN$3="","",SUBTOTAL(9,AN158:AN174))</f>
        <v/>
      </c>
      <c r="AO175" s="176" t="str">
        <f t="shared" ref="AO175:AP175" si="375">IF(AO$3="","",SUBTOTAL(9,AO158:AO174))</f>
        <v/>
      </c>
      <c r="AP175" s="176" t="str">
        <f t="shared" si="375"/>
        <v/>
      </c>
      <c r="AQ175" s="176" t="str">
        <f t="shared" ref="AQ175" si="376">IF(AQ$3="","",SUBTOTAL(9,AQ158:AQ174))</f>
        <v/>
      </c>
      <c r="AR175" s="176" t="str">
        <f t="shared" ref="AR175" si="377">IF(AR$3="","",SUBTOTAL(9,AR158:AR174))</f>
        <v/>
      </c>
      <c r="AS175" s="176" t="str">
        <f t="shared" ref="AS175" si="378">IF(AS$3="","",SUBTOTAL(9,AS158:AS174))</f>
        <v/>
      </c>
      <c r="AT175" s="176" t="str">
        <f t="shared" ref="AT175:AU175" si="379">IF(AT$3="","",SUBTOTAL(9,AT158:AT174))</f>
        <v/>
      </c>
      <c r="AU175" s="176" t="str">
        <f t="shared" si="379"/>
        <v/>
      </c>
    </row>
    <row r="176" spans="2:47" s="5" customFormat="1" ht="18" customHeight="1" outlineLevel="1" x14ac:dyDescent="0.3">
      <c r="B176" s="180" t="s">
        <v>113</v>
      </c>
      <c r="C176" s="180"/>
      <c r="D176" s="178"/>
      <c r="E176" s="178"/>
      <c r="F176" s="178"/>
      <c r="G176" s="178"/>
      <c r="H176" s="178"/>
      <c r="I176" s="178"/>
      <c r="J176" s="178"/>
      <c r="K176" s="178"/>
      <c r="L176" s="179" t="str">
        <f>IF(L$3="","",K176+L175)</f>
        <v/>
      </c>
      <c r="M176" s="179" t="str">
        <f>IF(M$3="","",L176+M175)</f>
        <v/>
      </c>
      <c r="N176" s="179" t="str">
        <f t="shared" ref="N176:Q176" si="380">IF(N$3="","",M176+N175)</f>
        <v/>
      </c>
      <c r="O176" s="179" t="str">
        <f t="shared" si="380"/>
        <v/>
      </c>
      <c r="P176" s="179" t="str">
        <f t="shared" si="380"/>
        <v/>
      </c>
      <c r="Q176" s="179" t="str">
        <f t="shared" si="380"/>
        <v/>
      </c>
      <c r="R176" s="179" t="str">
        <f t="shared" ref="R176" si="381">IF(R$3="","",Q176+R175)</f>
        <v/>
      </c>
      <c r="S176" s="179" t="str">
        <f t="shared" ref="S176" si="382">IF(S$3="","",R176+S175)</f>
        <v/>
      </c>
      <c r="T176" s="179" t="str">
        <f t="shared" ref="T176" si="383">IF(T$3="","",S176+T175)</f>
        <v/>
      </c>
      <c r="U176" s="179" t="str">
        <f t="shared" ref="U176:V176" si="384">IF(U$3="","",T176+U175)</f>
        <v/>
      </c>
      <c r="V176" s="179" t="str">
        <f t="shared" si="384"/>
        <v/>
      </c>
      <c r="W176" s="179" t="str">
        <f t="shared" ref="W176" si="385">IF(W$3="","",V176+W175)</f>
        <v/>
      </c>
      <c r="X176" s="179" t="str">
        <f t="shared" ref="X176" si="386">IF(X$3="","",W176+X175)</f>
        <v/>
      </c>
      <c r="Y176" s="179" t="str">
        <f>IF(Y$3="","",X176+Y175)</f>
        <v/>
      </c>
      <c r="Z176" s="179" t="str">
        <f>IF(Z$3="","",Y176+Z175)</f>
        <v/>
      </c>
      <c r="AA176" s="179" t="str">
        <f t="shared" ref="AA176" si="387">IF(AA$3="","",Z176+AA175)</f>
        <v/>
      </c>
      <c r="AB176" s="179" t="str">
        <f t="shared" ref="AB176" si="388">IF(AB$3="","",AA176+AB175)</f>
        <v/>
      </c>
      <c r="AC176" s="179" t="str">
        <f t="shared" ref="AC176" si="389">IF(AC$3="","",AB176+AC175)</f>
        <v/>
      </c>
      <c r="AD176" s="179" t="str">
        <f t="shared" ref="AD176" si="390">IF(AD$3="","",AC176+AD175)</f>
        <v/>
      </c>
      <c r="AE176" s="179" t="str">
        <f t="shared" ref="AE176:AF176" si="391">IF(AE$3="","",AD176+AE175)</f>
        <v/>
      </c>
      <c r="AF176" s="179" t="str">
        <f t="shared" si="391"/>
        <v/>
      </c>
      <c r="AG176" s="179" t="str">
        <f t="shared" ref="AG176" si="392">IF(AG$3="","",AF176+AG175)</f>
        <v/>
      </c>
      <c r="AH176" s="179" t="str">
        <f t="shared" ref="AH176" si="393">IF(AH$3="","",AG176+AH175)</f>
        <v/>
      </c>
      <c r="AI176" s="179" t="str">
        <f t="shared" ref="AI176" si="394">IF(AI$3="","",AH176+AI175)</f>
        <v/>
      </c>
      <c r="AJ176" s="179" t="str">
        <f t="shared" ref="AJ176:AK176" si="395">IF(AJ$3="","",AI176+AJ175)</f>
        <v/>
      </c>
      <c r="AK176" s="179" t="str">
        <f t="shared" si="395"/>
        <v/>
      </c>
      <c r="AL176" s="179" t="str">
        <f t="shared" ref="AL176" si="396">IF(AL$3="","",AK176+AL175)</f>
        <v/>
      </c>
      <c r="AM176" s="179" t="str">
        <f t="shared" ref="AM176" si="397">IF(AM$3="","",AL176+AM175)</f>
        <v/>
      </c>
      <c r="AN176" s="179" t="str">
        <f t="shared" ref="AN176" si="398">IF(AN$3="","",AM176+AN175)</f>
        <v/>
      </c>
      <c r="AO176" s="179" t="str">
        <f t="shared" ref="AO176:AP176" si="399">IF(AO$3="","",AN176+AO175)</f>
        <v/>
      </c>
      <c r="AP176" s="179" t="str">
        <f t="shared" si="399"/>
        <v/>
      </c>
      <c r="AQ176" s="179" t="str">
        <f t="shared" ref="AQ176" si="400">IF(AQ$3="","",AP176+AQ175)</f>
        <v/>
      </c>
      <c r="AR176" s="179" t="str">
        <f t="shared" ref="AR176" si="401">IF(AR$3="","",AQ176+AR175)</f>
        <v/>
      </c>
      <c r="AS176" s="179" t="str">
        <f t="shared" ref="AS176" si="402">IF(AS$3="","",AR176+AS175)</f>
        <v/>
      </c>
      <c r="AT176" s="179" t="str">
        <f t="shared" ref="AT176:AU176" si="403">IF(AT$3="","",AS176+AT175)</f>
        <v/>
      </c>
      <c r="AU176" s="179" t="str">
        <f t="shared" si="403"/>
        <v/>
      </c>
    </row>
    <row r="177" spans="2:47" s="5" customFormat="1" ht="18" customHeight="1" x14ac:dyDescent="0.3">
      <c r="B177" s="46"/>
      <c r="C177" s="46"/>
      <c r="D177" s="47"/>
      <c r="E177" s="47"/>
      <c r="F177" s="47"/>
      <c r="G177" s="47"/>
      <c r="H177" s="47"/>
      <c r="I177" s="47"/>
      <c r="J177" s="47"/>
      <c r="K177" s="47"/>
      <c r="L177" s="48"/>
      <c r="M177" s="50"/>
      <c r="N177" s="48"/>
      <c r="O177" s="50"/>
      <c r="P177" s="48"/>
      <c r="Q177" s="48"/>
      <c r="R177" s="48"/>
      <c r="S177" s="48"/>
      <c r="T177" s="48"/>
      <c r="U177" s="48"/>
      <c r="V177" s="48"/>
      <c r="W177" s="48"/>
      <c r="X177" s="48"/>
      <c r="Y177" s="48"/>
      <c r="Z177" s="48"/>
      <c r="AA177" s="48"/>
      <c r="AB177" s="48"/>
      <c r="AC177" s="48"/>
      <c r="AD177" s="51"/>
      <c r="AE177" s="51"/>
      <c r="AF177" s="51"/>
      <c r="AG177" s="51"/>
      <c r="AH177" s="51"/>
      <c r="AI177" s="51"/>
    </row>
    <row r="178" spans="2:47" s="5" customFormat="1" ht="18" customHeight="1" x14ac:dyDescent="0.3">
      <c r="B178" s="3"/>
      <c r="C178" s="3"/>
      <c r="D178" s="4"/>
      <c r="E178" s="4"/>
      <c r="F178" s="4"/>
      <c r="G178" s="4"/>
      <c r="H178" s="4"/>
      <c r="I178" s="4"/>
      <c r="J178" s="4"/>
      <c r="K178" s="4"/>
      <c r="L178" s="37"/>
      <c r="M178" s="52"/>
      <c r="N178" s="37"/>
      <c r="O178" s="52"/>
      <c r="P178" s="37"/>
      <c r="Q178" s="37"/>
      <c r="R178" s="37"/>
      <c r="S178" s="37"/>
      <c r="T178" s="37"/>
      <c r="U178" s="37"/>
      <c r="V178" s="37"/>
      <c r="W178" s="37"/>
      <c r="X178" s="37"/>
      <c r="Y178" s="37"/>
      <c r="Z178" s="37"/>
      <c r="AA178" s="37"/>
      <c r="AB178" s="37"/>
      <c r="AC178" s="37"/>
      <c r="AD178" s="53"/>
      <c r="AE178" s="53"/>
      <c r="AF178" s="53"/>
      <c r="AG178" s="53"/>
      <c r="AH178" s="53"/>
      <c r="AI178" s="53"/>
    </row>
    <row r="179" spans="2:47" s="5" customFormat="1" ht="18" customHeight="1" x14ac:dyDescent="0.3">
      <c r="B179" s="397" t="s">
        <v>114</v>
      </c>
      <c r="C179" s="397"/>
      <c r="D179"/>
      <c r="E179" s="4"/>
      <c r="F179" s="4"/>
      <c r="G179" s="4"/>
      <c r="H179" s="4"/>
      <c r="I179" s="4"/>
      <c r="J179" s="4"/>
      <c r="K179" s="4"/>
      <c r="L179" s="37"/>
      <c r="M179" s="52"/>
      <c r="N179" s="37"/>
      <c r="O179" s="52"/>
      <c r="P179" s="37"/>
      <c r="Q179" s="37"/>
      <c r="R179" s="37"/>
      <c r="S179" s="37"/>
      <c r="T179" s="37"/>
      <c r="U179" s="37"/>
      <c r="V179" s="37"/>
      <c r="W179" s="37"/>
      <c r="X179" s="37"/>
      <c r="Y179" s="37"/>
      <c r="Z179" s="37"/>
      <c r="AA179" s="37"/>
      <c r="AB179" s="37"/>
      <c r="AC179" s="37"/>
      <c r="AD179" s="53"/>
      <c r="AE179" s="53"/>
      <c r="AF179" s="53"/>
      <c r="AG179" s="53"/>
      <c r="AH179" s="53"/>
      <c r="AI179" s="53"/>
    </row>
    <row r="180" spans="2:47" s="5" customFormat="1" ht="18" customHeight="1" x14ac:dyDescent="0.3">
      <c r="B180" s="54" t="s">
        <v>203</v>
      </c>
      <c r="C180" s="55"/>
      <c r="D180" s="56"/>
      <c r="E180" s="56"/>
      <c r="F180" s="56"/>
      <c r="G180" s="57"/>
      <c r="H180" s="57"/>
      <c r="I180" s="57"/>
      <c r="J180" s="57"/>
      <c r="K180" s="56"/>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row>
    <row r="181" spans="2:47" s="5" customFormat="1" ht="18" customHeight="1" outlineLevel="1" x14ac:dyDescent="0.3">
      <c r="B181" s="188" t="s">
        <v>7</v>
      </c>
      <c r="C181" s="174"/>
      <c r="D181" s="175"/>
      <c r="E181" s="175"/>
      <c r="F181" s="175"/>
      <c r="G181" s="186">
        <f>SUBTOTAL(9,G182:G184)</f>
        <v>0</v>
      </c>
      <c r="H181" s="186"/>
      <c r="I181" s="186"/>
      <c r="J181" s="186"/>
      <c r="K181" s="175"/>
      <c r="L181" s="189" t="str">
        <f>IF(L$3="","",SUBTOTAL(9,L182:L184))</f>
        <v/>
      </c>
      <c r="M181" s="189" t="str">
        <f t="shared" ref="M181:P181" si="404">IF(M$3="","",SUBTOTAL(9,M182:M184))</f>
        <v/>
      </c>
      <c r="N181" s="189" t="str">
        <f t="shared" si="404"/>
        <v/>
      </c>
      <c r="O181" s="189" t="str">
        <f t="shared" si="404"/>
        <v/>
      </c>
      <c r="P181" s="189" t="str">
        <f t="shared" si="404"/>
        <v/>
      </c>
      <c r="Q181" s="189" t="str">
        <f t="shared" ref="Q181" si="405">IF(Q$3="","",SUBTOTAL(9,Q182:Q184))</f>
        <v/>
      </c>
      <c r="R181" s="189" t="str">
        <f t="shared" ref="R181" si="406">IF(R$3="","",SUBTOTAL(9,R182:R184))</f>
        <v/>
      </c>
      <c r="S181" s="189" t="str">
        <f t="shared" ref="S181:T181" si="407">IF(S$3="","",SUBTOTAL(9,S182:S184))</f>
        <v/>
      </c>
      <c r="T181" s="189" t="str">
        <f t="shared" si="407"/>
        <v/>
      </c>
      <c r="U181" s="189" t="str">
        <f t="shared" ref="U181" si="408">IF(U$3="","",SUBTOTAL(9,U182:U184))</f>
        <v/>
      </c>
      <c r="V181" s="189" t="str">
        <f t="shared" ref="V181" si="409">IF(V$3="","",SUBTOTAL(9,V182:V184))</f>
        <v/>
      </c>
      <c r="W181" s="189" t="str">
        <f t="shared" ref="W181:X181" si="410">IF(W$3="","",SUBTOTAL(9,W182:W184))</f>
        <v/>
      </c>
      <c r="X181" s="189" t="str">
        <f t="shared" si="410"/>
        <v/>
      </c>
      <c r="Y181" s="189" t="str">
        <f t="shared" ref="Y181" si="411">IF(Y$3="","",SUBTOTAL(9,Y182:Y184))</f>
        <v/>
      </c>
      <c r="Z181" s="189" t="str">
        <f t="shared" ref="Z181" si="412">IF(Z$3="","",SUBTOTAL(9,Z182:Z184))</f>
        <v/>
      </c>
      <c r="AA181" s="189" t="str">
        <f t="shared" ref="AA181:AB181" si="413">IF(AA$3="","",SUBTOTAL(9,AA182:AA184))</f>
        <v/>
      </c>
      <c r="AB181" s="189" t="str">
        <f t="shared" si="413"/>
        <v/>
      </c>
      <c r="AC181" s="189" t="str">
        <f t="shared" ref="AC181" si="414">IF(AC$3="","",SUBTOTAL(9,AC182:AC184))</f>
        <v/>
      </c>
      <c r="AD181" s="189" t="str">
        <f t="shared" ref="AD181" si="415">IF(AD$3="","",SUBTOTAL(9,AD182:AD184))</f>
        <v/>
      </c>
      <c r="AE181" s="189" t="str">
        <f t="shared" ref="AE181:AF181" si="416">IF(AE$3="","",SUBTOTAL(9,AE182:AE184))</f>
        <v/>
      </c>
      <c r="AF181" s="189" t="str">
        <f t="shared" si="416"/>
        <v/>
      </c>
      <c r="AG181" s="189" t="str">
        <f t="shared" ref="AG181" si="417">IF(AG$3="","",SUBTOTAL(9,AG182:AG184))</f>
        <v/>
      </c>
      <c r="AH181" s="189" t="str">
        <f t="shared" ref="AH181" si="418">IF(AH$3="","",SUBTOTAL(9,AH182:AH184))</f>
        <v/>
      </c>
      <c r="AI181" s="189" t="str">
        <f t="shared" ref="AI181:AJ181" si="419">IF(AI$3="","",SUBTOTAL(9,AI182:AI184))</f>
        <v/>
      </c>
      <c r="AJ181" s="189" t="str">
        <f t="shared" si="419"/>
        <v/>
      </c>
      <c r="AK181" s="189" t="str">
        <f t="shared" ref="AK181" si="420">IF(AK$3="","",SUBTOTAL(9,AK182:AK184))</f>
        <v/>
      </c>
      <c r="AL181" s="189" t="str">
        <f t="shared" ref="AL181" si="421">IF(AL$3="","",SUBTOTAL(9,AL182:AL184))</f>
        <v/>
      </c>
      <c r="AM181" s="189" t="str">
        <f t="shared" ref="AM181:AN181" si="422">IF(AM$3="","",SUBTOTAL(9,AM182:AM184))</f>
        <v/>
      </c>
      <c r="AN181" s="189" t="str">
        <f t="shared" si="422"/>
        <v/>
      </c>
      <c r="AO181" s="189" t="str">
        <f t="shared" ref="AO181" si="423">IF(AO$3="","",SUBTOTAL(9,AO182:AO184))</f>
        <v/>
      </c>
      <c r="AP181" s="189" t="str">
        <f t="shared" ref="AP181" si="424">IF(AP$3="","",SUBTOTAL(9,AP182:AP184))</f>
        <v/>
      </c>
      <c r="AQ181" s="189" t="str">
        <f t="shared" ref="AQ181:AR181" si="425">IF(AQ$3="","",SUBTOTAL(9,AQ182:AQ184))</f>
        <v/>
      </c>
      <c r="AR181" s="189" t="str">
        <f t="shared" si="425"/>
        <v/>
      </c>
      <c r="AS181" s="189" t="str">
        <f t="shared" ref="AS181" si="426">IF(AS$3="","",SUBTOTAL(9,AS182:AS184))</f>
        <v/>
      </c>
      <c r="AT181" s="189" t="str">
        <f t="shared" ref="AT181" si="427">IF(AT$3="","",SUBTOTAL(9,AT182:AT184))</f>
        <v/>
      </c>
      <c r="AU181" s="189" t="str">
        <f t="shared" ref="AU181" si="428">IF(AU$3="","",SUBTOTAL(9,AU182:AU184))</f>
        <v/>
      </c>
    </row>
    <row r="182" spans="2:47" s="259" customFormat="1" ht="18" customHeight="1" outlineLevel="1" x14ac:dyDescent="0.3">
      <c r="B182" s="290" t="s">
        <v>8</v>
      </c>
      <c r="C182" s="169"/>
      <c r="D182" s="182"/>
      <c r="E182" s="182"/>
      <c r="F182" s="182"/>
      <c r="G182" s="144">
        <f t="shared" ref="G182:G183" si="429">SUM(L182:AI182)</f>
        <v>0</v>
      </c>
      <c r="H182" s="144"/>
      <c r="I182" s="144"/>
      <c r="J182" s="144"/>
      <c r="K182" s="182"/>
      <c r="L182" s="183" t="str">
        <f>IF(L$3="","",L68)</f>
        <v/>
      </c>
      <c r="M182" s="183" t="str">
        <f t="shared" ref="M182:AU182" si="430">IF(M$3="","",M68)</f>
        <v/>
      </c>
      <c r="N182" s="183" t="str">
        <f t="shared" si="430"/>
        <v/>
      </c>
      <c r="O182" s="183" t="str">
        <f t="shared" si="430"/>
        <v/>
      </c>
      <c r="P182" s="183" t="str">
        <f t="shared" si="430"/>
        <v/>
      </c>
      <c r="Q182" s="183" t="str">
        <f t="shared" si="430"/>
        <v/>
      </c>
      <c r="R182" s="183" t="str">
        <f t="shared" si="430"/>
        <v/>
      </c>
      <c r="S182" s="183" t="str">
        <f t="shared" si="430"/>
        <v/>
      </c>
      <c r="T182" s="183" t="str">
        <f t="shared" si="430"/>
        <v/>
      </c>
      <c r="U182" s="183" t="str">
        <f t="shared" si="430"/>
        <v/>
      </c>
      <c r="V182" s="183" t="str">
        <f t="shared" si="430"/>
        <v/>
      </c>
      <c r="W182" s="183" t="str">
        <f t="shared" si="430"/>
        <v/>
      </c>
      <c r="X182" s="183" t="str">
        <f t="shared" si="430"/>
        <v/>
      </c>
      <c r="Y182" s="183" t="str">
        <f t="shared" si="430"/>
        <v/>
      </c>
      <c r="Z182" s="183" t="str">
        <f t="shared" si="430"/>
        <v/>
      </c>
      <c r="AA182" s="183" t="str">
        <f t="shared" si="430"/>
        <v/>
      </c>
      <c r="AB182" s="183" t="str">
        <f t="shared" si="430"/>
        <v/>
      </c>
      <c r="AC182" s="183" t="str">
        <f t="shared" si="430"/>
        <v/>
      </c>
      <c r="AD182" s="183" t="str">
        <f t="shared" si="430"/>
        <v/>
      </c>
      <c r="AE182" s="183" t="str">
        <f t="shared" si="430"/>
        <v/>
      </c>
      <c r="AF182" s="183" t="str">
        <f t="shared" si="430"/>
        <v/>
      </c>
      <c r="AG182" s="183" t="str">
        <f t="shared" si="430"/>
        <v/>
      </c>
      <c r="AH182" s="183" t="str">
        <f t="shared" si="430"/>
        <v/>
      </c>
      <c r="AI182" s="183" t="str">
        <f t="shared" si="430"/>
        <v/>
      </c>
      <c r="AJ182" s="183" t="str">
        <f t="shared" si="430"/>
        <v/>
      </c>
      <c r="AK182" s="183" t="str">
        <f t="shared" si="430"/>
        <v/>
      </c>
      <c r="AL182" s="183" t="str">
        <f t="shared" si="430"/>
        <v/>
      </c>
      <c r="AM182" s="183" t="str">
        <f t="shared" si="430"/>
        <v/>
      </c>
      <c r="AN182" s="183" t="str">
        <f t="shared" si="430"/>
        <v/>
      </c>
      <c r="AO182" s="183" t="str">
        <f t="shared" si="430"/>
        <v/>
      </c>
      <c r="AP182" s="183" t="str">
        <f t="shared" si="430"/>
        <v/>
      </c>
      <c r="AQ182" s="183" t="str">
        <f t="shared" si="430"/>
        <v/>
      </c>
      <c r="AR182" s="183" t="str">
        <f t="shared" si="430"/>
        <v/>
      </c>
      <c r="AS182" s="183" t="str">
        <f t="shared" si="430"/>
        <v/>
      </c>
      <c r="AT182" s="183" t="str">
        <f t="shared" si="430"/>
        <v/>
      </c>
      <c r="AU182" s="183" t="str">
        <f t="shared" si="430"/>
        <v/>
      </c>
    </row>
    <row r="183" spans="2:47" s="259" customFormat="1" ht="18" customHeight="1" outlineLevel="1" x14ac:dyDescent="0.3">
      <c r="B183" s="169" t="s">
        <v>199</v>
      </c>
      <c r="C183" s="169"/>
      <c r="D183" s="182"/>
      <c r="E183" s="182"/>
      <c r="F183" s="182"/>
      <c r="G183" s="144">
        <f t="shared" si="429"/>
        <v>0</v>
      </c>
      <c r="H183" s="144"/>
      <c r="I183" s="144"/>
      <c r="J183" s="144"/>
      <c r="K183" s="182"/>
      <c r="L183" s="183" t="str">
        <f>IF(L$3="","",L69)</f>
        <v/>
      </c>
      <c r="M183" s="183" t="str">
        <f t="shared" ref="M183:AU183" si="431">IF(M$3="","",M69)</f>
        <v/>
      </c>
      <c r="N183" s="183" t="str">
        <f t="shared" si="431"/>
        <v/>
      </c>
      <c r="O183" s="183" t="str">
        <f t="shared" si="431"/>
        <v/>
      </c>
      <c r="P183" s="183" t="str">
        <f t="shared" si="431"/>
        <v/>
      </c>
      <c r="Q183" s="183" t="str">
        <f t="shared" si="431"/>
        <v/>
      </c>
      <c r="R183" s="183" t="str">
        <f t="shared" si="431"/>
        <v/>
      </c>
      <c r="S183" s="183" t="str">
        <f t="shared" si="431"/>
        <v/>
      </c>
      <c r="T183" s="183" t="str">
        <f t="shared" si="431"/>
        <v/>
      </c>
      <c r="U183" s="183" t="str">
        <f t="shared" si="431"/>
        <v/>
      </c>
      <c r="V183" s="183" t="str">
        <f t="shared" si="431"/>
        <v/>
      </c>
      <c r="W183" s="183" t="str">
        <f t="shared" si="431"/>
        <v/>
      </c>
      <c r="X183" s="183" t="str">
        <f t="shared" si="431"/>
        <v/>
      </c>
      <c r="Y183" s="183" t="str">
        <f t="shared" si="431"/>
        <v/>
      </c>
      <c r="Z183" s="183" t="str">
        <f t="shared" si="431"/>
        <v/>
      </c>
      <c r="AA183" s="183" t="str">
        <f t="shared" si="431"/>
        <v/>
      </c>
      <c r="AB183" s="183" t="str">
        <f t="shared" si="431"/>
        <v/>
      </c>
      <c r="AC183" s="183" t="str">
        <f t="shared" si="431"/>
        <v/>
      </c>
      <c r="AD183" s="183" t="str">
        <f t="shared" si="431"/>
        <v/>
      </c>
      <c r="AE183" s="183" t="str">
        <f t="shared" si="431"/>
        <v/>
      </c>
      <c r="AF183" s="183" t="str">
        <f t="shared" si="431"/>
        <v/>
      </c>
      <c r="AG183" s="183" t="str">
        <f t="shared" si="431"/>
        <v/>
      </c>
      <c r="AH183" s="183" t="str">
        <f t="shared" si="431"/>
        <v/>
      </c>
      <c r="AI183" s="183" t="str">
        <f t="shared" si="431"/>
        <v/>
      </c>
      <c r="AJ183" s="183" t="str">
        <f t="shared" si="431"/>
        <v/>
      </c>
      <c r="AK183" s="183" t="str">
        <f t="shared" si="431"/>
        <v/>
      </c>
      <c r="AL183" s="183" t="str">
        <f t="shared" si="431"/>
        <v/>
      </c>
      <c r="AM183" s="183" t="str">
        <f t="shared" si="431"/>
        <v/>
      </c>
      <c r="AN183" s="183" t="str">
        <f t="shared" si="431"/>
        <v/>
      </c>
      <c r="AO183" s="183" t="str">
        <f t="shared" si="431"/>
        <v/>
      </c>
      <c r="AP183" s="183" t="str">
        <f t="shared" si="431"/>
        <v/>
      </c>
      <c r="AQ183" s="183" t="str">
        <f t="shared" si="431"/>
        <v/>
      </c>
      <c r="AR183" s="183" t="str">
        <f t="shared" si="431"/>
        <v/>
      </c>
      <c r="AS183" s="183" t="str">
        <f t="shared" si="431"/>
        <v/>
      </c>
      <c r="AT183" s="183" t="str">
        <f t="shared" si="431"/>
        <v/>
      </c>
      <c r="AU183" s="183" t="str">
        <f t="shared" si="431"/>
        <v/>
      </c>
    </row>
    <row r="184" spans="2:47" s="5" customFormat="1" ht="18" customHeight="1" outlineLevel="1" x14ac:dyDescent="0.3">
      <c r="B184" s="60" t="s">
        <v>9</v>
      </c>
      <c r="C184" s="26"/>
      <c r="D184" s="4"/>
      <c r="E184" s="4"/>
      <c r="F184" s="4"/>
      <c r="G184" s="13">
        <f>SUM(L184:AU184)</f>
        <v>0</v>
      </c>
      <c r="H184" s="13"/>
      <c r="I184" s="13"/>
      <c r="J184" s="13"/>
      <c r="K184" s="4"/>
      <c r="L184" s="32" t="str">
        <f>IF(L$3="","",L72)</f>
        <v/>
      </c>
      <c r="M184" s="32" t="str">
        <f>IF(M$3="","",M72)</f>
        <v/>
      </c>
      <c r="N184" s="32" t="str">
        <f t="shared" ref="N184:P184" si="432">IF(N$3="","",N72)</f>
        <v/>
      </c>
      <c r="O184" s="32" t="str">
        <f t="shared" si="432"/>
        <v/>
      </c>
      <c r="P184" s="32" t="str">
        <f t="shared" si="432"/>
        <v/>
      </c>
      <c r="Q184" s="32" t="str">
        <f t="shared" ref="Q184:AU184" si="433">IF(Q$3="","",Q72)</f>
        <v/>
      </c>
      <c r="R184" s="32" t="str">
        <f>IF(R$3="","",R72)</f>
        <v/>
      </c>
      <c r="S184" s="32" t="str">
        <f t="shared" si="433"/>
        <v/>
      </c>
      <c r="T184" s="32" t="str">
        <f t="shared" si="433"/>
        <v/>
      </c>
      <c r="U184" s="32" t="str">
        <f t="shared" si="433"/>
        <v/>
      </c>
      <c r="V184" s="32" t="str">
        <f t="shared" si="433"/>
        <v/>
      </c>
      <c r="W184" s="32" t="str">
        <f t="shared" si="433"/>
        <v/>
      </c>
      <c r="X184" s="32" t="str">
        <f t="shared" si="433"/>
        <v/>
      </c>
      <c r="Y184" s="32" t="str">
        <f t="shared" si="433"/>
        <v/>
      </c>
      <c r="Z184" s="32" t="str">
        <f t="shared" si="433"/>
        <v/>
      </c>
      <c r="AA184" s="32" t="str">
        <f t="shared" si="433"/>
        <v/>
      </c>
      <c r="AB184" s="32" t="str">
        <f t="shared" si="433"/>
        <v/>
      </c>
      <c r="AC184" s="32" t="str">
        <f t="shared" si="433"/>
        <v/>
      </c>
      <c r="AD184" s="32" t="str">
        <f t="shared" si="433"/>
        <v/>
      </c>
      <c r="AE184" s="32" t="str">
        <f t="shared" si="433"/>
        <v/>
      </c>
      <c r="AF184" s="32" t="str">
        <f t="shared" si="433"/>
        <v/>
      </c>
      <c r="AG184" s="32" t="str">
        <f t="shared" si="433"/>
        <v/>
      </c>
      <c r="AH184" s="32" t="str">
        <f t="shared" si="433"/>
        <v/>
      </c>
      <c r="AI184" s="32" t="str">
        <f t="shared" si="433"/>
        <v/>
      </c>
      <c r="AJ184" s="32" t="str">
        <f t="shared" si="433"/>
        <v/>
      </c>
      <c r="AK184" s="32" t="str">
        <f t="shared" si="433"/>
        <v/>
      </c>
      <c r="AL184" s="32" t="str">
        <f t="shared" si="433"/>
        <v/>
      </c>
      <c r="AM184" s="32" t="str">
        <f t="shared" si="433"/>
        <v/>
      </c>
      <c r="AN184" s="32" t="str">
        <f t="shared" si="433"/>
        <v/>
      </c>
      <c r="AO184" s="32" t="str">
        <f t="shared" si="433"/>
        <v/>
      </c>
      <c r="AP184" s="32" t="str">
        <f t="shared" si="433"/>
        <v/>
      </c>
      <c r="AQ184" s="32" t="str">
        <f t="shared" si="433"/>
        <v/>
      </c>
      <c r="AR184" s="32" t="str">
        <f t="shared" si="433"/>
        <v/>
      </c>
      <c r="AS184" s="32" t="str">
        <f t="shared" si="433"/>
        <v/>
      </c>
      <c r="AT184" s="32" t="str">
        <f t="shared" si="433"/>
        <v/>
      </c>
      <c r="AU184" s="32" t="str">
        <f t="shared" si="433"/>
        <v/>
      </c>
    </row>
    <row r="185" spans="2:47" s="5" customFormat="1" ht="18" customHeight="1" outlineLevel="1" x14ac:dyDescent="0.3">
      <c r="B185" s="61"/>
      <c r="C185" s="3"/>
      <c r="D185" s="4"/>
      <c r="E185" s="4"/>
      <c r="F185" s="4"/>
      <c r="G185" s="4"/>
      <c r="H185" s="4"/>
      <c r="I185" s="4"/>
      <c r="J185" s="4"/>
      <c r="K185" s="4"/>
      <c r="L185" s="37"/>
      <c r="M185" s="52"/>
      <c r="N185" s="37"/>
      <c r="O185" s="52"/>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row>
    <row r="186" spans="2:47" s="5" customFormat="1" ht="18" customHeight="1" outlineLevel="1" x14ac:dyDescent="0.3">
      <c r="B186" s="188" t="s">
        <v>10</v>
      </c>
      <c r="C186" s="174"/>
      <c r="D186" s="175"/>
      <c r="E186" s="175"/>
      <c r="F186" s="175"/>
      <c r="G186" s="186">
        <f>SUBTOTAL(9,G187:G188)</f>
        <v>0</v>
      </c>
      <c r="H186" s="186"/>
      <c r="I186" s="186"/>
      <c r="J186" s="186"/>
      <c r="K186" s="175"/>
      <c r="L186" s="189" t="str">
        <f>IF(L$3="","",SUBTOTAL(9,L187:L188))</f>
        <v/>
      </c>
      <c r="M186" s="189" t="str">
        <f t="shared" ref="M186:AU186" si="434">IF(M$3="","",SUBTOTAL(9,M187:M188))</f>
        <v/>
      </c>
      <c r="N186" s="189" t="str">
        <f t="shared" si="434"/>
        <v/>
      </c>
      <c r="O186" s="189" t="str">
        <f t="shared" si="434"/>
        <v/>
      </c>
      <c r="P186" s="189" t="str">
        <f t="shared" si="434"/>
        <v/>
      </c>
      <c r="Q186" s="189" t="str">
        <f t="shared" si="434"/>
        <v/>
      </c>
      <c r="R186" s="189" t="str">
        <f t="shared" si="434"/>
        <v/>
      </c>
      <c r="S186" s="189" t="str">
        <f t="shared" si="434"/>
        <v/>
      </c>
      <c r="T186" s="189" t="str">
        <f t="shared" si="434"/>
        <v/>
      </c>
      <c r="U186" s="189" t="str">
        <f t="shared" si="434"/>
        <v/>
      </c>
      <c r="V186" s="189" t="str">
        <f t="shared" si="434"/>
        <v/>
      </c>
      <c r="W186" s="189" t="str">
        <f t="shared" si="434"/>
        <v/>
      </c>
      <c r="X186" s="189" t="str">
        <f t="shared" si="434"/>
        <v/>
      </c>
      <c r="Y186" s="189" t="str">
        <f t="shared" si="434"/>
        <v/>
      </c>
      <c r="Z186" s="189" t="str">
        <f t="shared" si="434"/>
        <v/>
      </c>
      <c r="AA186" s="189" t="str">
        <f t="shared" si="434"/>
        <v/>
      </c>
      <c r="AB186" s="189" t="str">
        <f t="shared" si="434"/>
        <v/>
      </c>
      <c r="AC186" s="189" t="str">
        <f t="shared" si="434"/>
        <v/>
      </c>
      <c r="AD186" s="189" t="str">
        <f t="shared" si="434"/>
        <v/>
      </c>
      <c r="AE186" s="189" t="str">
        <f t="shared" si="434"/>
        <v/>
      </c>
      <c r="AF186" s="189" t="str">
        <f t="shared" si="434"/>
        <v/>
      </c>
      <c r="AG186" s="189" t="str">
        <f t="shared" si="434"/>
        <v/>
      </c>
      <c r="AH186" s="189" t="str">
        <f t="shared" si="434"/>
        <v/>
      </c>
      <c r="AI186" s="189" t="str">
        <f t="shared" si="434"/>
        <v/>
      </c>
      <c r="AJ186" s="189" t="str">
        <f t="shared" si="434"/>
        <v/>
      </c>
      <c r="AK186" s="189" t="str">
        <f t="shared" si="434"/>
        <v/>
      </c>
      <c r="AL186" s="189" t="str">
        <f t="shared" si="434"/>
        <v/>
      </c>
      <c r="AM186" s="189" t="str">
        <f t="shared" si="434"/>
        <v/>
      </c>
      <c r="AN186" s="189" t="str">
        <f t="shared" si="434"/>
        <v/>
      </c>
      <c r="AO186" s="189" t="str">
        <f t="shared" si="434"/>
        <v/>
      </c>
      <c r="AP186" s="189" t="str">
        <f t="shared" si="434"/>
        <v/>
      </c>
      <c r="AQ186" s="189" t="str">
        <f t="shared" si="434"/>
        <v/>
      </c>
      <c r="AR186" s="189" t="str">
        <f t="shared" si="434"/>
        <v/>
      </c>
      <c r="AS186" s="189" t="str">
        <f t="shared" si="434"/>
        <v/>
      </c>
      <c r="AT186" s="189" t="str">
        <f t="shared" si="434"/>
        <v/>
      </c>
      <c r="AU186" s="189" t="str">
        <f t="shared" si="434"/>
        <v/>
      </c>
    </row>
    <row r="187" spans="2:47" s="5" customFormat="1" ht="18" customHeight="1" outlineLevel="1" x14ac:dyDescent="0.3">
      <c r="B187" s="60" t="s">
        <v>11</v>
      </c>
      <c r="C187" s="321"/>
      <c r="D187" s="4"/>
      <c r="E187" s="4"/>
      <c r="F187" s="62" t="str">
        <f>IFERROR(G187/G186,"")</f>
        <v/>
      </c>
      <c r="G187" s="13">
        <f>SUM(L187:AI187)</f>
        <v>0</v>
      </c>
      <c r="H187" s="13"/>
      <c r="I187" s="13"/>
      <c r="J187" s="13"/>
      <c r="K187" s="4"/>
      <c r="L187" s="32" t="str">
        <f>IF(L$3="","",L83)</f>
        <v/>
      </c>
      <c r="M187" s="32" t="str">
        <f t="shared" ref="M187:AU187" si="435">IF(M$3="","",M83)</f>
        <v/>
      </c>
      <c r="N187" s="32" t="str">
        <f t="shared" si="435"/>
        <v/>
      </c>
      <c r="O187" s="32" t="str">
        <f t="shared" si="435"/>
        <v/>
      </c>
      <c r="P187" s="32" t="str">
        <f t="shared" si="435"/>
        <v/>
      </c>
      <c r="Q187" s="32" t="str">
        <f t="shared" si="435"/>
        <v/>
      </c>
      <c r="R187" s="32" t="str">
        <f t="shared" si="435"/>
        <v/>
      </c>
      <c r="S187" s="32" t="str">
        <f t="shared" si="435"/>
        <v/>
      </c>
      <c r="T187" s="32" t="str">
        <f t="shared" si="435"/>
        <v/>
      </c>
      <c r="U187" s="32" t="str">
        <f t="shared" si="435"/>
        <v/>
      </c>
      <c r="V187" s="32" t="str">
        <f t="shared" si="435"/>
        <v/>
      </c>
      <c r="W187" s="32" t="str">
        <f t="shared" si="435"/>
        <v/>
      </c>
      <c r="X187" s="32" t="str">
        <f t="shared" si="435"/>
        <v/>
      </c>
      <c r="Y187" s="32" t="str">
        <f t="shared" si="435"/>
        <v/>
      </c>
      <c r="Z187" s="32" t="str">
        <f t="shared" si="435"/>
        <v/>
      </c>
      <c r="AA187" s="32" t="str">
        <f t="shared" si="435"/>
        <v/>
      </c>
      <c r="AB187" s="32" t="str">
        <f t="shared" si="435"/>
        <v/>
      </c>
      <c r="AC187" s="32" t="str">
        <f t="shared" si="435"/>
        <v/>
      </c>
      <c r="AD187" s="32" t="str">
        <f t="shared" si="435"/>
        <v/>
      </c>
      <c r="AE187" s="32" t="str">
        <f t="shared" si="435"/>
        <v/>
      </c>
      <c r="AF187" s="32" t="str">
        <f t="shared" si="435"/>
        <v/>
      </c>
      <c r="AG187" s="32" t="str">
        <f t="shared" si="435"/>
        <v/>
      </c>
      <c r="AH187" s="32" t="str">
        <f t="shared" si="435"/>
        <v/>
      </c>
      <c r="AI187" s="32" t="str">
        <f t="shared" si="435"/>
        <v/>
      </c>
      <c r="AJ187" s="32" t="str">
        <f t="shared" si="435"/>
        <v/>
      </c>
      <c r="AK187" s="32" t="str">
        <f t="shared" si="435"/>
        <v/>
      </c>
      <c r="AL187" s="32" t="str">
        <f t="shared" si="435"/>
        <v/>
      </c>
      <c r="AM187" s="32" t="str">
        <f t="shared" si="435"/>
        <v/>
      </c>
      <c r="AN187" s="32" t="str">
        <f t="shared" si="435"/>
        <v/>
      </c>
      <c r="AO187" s="32" t="str">
        <f t="shared" si="435"/>
        <v/>
      </c>
      <c r="AP187" s="32" t="str">
        <f t="shared" si="435"/>
        <v/>
      </c>
      <c r="AQ187" s="32" t="str">
        <f t="shared" si="435"/>
        <v/>
      </c>
      <c r="AR187" s="32" t="str">
        <f t="shared" si="435"/>
        <v/>
      </c>
      <c r="AS187" s="32" t="str">
        <f t="shared" si="435"/>
        <v/>
      </c>
      <c r="AT187" s="32" t="str">
        <f t="shared" si="435"/>
        <v/>
      </c>
      <c r="AU187" s="32" t="str">
        <f t="shared" si="435"/>
        <v/>
      </c>
    </row>
    <row r="188" spans="2:47" s="5" customFormat="1" ht="18" customHeight="1" outlineLevel="1" x14ac:dyDescent="0.3">
      <c r="B188" s="60" t="s">
        <v>12</v>
      </c>
      <c r="C188" s="26"/>
      <c r="D188" s="4"/>
      <c r="E188" s="4"/>
      <c r="F188" s="62" t="str">
        <f>IFERROR(G188/G186,"")</f>
        <v/>
      </c>
      <c r="G188" s="13">
        <f>SUM(L188:AN188)</f>
        <v>0</v>
      </c>
      <c r="H188" s="13"/>
      <c r="I188" s="13"/>
      <c r="J188" s="13"/>
      <c r="K188" s="4"/>
      <c r="L188" s="32" t="str">
        <f>IF(L$3="","",L103)</f>
        <v/>
      </c>
      <c r="M188" s="32" t="str">
        <f t="shared" ref="M188:AU188" si="436">IF(M$3="","",M103)</f>
        <v/>
      </c>
      <c r="N188" s="32" t="str">
        <f t="shared" si="436"/>
        <v/>
      </c>
      <c r="O188" s="32" t="str">
        <f t="shared" si="436"/>
        <v/>
      </c>
      <c r="P188" s="32" t="str">
        <f t="shared" si="436"/>
        <v/>
      </c>
      <c r="Q188" s="32" t="str">
        <f t="shared" si="436"/>
        <v/>
      </c>
      <c r="R188" s="32" t="str">
        <f t="shared" si="436"/>
        <v/>
      </c>
      <c r="S188" s="32" t="str">
        <f t="shared" si="436"/>
        <v/>
      </c>
      <c r="T188" s="32" t="str">
        <f t="shared" si="436"/>
        <v/>
      </c>
      <c r="U188" s="32" t="str">
        <f t="shared" si="436"/>
        <v/>
      </c>
      <c r="V188" s="32" t="str">
        <f t="shared" si="436"/>
        <v/>
      </c>
      <c r="W188" s="32" t="str">
        <f t="shared" si="436"/>
        <v/>
      </c>
      <c r="X188" s="32" t="str">
        <f t="shared" si="436"/>
        <v/>
      </c>
      <c r="Y188" s="32" t="str">
        <f t="shared" si="436"/>
        <v/>
      </c>
      <c r="Z188" s="32" t="str">
        <f t="shared" si="436"/>
        <v/>
      </c>
      <c r="AA188" s="32" t="str">
        <f t="shared" si="436"/>
        <v/>
      </c>
      <c r="AB188" s="32" t="str">
        <f t="shared" si="436"/>
        <v/>
      </c>
      <c r="AC188" s="32" t="str">
        <f t="shared" si="436"/>
        <v/>
      </c>
      <c r="AD188" s="32" t="str">
        <f t="shared" si="436"/>
        <v/>
      </c>
      <c r="AE188" s="32" t="str">
        <f t="shared" si="436"/>
        <v/>
      </c>
      <c r="AF188" s="32" t="str">
        <f t="shared" si="436"/>
        <v/>
      </c>
      <c r="AG188" s="32" t="str">
        <f t="shared" si="436"/>
        <v/>
      </c>
      <c r="AH188" s="32" t="str">
        <f t="shared" si="436"/>
        <v/>
      </c>
      <c r="AI188" s="32" t="str">
        <f t="shared" si="436"/>
        <v/>
      </c>
      <c r="AJ188" s="32" t="str">
        <f t="shared" si="436"/>
        <v/>
      </c>
      <c r="AK188" s="32" t="str">
        <f t="shared" si="436"/>
        <v/>
      </c>
      <c r="AL188" s="32" t="str">
        <f t="shared" si="436"/>
        <v/>
      </c>
      <c r="AM188" s="32" t="str">
        <f t="shared" si="436"/>
        <v/>
      </c>
      <c r="AN188" s="32" t="str">
        <f t="shared" si="436"/>
        <v/>
      </c>
      <c r="AO188" s="32" t="str">
        <f t="shared" si="436"/>
        <v/>
      </c>
      <c r="AP188" s="32" t="str">
        <f t="shared" si="436"/>
        <v/>
      </c>
      <c r="AQ188" s="32" t="str">
        <f t="shared" si="436"/>
        <v/>
      </c>
      <c r="AR188" s="32" t="str">
        <f t="shared" si="436"/>
        <v/>
      </c>
      <c r="AS188" s="32" t="str">
        <f t="shared" si="436"/>
        <v/>
      </c>
      <c r="AT188" s="32" t="str">
        <f t="shared" si="436"/>
        <v/>
      </c>
      <c r="AU188" s="32" t="str">
        <f t="shared" si="436"/>
        <v/>
      </c>
    </row>
    <row r="189" spans="2:47" s="5" customFormat="1" ht="18" customHeight="1" outlineLevel="1" x14ac:dyDescent="0.3">
      <c r="B189" s="61"/>
      <c r="C189" s="3"/>
      <c r="D189" s="4"/>
      <c r="E189" s="4"/>
      <c r="F189" s="4"/>
      <c r="G189" s="4"/>
      <c r="H189" s="4"/>
      <c r="I189" s="4"/>
      <c r="J189" s="4"/>
      <c r="K189" s="4"/>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row>
    <row r="190" spans="2:47" s="5" customFormat="1" ht="18" customHeight="1" outlineLevel="1" x14ac:dyDescent="0.3">
      <c r="B190" s="188" t="s">
        <v>13</v>
      </c>
      <c r="C190" s="174"/>
      <c r="D190" s="175"/>
      <c r="E190" s="175"/>
      <c r="F190" s="168" t="s">
        <v>178</v>
      </c>
      <c r="G190" s="186">
        <f>SUBTOTAL(9,G191:G195)</f>
        <v>0</v>
      </c>
      <c r="H190" s="186"/>
      <c r="I190" s="186"/>
      <c r="J190" s="186"/>
      <c r="K190" s="186"/>
      <c r="L190" s="186" t="str">
        <f>IF(L$3="","",SUBTOTAL(9,L191:L195))</f>
        <v/>
      </c>
      <c r="M190" s="186" t="str">
        <f t="shared" ref="M190:AU190" si="437">IF(M$3="","",SUBTOTAL(9,M191:M195))</f>
        <v/>
      </c>
      <c r="N190" s="186" t="str">
        <f t="shared" si="437"/>
        <v/>
      </c>
      <c r="O190" s="186" t="str">
        <f t="shared" si="437"/>
        <v/>
      </c>
      <c r="P190" s="186" t="str">
        <f t="shared" si="437"/>
        <v/>
      </c>
      <c r="Q190" s="186" t="str">
        <f t="shared" si="437"/>
        <v/>
      </c>
      <c r="R190" s="186" t="str">
        <f t="shared" si="437"/>
        <v/>
      </c>
      <c r="S190" s="186" t="str">
        <f t="shared" si="437"/>
        <v/>
      </c>
      <c r="T190" s="186" t="str">
        <f t="shared" si="437"/>
        <v/>
      </c>
      <c r="U190" s="186" t="str">
        <f t="shared" si="437"/>
        <v/>
      </c>
      <c r="V190" s="186" t="str">
        <f t="shared" si="437"/>
        <v/>
      </c>
      <c r="W190" s="186" t="str">
        <f t="shared" si="437"/>
        <v/>
      </c>
      <c r="X190" s="186" t="str">
        <f t="shared" si="437"/>
        <v/>
      </c>
      <c r="Y190" s="186" t="str">
        <f t="shared" si="437"/>
        <v/>
      </c>
      <c r="Z190" s="186" t="str">
        <f t="shared" si="437"/>
        <v/>
      </c>
      <c r="AA190" s="186" t="str">
        <f t="shared" si="437"/>
        <v/>
      </c>
      <c r="AB190" s="186" t="str">
        <f t="shared" si="437"/>
        <v/>
      </c>
      <c r="AC190" s="186" t="str">
        <f t="shared" si="437"/>
        <v/>
      </c>
      <c r="AD190" s="186" t="str">
        <f t="shared" si="437"/>
        <v/>
      </c>
      <c r="AE190" s="186" t="str">
        <f t="shared" si="437"/>
        <v/>
      </c>
      <c r="AF190" s="186" t="str">
        <f t="shared" si="437"/>
        <v/>
      </c>
      <c r="AG190" s="186" t="str">
        <f t="shared" si="437"/>
        <v/>
      </c>
      <c r="AH190" s="186" t="str">
        <f t="shared" si="437"/>
        <v/>
      </c>
      <c r="AI190" s="186" t="str">
        <f t="shared" si="437"/>
        <v/>
      </c>
      <c r="AJ190" s="186" t="str">
        <f t="shared" si="437"/>
        <v/>
      </c>
      <c r="AK190" s="186" t="str">
        <f t="shared" si="437"/>
        <v/>
      </c>
      <c r="AL190" s="186" t="str">
        <f t="shared" si="437"/>
        <v/>
      </c>
      <c r="AM190" s="186" t="str">
        <f t="shared" si="437"/>
        <v/>
      </c>
      <c r="AN190" s="186" t="str">
        <f t="shared" si="437"/>
        <v/>
      </c>
      <c r="AO190" s="186" t="str">
        <f t="shared" si="437"/>
        <v/>
      </c>
      <c r="AP190" s="186" t="str">
        <f t="shared" si="437"/>
        <v/>
      </c>
      <c r="AQ190" s="186" t="str">
        <f t="shared" si="437"/>
        <v/>
      </c>
      <c r="AR190" s="186" t="str">
        <f t="shared" si="437"/>
        <v/>
      </c>
      <c r="AS190" s="186" t="str">
        <f t="shared" si="437"/>
        <v/>
      </c>
      <c r="AT190" s="186" t="str">
        <f t="shared" si="437"/>
        <v/>
      </c>
      <c r="AU190" s="186" t="str">
        <f t="shared" si="437"/>
        <v/>
      </c>
    </row>
    <row r="191" spans="2:47" s="5" customFormat="1" ht="18" customHeight="1" outlineLevel="1" x14ac:dyDescent="0.3">
      <c r="B191" s="60" t="s">
        <v>14</v>
      </c>
      <c r="C191" s="26"/>
      <c r="D191" s="4"/>
      <c r="E191" s="4"/>
      <c r="F191" s="30" t="str">
        <f>IFERROR(G191/(G191+G194),"")</f>
        <v/>
      </c>
      <c r="G191" s="13">
        <f>SUM(L191:AU191)</f>
        <v>0</v>
      </c>
      <c r="H191" s="13"/>
      <c r="I191" s="13"/>
      <c r="J191" s="13"/>
      <c r="K191" s="4"/>
      <c r="L191" s="243" t="str">
        <f>IF(L$3="","",PORTADA!D162)</f>
        <v/>
      </c>
      <c r="M191" s="243" t="str">
        <f>IF(M$3="","",PORTADA!E162)</f>
        <v/>
      </c>
      <c r="N191" s="243" t="str">
        <f>IF(N$3="","",PORTADA!F162)</f>
        <v/>
      </c>
      <c r="O191" s="243" t="str">
        <f>IF(O$3="","",PORTADA!G162)</f>
        <v/>
      </c>
      <c r="P191" s="243" t="str">
        <f>IF(P$3="","",PORTADA!H162)</f>
        <v/>
      </c>
      <c r="Q191" s="243" t="str">
        <f>IF(Q$3="","",PORTADA!I162)</f>
        <v/>
      </c>
      <c r="R191" s="243" t="str">
        <f>IF(R$3="","",PORTADA!J162)</f>
        <v/>
      </c>
      <c r="S191" s="243" t="str">
        <f>IF(S$3="","",PORTADA!K162)</f>
        <v/>
      </c>
      <c r="T191" s="243" t="str">
        <f>IF(T$3="","",PORTADA!L162)</f>
        <v/>
      </c>
      <c r="U191" s="243" t="str">
        <f>IF(U$3="","",PORTADA!M162)</f>
        <v/>
      </c>
      <c r="V191" s="243" t="str">
        <f>IF(V$3="","",PORTADA!N162)</f>
        <v/>
      </c>
      <c r="W191" s="243" t="str">
        <f>IF(W$3="","",PORTADA!O162)</f>
        <v/>
      </c>
      <c r="X191" s="243" t="str">
        <f>IF(X$3="","",PORTADA!P162)</f>
        <v/>
      </c>
      <c r="Y191" s="243" t="str">
        <f>IF(Y$3="","",PORTADA!Q162)</f>
        <v/>
      </c>
      <c r="Z191" s="243" t="str">
        <f>IF(Z$3="","",PORTADA!R162)</f>
        <v/>
      </c>
      <c r="AA191" s="243" t="str">
        <f>IF(AA$3="","",PORTADA!S162)</f>
        <v/>
      </c>
      <c r="AB191" s="243" t="str">
        <f>IF(AB$3="","",PORTADA!T162)</f>
        <v/>
      </c>
      <c r="AC191" s="243" t="str">
        <f>IF(AC$3="","",PORTADA!U162)</f>
        <v/>
      </c>
      <c r="AD191" s="243" t="str">
        <f>IF(AD$3="","",PORTADA!V162)</f>
        <v/>
      </c>
      <c r="AE191" s="243" t="str">
        <f>IF(AE$3="","",PORTADA!W162)</f>
        <v/>
      </c>
      <c r="AF191" s="243" t="str">
        <f>IF(AF$3="","",PORTADA!X162)</f>
        <v/>
      </c>
      <c r="AG191" s="243" t="str">
        <f>IF(AG$3="","",PORTADA!Y162)</f>
        <v/>
      </c>
      <c r="AH191" s="243" t="str">
        <f>IF(AH$3="","",PORTADA!Z162)</f>
        <v/>
      </c>
      <c r="AI191" s="243" t="str">
        <f>IF(AI$3="","",PORTADA!AA162)</f>
        <v/>
      </c>
      <c r="AJ191" s="243" t="str">
        <f>IF(AJ$3="","",PORTADA!AB162)</f>
        <v/>
      </c>
      <c r="AK191" s="243" t="str">
        <f>IF(AK$3="","",PORTADA!AC162)</f>
        <v/>
      </c>
      <c r="AL191" s="243" t="str">
        <f>IF(AL$3="","",PORTADA!AD162)</f>
        <v/>
      </c>
      <c r="AM191" s="243" t="str">
        <f>IF(AM$3="","",PORTADA!AE162)</f>
        <v/>
      </c>
      <c r="AN191" s="243" t="str">
        <f>IF(AN$3="","",PORTADA!AF162)</f>
        <v/>
      </c>
      <c r="AO191" s="243" t="str">
        <f>IF(AO$3="","",PORTADA!AG162)</f>
        <v/>
      </c>
      <c r="AP191" s="243" t="str">
        <f>IF(AP$3="","",PORTADA!AH162)</f>
        <v/>
      </c>
      <c r="AQ191" s="243" t="str">
        <f>IF(AQ$3="","",PORTADA!AI162)</f>
        <v/>
      </c>
      <c r="AR191" s="243" t="str">
        <f>IF(AR$3="","",PORTADA!AJ162)</f>
        <v/>
      </c>
      <c r="AS191" s="243" t="str">
        <f>IF(AS$3="","",PORTADA!AK162)</f>
        <v/>
      </c>
      <c r="AT191" s="243" t="str">
        <f>IF(AT$3="","",PORTADA!AL162)</f>
        <v/>
      </c>
      <c r="AU191" s="243" t="str">
        <f>IF(AU$3="","",PORTADA!AM162)</f>
        <v/>
      </c>
    </row>
    <row r="192" spans="2:47" s="5" customFormat="1" ht="18" customHeight="1" outlineLevel="1" x14ac:dyDescent="0.3">
      <c r="B192" s="60" t="s">
        <v>15</v>
      </c>
      <c r="C192" s="26"/>
      <c r="D192" s="4"/>
      <c r="E192" s="4"/>
      <c r="F192" s="4"/>
      <c r="G192" s="13">
        <f>SUM(L192:AU192)</f>
        <v>0</v>
      </c>
      <c r="H192" s="13"/>
      <c r="I192" s="13"/>
      <c r="J192" s="13"/>
      <c r="K192" s="4"/>
      <c r="L192" s="243" t="str">
        <f>IF(L$3="","",PORTADA!D163)</f>
        <v/>
      </c>
      <c r="M192" s="243" t="str">
        <f>IF(M$3="","",PORTADA!E163)</f>
        <v/>
      </c>
      <c r="N192" s="243" t="str">
        <f>IF(N$3="","",PORTADA!F163)</f>
        <v/>
      </c>
      <c r="O192" s="243" t="str">
        <f>IF(O$3="","",PORTADA!G163)</f>
        <v/>
      </c>
      <c r="P192" s="243" t="str">
        <f>IF(P$3="","",PORTADA!H163)</f>
        <v/>
      </c>
      <c r="Q192" s="243" t="str">
        <f>IF(Q$3="","",PORTADA!I163)</f>
        <v/>
      </c>
      <c r="R192" s="243" t="str">
        <f>IF(R$3="","",PORTADA!J163)</f>
        <v/>
      </c>
      <c r="S192" s="243" t="str">
        <f>IF(S$3="","",PORTADA!K163)</f>
        <v/>
      </c>
      <c r="T192" s="243" t="str">
        <f>IF(T$3="","",PORTADA!L163)</f>
        <v/>
      </c>
      <c r="U192" s="243" t="str">
        <f>IF(U$3="","",PORTADA!M163)</f>
        <v/>
      </c>
      <c r="V192" s="243" t="str">
        <f>IF(V$3="","",PORTADA!N163)</f>
        <v/>
      </c>
      <c r="W192" s="243" t="str">
        <f>IF(W$3="","",PORTADA!O163)</f>
        <v/>
      </c>
      <c r="X192" s="243" t="str">
        <f>IF(X$3="","",PORTADA!P163)</f>
        <v/>
      </c>
      <c r="Y192" s="243" t="str">
        <f>IF(Y$3="","",PORTADA!Q163)</f>
        <v/>
      </c>
      <c r="Z192" s="243" t="str">
        <f>IF(Z$3="","",PORTADA!R163)</f>
        <v/>
      </c>
      <c r="AA192" s="243" t="str">
        <f>IF(AA$3="","",PORTADA!S163)</f>
        <v/>
      </c>
      <c r="AB192" s="243" t="str">
        <f>IF(AB$3="","",PORTADA!T163)</f>
        <v/>
      </c>
      <c r="AC192" s="243" t="str">
        <f>IF(AC$3="","",PORTADA!U163)</f>
        <v/>
      </c>
      <c r="AD192" s="243" t="str">
        <f>IF(AD$3="","",PORTADA!V163)</f>
        <v/>
      </c>
      <c r="AE192" s="243" t="str">
        <f>IF(AE$3="","",PORTADA!W163)</f>
        <v/>
      </c>
      <c r="AF192" s="243" t="str">
        <f>IF(AF$3="","",PORTADA!X163)</f>
        <v/>
      </c>
      <c r="AG192" s="243" t="str">
        <f>IF(AG$3="","",PORTADA!Y163)</f>
        <v/>
      </c>
      <c r="AH192" s="243" t="str">
        <f>IF(AH$3="","",PORTADA!Z163)</f>
        <v/>
      </c>
      <c r="AI192" s="243" t="str">
        <f>IF(AI$3="","",PORTADA!AA163)</f>
        <v/>
      </c>
      <c r="AJ192" s="243" t="str">
        <f>IF(AJ$3="","",PORTADA!AB163)</f>
        <v/>
      </c>
      <c r="AK192" s="243" t="str">
        <f>IF(AK$3="","",PORTADA!AC163)</f>
        <v/>
      </c>
      <c r="AL192" s="243" t="str">
        <f>IF(AL$3="","",PORTADA!AD163)</f>
        <v/>
      </c>
      <c r="AM192" s="243" t="str">
        <f>IF(AM$3="","",PORTADA!AE163)</f>
        <v/>
      </c>
      <c r="AN192" s="243" t="str">
        <f>IF(AN$3="","",PORTADA!AF163)</f>
        <v/>
      </c>
      <c r="AO192" s="243" t="str">
        <f>IF(AO$3="","",PORTADA!AG163)</f>
        <v/>
      </c>
      <c r="AP192" s="243" t="str">
        <f>IF(AP$3="","",PORTADA!AH163)</f>
        <v/>
      </c>
      <c r="AQ192" s="243" t="str">
        <f>IF(AQ$3="","",PORTADA!AI163)</f>
        <v/>
      </c>
      <c r="AR192" s="243" t="str">
        <f>IF(AR$3="","",PORTADA!AJ163)</f>
        <v/>
      </c>
      <c r="AS192" s="243" t="str">
        <f>IF(AS$3="","",PORTADA!AK163)</f>
        <v/>
      </c>
      <c r="AT192" s="243" t="str">
        <f>IF(AT$3="","",PORTADA!AL163)</f>
        <v/>
      </c>
      <c r="AU192" s="243" t="str">
        <f>IF(AU$3="","",PORTADA!AM163)</f>
        <v/>
      </c>
    </row>
    <row r="193" spans="2:47" s="5" customFormat="1" ht="18" customHeight="1" outlineLevel="1" x14ac:dyDescent="0.3">
      <c r="B193" s="60" t="s">
        <v>16</v>
      </c>
      <c r="C193" s="26"/>
      <c r="D193" s="4"/>
      <c r="E193" s="4"/>
      <c r="F193" s="4"/>
      <c r="G193" s="13">
        <f>SUM(L193:AU193)</f>
        <v>0</v>
      </c>
      <c r="H193" s="13"/>
      <c r="I193" s="13"/>
      <c r="J193" s="13"/>
      <c r="K193" s="4"/>
      <c r="L193" s="243" t="str">
        <f>IF(L$3="","",K150*((1+((1+(($C$16+L$16)*(30/360)))^(365/30)-1))^(1/12)-1))</f>
        <v/>
      </c>
      <c r="M193" s="243" t="str">
        <f>IF(M$3="","",L150*((1+((1+(($C$16+M$16)*(30/360)))^(365/30)-1))^(1/12)-1))</f>
        <v/>
      </c>
      <c r="N193" s="243" t="str">
        <f>IF(N$3="","",M150*((1+((1+(($C$16+N$16)*(30/360)))^(365/30)-1))^(1/12)-1))</f>
        <v/>
      </c>
      <c r="O193" s="243" t="str">
        <f t="shared" ref="O193:AU193" si="438">IF(O$3="","",N150*((1+((1+(($C$16+O$16)*(30/360)))^(365/30)-1))^(1/12)-1))</f>
        <v/>
      </c>
      <c r="P193" s="243" t="str">
        <f t="shared" si="438"/>
        <v/>
      </c>
      <c r="Q193" s="243" t="str">
        <f t="shared" si="438"/>
        <v/>
      </c>
      <c r="R193" s="243" t="str">
        <f t="shared" si="438"/>
        <v/>
      </c>
      <c r="S193" s="243" t="str">
        <f t="shared" si="438"/>
        <v/>
      </c>
      <c r="T193" s="243" t="str">
        <f t="shared" si="438"/>
        <v/>
      </c>
      <c r="U193" s="243" t="str">
        <f t="shared" si="438"/>
        <v/>
      </c>
      <c r="V193" s="243" t="str">
        <f t="shared" si="438"/>
        <v/>
      </c>
      <c r="W193" s="243" t="str">
        <f t="shared" si="438"/>
        <v/>
      </c>
      <c r="X193" s="243" t="str">
        <f t="shared" si="438"/>
        <v/>
      </c>
      <c r="Y193" s="243" t="str">
        <f t="shared" si="438"/>
        <v/>
      </c>
      <c r="Z193" s="243" t="str">
        <f t="shared" si="438"/>
        <v/>
      </c>
      <c r="AA193" s="243" t="str">
        <f t="shared" si="438"/>
        <v/>
      </c>
      <c r="AB193" s="243" t="str">
        <f t="shared" si="438"/>
        <v/>
      </c>
      <c r="AC193" s="243" t="str">
        <f t="shared" si="438"/>
        <v/>
      </c>
      <c r="AD193" s="243" t="str">
        <f t="shared" si="438"/>
        <v/>
      </c>
      <c r="AE193" s="243" t="str">
        <f t="shared" si="438"/>
        <v/>
      </c>
      <c r="AF193" s="243" t="str">
        <f t="shared" si="438"/>
        <v/>
      </c>
      <c r="AG193" s="243" t="str">
        <f t="shared" si="438"/>
        <v/>
      </c>
      <c r="AH193" s="243" t="str">
        <f t="shared" si="438"/>
        <v/>
      </c>
      <c r="AI193" s="243" t="str">
        <f t="shared" si="438"/>
        <v/>
      </c>
      <c r="AJ193" s="243" t="str">
        <f t="shared" si="438"/>
        <v/>
      </c>
      <c r="AK193" s="243" t="str">
        <f t="shared" si="438"/>
        <v/>
      </c>
      <c r="AL193" s="243" t="str">
        <f t="shared" si="438"/>
        <v/>
      </c>
      <c r="AM193" s="243" t="str">
        <f t="shared" si="438"/>
        <v/>
      </c>
      <c r="AN193" s="243" t="str">
        <f t="shared" si="438"/>
        <v/>
      </c>
      <c r="AO193" s="243" t="str">
        <f t="shared" si="438"/>
        <v/>
      </c>
      <c r="AP193" s="243" t="str">
        <f t="shared" si="438"/>
        <v/>
      </c>
      <c r="AQ193" s="243" t="str">
        <f t="shared" si="438"/>
        <v/>
      </c>
      <c r="AR193" s="243" t="str">
        <f t="shared" si="438"/>
        <v/>
      </c>
      <c r="AS193" s="243" t="str">
        <f t="shared" si="438"/>
        <v/>
      </c>
      <c r="AT193" s="243" t="str">
        <f t="shared" si="438"/>
        <v/>
      </c>
      <c r="AU193" s="243" t="str">
        <f t="shared" si="438"/>
        <v/>
      </c>
    </row>
    <row r="194" spans="2:47" s="5" customFormat="1" ht="18" customHeight="1" outlineLevel="1" x14ac:dyDescent="0.3">
      <c r="B194" s="60" t="s">
        <v>17</v>
      </c>
      <c r="C194" s="26"/>
      <c r="D194" s="4"/>
      <c r="E194" s="4"/>
      <c r="F194" s="30" t="str">
        <f>IFERROR(G194/(G191+G194),"")</f>
        <v/>
      </c>
      <c r="G194" s="13">
        <f>SUM(L194:AU194)</f>
        <v>0</v>
      </c>
      <c r="H194" s="13"/>
      <c r="I194" s="13"/>
      <c r="J194" s="13"/>
      <c r="K194" s="4"/>
      <c r="L194" s="243" t="str">
        <f>IF(L$3="","",PORTADA!D165)</f>
        <v/>
      </c>
      <c r="M194" s="243" t="str">
        <f>IF(M$3="","",PORTADA!E165)</f>
        <v/>
      </c>
      <c r="N194" s="243" t="str">
        <f>IF(N$3="","",PORTADA!F165)</f>
        <v/>
      </c>
      <c r="O194" s="243" t="str">
        <f>IF(O$3="","",PORTADA!G165)</f>
        <v/>
      </c>
      <c r="P194" s="243" t="str">
        <f>IF(P$3="","",PORTADA!H165)</f>
        <v/>
      </c>
      <c r="Q194" s="243" t="str">
        <f>IF(Q$3="","",PORTADA!I165)</f>
        <v/>
      </c>
      <c r="R194" s="243" t="str">
        <f>IF(R$3="","",PORTADA!J165)</f>
        <v/>
      </c>
      <c r="S194" s="243" t="str">
        <f>IF(S$3="","",PORTADA!K165)</f>
        <v/>
      </c>
      <c r="T194" s="243" t="str">
        <f>IF(T$3="","",PORTADA!L165)</f>
        <v/>
      </c>
      <c r="U194" s="243" t="str">
        <f>IF(U$3="","",PORTADA!M165)</f>
        <v/>
      </c>
      <c r="V194" s="243" t="str">
        <f>IF(V$3="","",PORTADA!N165)</f>
        <v/>
      </c>
      <c r="W194" s="243" t="str">
        <f>IF(W$3="","",PORTADA!O165)</f>
        <v/>
      </c>
      <c r="X194" s="243" t="str">
        <f>IF(X$3="","",PORTADA!P165)</f>
        <v/>
      </c>
      <c r="Y194" s="243" t="str">
        <f>IF(Y$3="","",PORTADA!Q165)</f>
        <v/>
      </c>
      <c r="Z194" s="243" t="str">
        <f>IF(Z$3="","",PORTADA!R165)</f>
        <v/>
      </c>
      <c r="AA194" s="243" t="str">
        <f>IF(AA$3="","",PORTADA!S165)</f>
        <v/>
      </c>
      <c r="AB194" s="243" t="str">
        <f>IF(AB$3="","",PORTADA!T165)</f>
        <v/>
      </c>
      <c r="AC194" s="243" t="str">
        <f>IF(AC$3="","",PORTADA!U165)</f>
        <v/>
      </c>
      <c r="AD194" s="243" t="str">
        <f>IF(AD$3="","",PORTADA!V165)</f>
        <v/>
      </c>
      <c r="AE194" s="243" t="str">
        <f>IF(AE$3="","",PORTADA!W165)</f>
        <v/>
      </c>
      <c r="AF194" s="243" t="str">
        <f>IF(AF$3="","",PORTADA!X165)</f>
        <v/>
      </c>
      <c r="AG194" s="243" t="str">
        <f>IF(AG$3="","",PORTADA!Y165)</f>
        <v/>
      </c>
      <c r="AH194" s="243" t="str">
        <f>IF(AH$3="","",PORTADA!Z165)</f>
        <v/>
      </c>
      <c r="AI194" s="243" t="str">
        <f>IF(AI$3="","",PORTADA!AA165)</f>
        <v/>
      </c>
      <c r="AJ194" s="243" t="str">
        <f>IF(AJ$3="","",PORTADA!AB165)</f>
        <v/>
      </c>
      <c r="AK194" s="243" t="str">
        <f>IF(AK$3="","",PORTADA!AC165)</f>
        <v/>
      </c>
      <c r="AL194" s="243" t="str">
        <f>IF(AL$3="","",PORTADA!AD165)</f>
        <v/>
      </c>
      <c r="AM194" s="243" t="str">
        <f>IF(AM$3="","",PORTADA!AE165)</f>
        <v/>
      </c>
      <c r="AN194" s="243" t="str">
        <f>IF(AN$3="","",PORTADA!AF165)</f>
        <v/>
      </c>
      <c r="AO194" s="243" t="str">
        <f>IF(AO$3="","",PORTADA!AG165)</f>
        <v/>
      </c>
      <c r="AP194" s="243" t="str">
        <f>IF(AP$3="","",PORTADA!AH165)</f>
        <v/>
      </c>
      <c r="AQ194" s="243" t="str">
        <f>IF(AQ$3="","",PORTADA!AI165)</f>
        <v/>
      </c>
      <c r="AR194" s="243" t="str">
        <f>IF(AR$3="","",PORTADA!AJ165)</f>
        <v/>
      </c>
      <c r="AS194" s="243" t="str">
        <f>IF(AS$3="","",PORTADA!AK165)</f>
        <v/>
      </c>
      <c r="AT194" s="243" t="str">
        <f>IF(AT$3="","",PORTADA!AL165)</f>
        <v/>
      </c>
      <c r="AU194" s="243" t="str">
        <f>IF(AU$3="","",PORTADA!AM165)</f>
        <v/>
      </c>
    </row>
    <row r="195" spans="2:47" s="5" customFormat="1" ht="18" customHeight="1" outlineLevel="1" x14ac:dyDescent="0.3">
      <c r="B195" s="60" t="s">
        <v>18</v>
      </c>
      <c r="C195" s="26"/>
      <c r="D195" s="4"/>
      <c r="E195" s="4"/>
      <c r="F195" s="31"/>
      <c r="G195" s="13">
        <f>SUM(L195:AU195)</f>
        <v>0</v>
      </c>
      <c r="H195" s="13"/>
      <c r="I195" s="13"/>
      <c r="J195" s="13"/>
      <c r="K195" s="4"/>
      <c r="L195" s="243" t="str">
        <f>IF(L$3="","",PORTADA!D166)</f>
        <v/>
      </c>
      <c r="M195" s="243" t="str">
        <f>IF(M$3="","",PORTADA!E166)</f>
        <v/>
      </c>
      <c r="N195" s="243" t="str">
        <f>IF(N$3="","",PORTADA!F166)</f>
        <v/>
      </c>
      <c r="O195" s="243" t="str">
        <f>IF(O$3="","",PORTADA!G166)</f>
        <v/>
      </c>
      <c r="P195" s="243" t="str">
        <f>IF(P$3="","",PORTADA!H166)</f>
        <v/>
      </c>
      <c r="Q195" s="243" t="str">
        <f>IF(Q$3="","",PORTADA!I166)</f>
        <v/>
      </c>
      <c r="R195" s="243" t="str">
        <f>IF(R$3="","",PORTADA!J166)</f>
        <v/>
      </c>
      <c r="S195" s="243" t="str">
        <f>IF(S$3="","",PORTADA!K166)</f>
        <v/>
      </c>
      <c r="T195" s="243" t="str">
        <f>IF(T$3="","",PORTADA!L166)</f>
        <v/>
      </c>
      <c r="U195" s="243" t="str">
        <f>IF(U$3="","",PORTADA!M166)</f>
        <v/>
      </c>
      <c r="V195" s="243" t="str">
        <f>IF(V$3="","",PORTADA!N166)</f>
        <v/>
      </c>
      <c r="W195" s="243" t="str">
        <f>IF(W$3="","",PORTADA!O166)</f>
        <v/>
      </c>
      <c r="X195" s="243" t="str">
        <f>IF(X$3="","",PORTADA!P166)</f>
        <v/>
      </c>
      <c r="Y195" s="243" t="str">
        <f>IF(Y$3="","",PORTADA!Q166)</f>
        <v/>
      </c>
      <c r="Z195" s="243" t="str">
        <f>IF(Z$3="","",PORTADA!R166)</f>
        <v/>
      </c>
      <c r="AA195" s="243" t="str">
        <f>IF(AA$3="","",PORTADA!S166)</f>
        <v/>
      </c>
      <c r="AB195" s="243" t="str">
        <f>IF(AB$3="","",PORTADA!T166)</f>
        <v/>
      </c>
      <c r="AC195" s="243" t="str">
        <f>IF(AC$3="","",PORTADA!U166)</f>
        <v/>
      </c>
      <c r="AD195" s="243" t="str">
        <f>IF(AD$3="","",PORTADA!V166)</f>
        <v/>
      </c>
      <c r="AE195" s="243" t="str">
        <f>IF(AE$3="","",PORTADA!W166)</f>
        <v/>
      </c>
      <c r="AF195" s="243" t="str">
        <f>IF(AF$3="","",PORTADA!X166)</f>
        <v/>
      </c>
      <c r="AG195" s="243" t="str">
        <f>IF(AG$3="","",PORTADA!Y166)</f>
        <v/>
      </c>
      <c r="AH195" s="243" t="str">
        <f>IF(AH$3="","",PORTADA!Z166)</f>
        <v/>
      </c>
      <c r="AI195" s="243" t="str">
        <f>IF(AI$3="","",PORTADA!AA166)</f>
        <v/>
      </c>
      <c r="AJ195" s="243" t="str">
        <f>IF(AJ$3="","",PORTADA!AB166)</f>
        <v/>
      </c>
      <c r="AK195" s="243" t="str">
        <f>IF(AK$3="","",PORTADA!AC166)</f>
        <v/>
      </c>
      <c r="AL195" s="243" t="str">
        <f>IF(AL$3="","",PORTADA!AD166)</f>
        <v/>
      </c>
      <c r="AM195" s="243" t="str">
        <f>IF(AM$3="","",PORTADA!AE166)</f>
        <v/>
      </c>
      <c r="AN195" s="243" t="str">
        <f>IF(AN$3="","",PORTADA!AF166)</f>
        <v/>
      </c>
      <c r="AO195" s="243" t="str">
        <f>IF(AO$3="","",PORTADA!AG166)</f>
        <v/>
      </c>
      <c r="AP195" s="243" t="str">
        <f>IF(AP$3="","",PORTADA!AH166)</f>
        <v/>
      </c>
      <c r="AQ195" s="243" t="str">
        <f>IF(AQ$3="","",PORTADA!AI166)</f>
        <v/>
      </c>
      <c r="AR195" s="243" t="str">
        <f>IF(AR$3="","",PORTADA!AJ166)</f>
        <v/>
      </c>
      <c r="AS195" s="243" t="str">
        <f>IF(AS$3="","",PORTADA!AK166)</f>
        <v/>
      </c>
      <c r="AT195" s="243" t="str">
        <f>IF(AT$3="","",PORTADA!AL166)</f>
        <v/>
      </c>
      <c r="AU195" s="243" t="str">
        <f>IF(AU$3="","",PORTADA!AM166)</f>
        <v/>
      </c>
    </row>
    <row r="196" spans="2:47" s="5" customFormat="1" ht="18" customHeight="1" outlineLevel="1" x14ac:dyDescent="0.3">
      <c r="B196" s="61"/>
      <c r="C196" s="3"/>
      <c r="D196" s="4"/>
      <c r="E196" s="4"/>
      <c r="F196" s="30" t="str">
        <f>IFERROR(F194+F191,"")</f>
        <v/>
      </c>
      <c r="G196" s="4"/>
      <c r="H196" s="4"/>
      <c r="I196" s="4"/>
      <c r="J196" s="4"/>
      <c r="K196" s="4"/>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row>
    <row r="197" spans="2:47" s="5" customFormat="1" ht="18" customHeight="1" x14ac:dyDescent="0.3">
      <c r="B197" s="190" t="s">
        <v>116</v>
      </c>
      <c r="C197" s="191"/>
      <c r="D197" s="192"/>
      <c r="E197" s="192"/>
      <c r="F197" s="192"/>
      <c r="G197" s="192"/>
      <c r="H197" s="192"/>
      <c r="I197" s="192"/>
      <c r="J197" s="192"/>
      <c r="K197" s="192"/>
      <c r="L197" s="193" t="str">
        <f>IF(L$3="","",SUBTOTAL(9,L181:L196)+K197)</f>
        <v/>
      </c>
      <c r="M197" s="193" t="str">
        <f>IF(M$3="","",SUBTOTAL(9,M181:M196)+L197)</f>
        <v/>
      </c>
      <c r="N197" s="193" t="str">
        <f t="shared" ref="N197:AU197" si="439">IF(N$3="","",SUBTOTAL(9,N181:N196)+M197)</f>
        <v/>
      </c>
      <c r="O197" s="193" t="str">
        <f t="shared" si="439"/>
        <v/>
      </c>
      <c r="P197" s="193" t="str">
        <f t="shared" si="439"/>
        <v/>
      </c>
      <c r="Q197" s="193" t="str">
        <f t="shared" si="439"/>
        <v/>
      </c>
      <c r="R197" s="193" t="str">
        <f t="shared" si="439"/>
        <v/>
      </c>
      <c r="S197" s="193" t="str">
        <f t="shared" si="439"/>
        <v/>
      </c>
      <c r="T197" s="193" t="str">
        <f t="shared" si="439"/>
        <v/>
      </c>
      <c r="U197" s="193" t="str">
        <f t="shared" si="439"/>
        <v/>
      </c>
      <c r="V197" s="193" t="str">
        <f t="shared" si="439"/>
        <v/>
      </c>
      <c r="W197" s="193" t="str">
        <f t="shared" si="439"/>
        <v/>
      </c>
      <c r="X197" s="193" t="str">
        <f t="shared" si="439"/>
        <v/>
      </c>
      <c r="Y197" s="193" t="str">
        <f>IF(Y$3="","",SUBTOTAL(9,Y181:Y196)+X197)</f>
        <v/>
      </c>
      <c r="Z197" s="193" t="str">
        <f t="shared" si="439"/>
        <v/>
      </c>
      <c r="AA197" s="193" t="str">
        <f t="shared" si="439"/>
        <v/>
      </c>
      <c r="AB197" s="193" t="str">
        <f t="shared" si="439"/>
        <v/>
      </c>
      <c r="AC197" s="193" t="str">
        <f t="shared" si="439"/>
        <v/>
      </c>
      <c r="AD197" s="193" t="str">
        <f t="shared" si="439"/>
        <v/>
      </c>
      <c r="AE197" s="193" t="str">
        <f t="shared" si="439"/>
        <v/>
      </c>
      <c r="AF197" s="193" t="str">
        <f t="shared" si="439"/>
        <v/>
      </c>
      <c r="AG197" s="193" t="str">
        <f t="shared" si="439"/>
        <v/>
      </c>
      <c r="AH197" s="193" t="str">
        <f t="shared" si="439"/>
        <v/>
      </c>
      <c r="AI197" s="193" t="str">
        <f t="shared" si="439"/>
        <v/>
      </c>
      <c r="AJ197" s="193" t="str">
        <f t="shared" si="439"/>
        <v/>
      </c>
      <c r="AK197" s="193" t="str">
        <f t="shared" si="439"/>
        <v/>
      </c>
      <c r="AL197" s="193" t="str">
        <f t="shared" si="439"/>
        <v/>
      </c>
      <c r="AM197" s="193" t="str">
        <f t="shared" si="439"/>
        <v/>
      </c>
      <c r="AN197" s="193" t="str">
        <f t="shared" si="439"/>
        <v/>
      </c>
      <c r="AO197" s="193" t="str">
        <f t="shared" si="439"/>
        <v/>
      </c>
      <c r="AP197" s="193" t="str">
        <f t="shared" si="439"/>
        <v/>
      </c>
      <c r="AQ197" s="193" t="str">
        <f t="shared" si="439"/>
        <v/>
      </c>
      <c r="AR197" s="193" t="str">
        <f t="shared" si="439"/>
        <v/>
      </c>
      <c r="AS197" s="193" t="str">
        <f t="shared" si="439"/>
        <v/>
      </c>
      <c r="AT197" s="193" t="str">
        <f t="shared" si="439"/>
        <v/>
      </c>
      <c r="AU197" s="193" t="str">
        <f t="shared" si="439"/>
        <v/>
      </c>
    </row>
    <row r="199" spans="2:47" s="5" customFormat="1" ht="18" customHeight="1" x14ac:dyDescent="0.3">
      <c r="B199" s="397" t="s">
        <v>117</v>
      </c>
      <c r="C199" s="397"/>
      <c r="D199" s="10"/>
      <c r="E199" s="4"/>
      <c r="F199" s="4"/>
      <c r="G199" s="4"/>
      <c r="H199" s="4"/>
      <c r="I199" s="4"/>
      <c r="J199" s="4"/>
      <c r="K199" s="4"/>
      <c r="L199" s="37"/>
      <c r="M199" s="52"/>
      <c r="N199" s="37"/>
      <c r="O199" s="52"/>
      <c r="P199" s="37"/>
      <c r="Q199" s="37"/>
      <c r="R199" s="37"/>
      <c r="S199" s="37"/>
      <c r="T199" s="37"/>
      <c r="U199" s="37"/>
      <c r="V199" s="37"/>
      <c r="W199" s="37"/>
      <c r="X199" s="37"/>
      <c r="Y199" s="37"/>
      <c r="Z199" s="37"/>
      <c r="AA199" s="37"/>
      <c r="AB199" s="37"/>
      <c r="AC199" s="37"/>
      <c r="AD199" s="53"/>
      <c r="AE199" s="53"/>
      <c r="AF199" s="53"/>
      <c r="AG199" s="53"/>
      <c r="AH199" s="53"/>
      <c r="AI199" s="53"/>
    </row>
    <row r="200" spans="2:47" s="5" customFormat="1" ht="18" customHeight="1" x14ac:dyDescent="0.3">
      <c r="B200" s="200" t="s">
        <v>118</v>
      </c>
      <c r="C200" s="200"/>
      <c r="D200" s="175"/>
      <c r="E200" s="175"/>
      <c r="F200" s="175"/>
      <c r="G200" s="175"/>
      <c r="H200" s="175"/>
      <c r="I200" s="175"/>
      <c r="J200" s="175"/>
      <c r="K200" s="175"/>
      <c r="L200" s="201" t="str">
        <f>IFERROR(IF(M2="",-SUM(L194:L195)+L176,-SUM(L194:L195)),"")</f>
        <v/>
      </c>
      <c r="M200" s="201" t="str">
        <f>IFERROR(IF(N2="",-SUM(M194:M195)+M176,-SUM(M194:M195)),"")</f>
        <v/>
      </c>
      <c r="N200" s="201" t="str">
        <f t="shared" ref="N200:AU200" si="440">IFERROR(IF(O2="",-SUM(N194:N195)+N176,-SUM(N194:N195)),"")</f>
        <v/>
      </c>
      <c r="O200" s="201" t="str">
        <f t="shared" si="440"/>
        <v/>
      </c>
      <c r="P200" s="201" t="str">
        <f t="shared" si="440"/>
        <v/>
      </c>
      <c r="Q200" s="201" t="str">
        <f t="shared" si="440"/>
        <v/>
      </c>
      <c r="R200" s="201" t="str">
        <f t="shared" si="440"/>
        <v/>
      </c>
      <c r="S200" s="201" t="str">
        <f t="shared" si="440"/>
        <v/>
      </c>
      <c r="T200" s="201" t="str">
        <f t="shared" si="440"/>
        <v/>
      </c>
      <c r="U200" s="201" t="str">
        <f t="shared" si="440"/>
        <v/>
      </c>
      <c r="V200" s="201" t="str">
        <f t="shared" si="440"/>
        <v/>
      </c>
      <c r="W200" s="201" t="str">
        <f t="shared" si="440"/>
        <v/>
      </c>
      <c r="X200" s="201" t="str">
        <f t="shared" si="440"/>
        <v/>
      </c>
      <c r="Y200" s="201" t="str">
        <f t="shared" si="440"/>
        <v/>
      </c>
      <c r="Z200" s="201" t="str">
        <f t="shared" si="440"/>
        <v/>
      </c>
      <c r="AA200" s="201" t="str">
        <f t="shared" si="440"/>
        <v/>
      </c>
      <c r="AB200" s="201" t="str">
        <f t="shared" si="440"/>
        <v/>
      </c>
      <c r="AC200" s="201" t="str">
        <f t="shared" si="440"/>
        <v/>
      </c>
      <c r="AD200" s="201" t="str">
        <f t="shared" si="440"/>
        <v/>
      </c>
      <c r="AE200" s="201" t="str">
        <f t="shared" si="440"/>
        <v/>
      </c>
      <c r="AF200" s="201" t="str">
        <f t="shared" si="440"/>
        <v/>
      </c>
      <c r="AG200" s="201" t="str">
        <f t="shared" si="440"/>
        <v/>
      </c>
      <c r="AH200" s="201" t="str">
        <f t="shared" si="440"/>
        <v/>
      </c>
      <c r="AI200" s="201" t="str">
        <f t="shared" si="440"/>
        <v/>
      </c>
      <c r="AJ200" s="201" t="str">
        <f t="shared" si="440"/>
        <v/>
      </c>
      <c r="AK200" s="201" t="str">
        <f t="shared" si="440"/>
        <v/>
      </c>
      <c r="AL200" s="201" t="str">
        <f t="shared" si="440"/>
        <v/>
      </c>
      <c r="AM200" s="201" t="str">
        <f t="shared" si="440"/>
        <v/>
      </c>
      <c r="AN200" s="201" t="str">
        <f t="shared" si="440"/>
        <v/>
      </c>
      <c r="AO200" s="201" t="str">
        <f t="shared" si="440"/>
        <v/>
      </c>
      <c r="AP200" s="201" t="str">
        <f t="shared" si="440"/>
        <v/>
      </c>
      <c r="AQ200" s="201" t="str">
        <f t="shared" si="440"/>
        <v/>
      </c>
      <c r="AR200" s="201" t="str">
        <f t="shared" si="440"/>
        <v/>
      </c>
      <c r="AS200" s="201" t="str">
        <f t="shared" si="440"/>
        <v/>
      </c>
      <c r="AT200" s="201" t="str">
        <f t="shared" si="440"/>
        <v/>
      </c>
      <c r="AU200" s="201" t="str">
        <f t="shared" si="440"/>
        <v/>
      </c>
    </row>
    <row r="201" spans="2:47" x14ac:dyDescent="0.3">
      <c r="B201" s="63" t="s">
        <v>119</v>
      </c>
      <c r="L201" s="30">
        <f>IFERROR(IRR(L200:AU200),0)</f>
        <v>0</v>
      </c>
      <c r="M201" s="52"/>
      <c r="N201" s="37"/>
      <c r="O201" s="52"/>
      <c r="P201" s="37"/>
      <c r="Q201" s="37"/>
      <c r="R201" s="37"/>
      <c r="S201" s="37"/>
      <c r="T201" s="37"/>
      <c r="U201" s="37"/>
      <c r="V201" s="37"/>
      <c r="W201" s="37"/>
      <c r="X201" s="37"/>
      <c r="Y201" s="37"/>
      <c r="Z201" s="37"/>
      <c r="AA201" s="37"/>
      <c r="AB201" s="37"/>
      <c r="AC201" s="37"/>
      <c r="AD201" s="37"/>
      <c r="AE201" s="37"/>
      <c r="AF201" s="37"/>
      <c r="AG201" s="37"/>
      <c r="AH201" s="37"/>
      <c r="AI201" s="37"/>
    </row>
    <row r="202" spans="2:47" x14ac:dyDescent="0.3">
      <c r="B202" s="63" t="s">
        <v>120</v>
      </c>
      <c r="L202" s="30">
        <f>(1+L201)^(12)-1</f>
        <v>0</v>
      </c>
      <c r="M202" s="52"/>
      <c r="N202" s="37"/>
      <c r="O202" s="52"/>
      <c r="P202" s="37"/>
      <c r="Q202" s="37"/>
      <c r="R202" s="37"/>
      <c r="S202" s="37"/>
      <c r="T202" s="37"/>
      <c r="U202" s="37"/>
      <c r="V202" s="37"/>
      <c r="W202" s="37"/>
      <c r="X202" s="37"/>
      <c r="Y202" s="37"/>
      <c r="Z202" s="37"/>
      <c r="AA202" s="37"/>
      <c r="AB202" s="37"/>
      <c r="AC202" s="37"/>
      <c r="AD202" s="37"/>
      <c r="AE202" s="37"/>
      <c r="AF202" s="37"/>
      <c r="AG202" s="37"/>
      <c r="AH202" s="37"/>
      <c r="AI202" s="37"/>
    </row>
    <row r="203" spans="2:47" ht="14.5" x14ac:dyDescent="0.3">
      <c r="B203" s="65" t="s">
        <v>121</v>
      </c>
      <c r="C203" s="65"/>
      <c r="G203" s="30">
        <v>0.05</v>
      </c>
      <c r="L203" s="37" t="str">
        <f>IFERROR(NPV(G203,M$200:AU$200)+L$200,"")</f>
        <v/>
      </c>
      <c r="N203" s="37"/>
      <c r="O203" s="52"/>
      <c r="P203" s="37"/>
      <c r="Q203" s="37"/>
      <c r="R203" s="37"/>
      <c r="S203" s="37"/>
      <c r="T203" s="37"/>
      <c r="U203" s="37"/>
      <c r="V203" s="37"/>
      <c r="W203" s="37"/>
      <c r="X203" s="37"/>
      <c r="Y203" s="37"/>
      <c r="Z203" s="37"/>
      <c r="AA203" s="37"/>
      <c r="AB203" s="37"/>
      <c r="AC203" s="37"/>
      <c r="AD203" s="37"/>
      <c r="AE203" s="37"/>
      <c r="AF203" s="37"/>
      <c r="AG203" s="37"/>
      <c r="AH203" s="37"/>
      <c r="AI203" s="37"/>
    </row>
    <row r="204" spans="2:47" ht="14.5" x14ac:dyDescent="0.3">
      <c r="B204" s="65" t="s">
        <v>122</v>
      </c>
      <c r="C204" s="65"/>
      <c r="G204" s="30">
        <v>0.1</v>
      </c>
      <c r="L204" s="37" t="str">
        <f>IFERROR(NPV(G204,M$200:AU$200)+L$200,"")</f>
        <v/>
      </c>
      <c r="N204" s="37"/>
      <c r="O204" s="52"/>
      <c r="P204" s="37"/>
      <c r="Q204" s="37"/>
      <c r="R204" s="37"/>
      <c r="S204" s="37"/>
      <c r="T204" s="37"/>
      <c r="U204" s="37"/>
      <c r="V204" s="37"/>
      <c r="W204" s="37"/>
      <c r="X204" s="37"/>
      <c r="Y204" s="37"/>
      <c r="Z204" s="37"/>
      <c r="AA204" s="37"/>
      <c r="AB204" s="37"/>
      <c r="AC204" s="37"/>
      <c r="AD204" s="37"/>
      <c r="AE204" s="37"/>
      <c r="AF204" s="37"/>
      <c r="AG204" s="37"/>
      <c r="AH204" s="37"/>
      <c r="AI204" s="37"/>
    </row>
    <row r="205" spans="2:47" x14ac:dyDescent="0.3">
      <c r="L205" s="37"/>
      <c r="M205" s="52"/>
      <c r="N205" s="37"/>
      <c r="O205" s="52"/>
      <c r="P205" s="37"/>
      <c r="Q205" s="37"/>
      <c r="R205" s="37"/>
      <c r="S205" s="37"/>
      <c r="T205" s="37"/>
      <c r="U205" s="37"/>
      <c r="V205" s="37"/>
      <c r="W205" s="37"/>
      <c r="X205" s="37"/>
      <c r="Y205" s="37"/>
      <c r="Z205" s="37"/>
      <c r="AA205" s="37"/>
      <c r="AB205" s="37"/>
      <c r="AC205" s="37"/>
      <c r="AD205" s="37"/>
      <c r="AE205" s="37"/>
      <c r="AF205" s="37"/>
      <c r="AG205" s="37"/>
      <c r="AH205" s="37"/>
      <c r="AI205" s="37"/>
    </row>
    <row r="206" spans="2:47" x14ac:dyDescent="0.3">
      <c r="L206" s="37"/>
      <c r="M206" s="52"/>
      <c r="N206" s="37"/>
      <c r="O206" s="52"/>
      <c r="P206" s="37"/>
      <c r="Q206" s="37"/>
      <c r="R206" s="37"/>
      <c r="S206" s="37"/>
      <c r="T206" s="37"/>
      <c r="U206" s="37"/>
      <c r="V206" s="37"/>
      <c r="W206" s="37"/>
      <c r="X206" s="37"/>
      <c r="Y206" s="37"/>
      <c r="Z206" s="37"/>
      <c r="AA206" s="37"/>
      <c r="AB206" s="37"/>
      <c r="AC206" s="37"/>
      <c r="AD206" s="37"/>
      <c r="AE206" s="37"/>
      <c r="AF206" s="37"/>
      <c r="AG206" s="37"/>
      <c r="AH206" s="37"/>
      <c r="AI206" s="37"/>
    </row>
    <row r="207" spans="2:47" ht="18" customHeight="1" x14ac:dyDescent="0.3">
      <c r="B207" s="397" t="s">
        <v>114</v>
      </c>
      <c r="C207" s="397"/>
      <c r="L207" s="37"/>
      <c r="M207" s="52"/>
      <c r="N207" s="37"/>
      <c r="O207" s="52"/>
      <c r="P207" s="37"/>
      <c r="Q207" s="37"/>
      <c r="R207" s="37"/>
      <c r="S207" s="37"/>
      <c r="T207" s="37"/>
      <c r="U207" s="37"/>
      <c r="V207" s="37"/>
      <c r="W207" s="37"/>
      <c r="X207" s="37"/>
      <c r="Y207" s="37"/>
      <c r="Z207" s="37"/>
      <c r="AA207" s="37"/>
      <c r="AB207" s="37"/>
      <c r="AC207" s="37"/>
      <c r="AD207" s="37"/>
      <c r="AE207" s="37"/>
      <c r="AF207" s="37"/>
      <c r="AG207" s="37"/>
      <c r="AH207" s="37"/>
      <c r="AI207" s="37"/>
    </row>
    <row r="208" spans="2:47" s="5" customFormat="1" ht="18" customHeight="1" outlineLevel="1" x14ac:dyDescent="0.3">
      <c r="B208" s="174" t="s">
        <v>123</v>
      </c>
      <c r="C208" s="174"/>
      <c r="D208" s="175"/>
      <c r="E208" s="175"/>
      <c r="F208" s="175"/>
      <c r="G208" s="175"/>
      <c r="H208" s="175"/>
      <c r="I208" s="175"/>
      <c r="J208" s="175"/>
      <c r="K208" s="175"/>
      <c r="L208" s="176" t="str">
        <f>IF(L$3="","",SUBTOTAL(9,L209:L210))</f>
        <v/>
      </c>
      <c r="M208" s="176" t="str">
        <f t="shared" ref="M208:U208" si="441">IF(M$3="","",SUBTOTAL(9,M209:M210))</f>
        <v/>
      </c>
      <c r="N208" s="176" t="str">
        <f t="shared" si="441"/>
        <v/>
      </c>
      <c r="O208" s="176" t="str">
        <f t="shared" si="441"/>
        <v/>
      </c>
      <c r="P208" s="176" t="str">
        <f t="shared" si="441"/>
        <v/>
      </c>
      <c r="Q208" s="176" t="str">
        <f t="shared" si="441"/>
        <v/>
      </c>
      <c r="R208" s="176" t="str">
        <f t="shared" si="441"/>
        <v/>
      </c>
      <c r="S208" s="176" t="str">
        <f t="shared" si="441"/>
        <v/>
      </c>
      <c r="T208" s="176" t="str">
        <f t="shared" si="441"/>
        <v/>
      </c>
      <c r="U208" s="176" t="str">
        <f t="shared" si="441"/>
        <v/>
      </c>
      <c r="V208" s="176" t="str">
        <f t="shared" ref="V208" si="442">IF(V$3="","",SUBTOTAL(9,V209:V210))</f>
        <v/>
      </c>
      <c r="W208" s="176" t="str">
        <f t="shared" ref="W208" si="443">IF(W$3="","",SUBTOTAL(9,W209:W210))</f>
        <v/>
      </c>
      <c r="X208" s="176" t="str">
        <f t="shared" ref="X208" si="444">IF(X$3="","",SUBTOTAL(9,X209:X210))</f>
        <v/>
      </c>
      <c r="Y208" s="176" t="str">
        <f t="shared" ref="Y208" si="445">IF(Y$3="","",SUBTOTAL(9,Y209:Y210))</f>
        <v/>
      </c>
      <c r="Z208" s="176" t="str">
        <f t="shared" ref="Z208" si="446">IF(Z$3="","",SUBTOTAL(9,Z209:Z210))</f>
        <v/>
      </c>
      <c r="AA208" s="176" t="str">
        <f t="shared" ref="AA208" si="447">IF(AA$3="","",SUBTOTAL(9,AA209:AA210))</f>
        <v/>
      </c>
      <c r="AB208" s="176" t="str">
        <f t="shared" ref="AB208" si="448">IF(AB$3="","",SUBTOTAL(9,AB209:AB210))</f>
        <v/>
      </c>
      <c r="AC208" s="176" t="str">
        <f t="shared" ref="AC208:AD208" si="449">IF(AC$3="","",SUBTOTAL(9,AC209:AC210))</f>
        <v/>
      </c>
      <c r="AD208" s="176" t="str">
        <f t="shared" si="449"/>
        <v/>
      </c>
      <c r="AE208" s="176" t="str">
        <f t="shared" ref="AE208" si="450">IF(AE$3="","",SUBTOTAL(9,AE209:AE210))</f>
        <v/>
      </c>
      <c r="AF208" s="176" t="str">
        <f t="shared" ref="AF208" si="451">IF(AF$3="","",SUBTOTAL(9,AF209:AF210))</f>
        <v/>
      </c>
      <c r="AG208" s="176" t="str">
        <f t="shared" ref="AG208" si="452">IF(AG$3="","",SUBTOTAL(9,AG209:AG210))</f>
        <v/>
      </c>
      <c r="AH208" s="176" t="str">
        <f t="shared" ref="AH208" si="453">IF(AH$3="","",SUBTOTAL(9,AH209:AH210))</f>
        <v/>
      </c>
      <c r="AI208" s="176" t="str">
        <f t="shared" ref="AI208" si="454">IF(AI$3="","",SUBTOTAL(9,AI209:AI210))</f>
        <v/>
      </c>
      <c r="AJ208" s="176" t="str">
        <f t="shared" ref="AJ208" si="455">IF(AJ$3="","",SUBTOTAL(9,AJ209:AJ210))</f>
        <v/>
      </c>
      <c r="AK208" s="176" t="str">
        <f t="shared" ref="AK208" si="456">IF(AK$3="","",SUBTOTAL(9,AK209:AK210))</f>
        <v/>
      </c>
      <c r="AL208" s="176" t="str">
        <f t="shared" ref="AL208:AM208" si="457">IF(AL$3="","",SUBTOTAL(9,AL209:AL210))</f>
        <v/>
      </c>
      <c r="AM208" s="176" t="str">
        <f t="shared" si="457"/>
        <v/>
      </c>
      <c r="AN208" s="176" t="str">
        <f t="shared" ref="AN208" si="458">IF(AN$3="","",SUBTOTAL(9,AN209:AN210))</f>
        <v/>
      </c>
      <c r="AO208" s="176" t="str">
        <f t="shared" ref="AO208" si="459">IF(AO$3="","",SUBTOTAL(9,AO209:AO210))</f>
        <v/>
      </c>
      <c r="AP208" s="176" t="str">
        <f t="shared" ref="AP208" si="460">IF(AP$3="","",SUBTOTAL(9,AP209:AP210))</f>
        <v/>
      </c>
      <c r="AQ208" s="176" t="str">
        <f t="shared" ref="AQ208" si="461">IF(AQ$3="","",SUBTOTAL(9,AQ209:AQ210))</f>
        <v/>
      </c>
      <c r="AR208" s="176" t="str">
        <f t="shared" ref="AR208" si="462">IF(AR$3="","",SUBTOTAL(9,AR209:AR210))</f>
        <v/>
      </c>
      <c r="AS208" s="176" t="str">
        <f t="shared" ref="AS208" si="463">IF(AS$3="","",SUBTOTAL(9,AS209:AS210))</f>
        <v/>
      </c>
      <c r="AT208" s="176" t="str">
        <f t="shared" ref="AT208" si="464">IF(AT$3="","",SUBTOTAL(9,AT209:AT210))</f>
        <v/>
      </c>
      <c r="AU208" s="176" t="str">
        <f t="shared" ref="AU208" si="465">IF(AU$3="","",SUBTOTAL(9,AU209:AU210))</f>
        <v/>
      </c>
    </row>
    <row r="209" spans="2:47" s="5" customFormat="1" ht="18" customHeight="1" outlineLevel="1" x14ac:dyDescent="0.3">
      <c r="B209" s="26" t="s">
        <v>107</v>
      </c>
      <c r="C209" s="26"/>
      <c r="D209" s="4"/>
      <c r="E209" s="4"/>
      <c r="F209" s="4"/>
      <c r="G209" s="4"/>
      <c r="H209" s="4"/>
      <c r="I209" s="4"/>
      <c r="J209" s="4"/>
      <c r="K209" s="4"/>
      <c r="L209" s="32" t="str">
        <f>IF(L$3="","",K209-L83)</f>
        <v/>
      </c>
      <c r="M209" s="32" t="str">
        <f>IF(M$3="","",L209-M83)</f>
        <v/>
      </c>
      <c r="N209" s="32" t="str">
        <f t="shared" ref="N209:U209" si="466">IF(N$3="","",M209-N83)</f>
        <v/>
      </c>
      <c r="O209" s="32" t="str">
        <f t="shared" si="466"/>
        <v/>
      </c>
      <c r="P209" s="32" t="str">
        <f t="shared" si="466"/>
        <v/>
      </c>
      <c r="Q209" s="32" t="str">
        <f t="shared" si="466"/>
        <v/>
      </c>
      <c r="R209" s="32" t="str">
        <f t="shared" si="466"/>
        <v/>
      </c>
      <c r="S209" s="32" t="str">
        <f t="shared" si="466"/>
        <v/>
      </c>
      <c r="T209" s="32" t="str">
        <f t="shared" si="466"/>
        <v/>
      </c>
      <c r="U209" s="32" t="str">
        <f t="shared" si="466"/>
        <v/>
      </c>
      <c r="V209" s="32" t="str">
        <f t="shared" ref="V209:AU209" si="467">IF(V$3="","",U209-V83)</f>
        <v/>
      </c>
      <c r="W209" s="32" t="str">
        <f t="shared" si="467"/>
        <v/>
      </c>
      <c r="X209" s="32" t="str">
        <f t="shared" si="467"/>
        <v/>
      </c>
      <c r="Y209" s="32" t="str">
        <f t="shared" si="467"/>
        <v/>
      </c>
      <c r="Z209" s="32" t="str">
        <f t="shared" si="467"/>
        <v/>
      </c>
      <c r="AA209" s="32" t="str">
        <f t="shared" si="467"/>
        <v/>
      </c>
      <c r="AB209" s="32" t="str">
        <f t="shared" si="467"/>
        <v/>
      </c>
      <c r="AC209" s="32" t="str">
        <f t="shared" si="467"/>
        <v/>
      </c>
      <c r="AD209" s="32" t="str">
        <f t="shared" si="467"/>
        <v/>
      </c>
      <c r="AE209" s="32" t="str">
        <f t="shared" si="467"/>
        <v/>
      </c>
      <c r="AF209" s="32" t="str">
        <f t="shared" si="467"/>
        <v/>
      </c>
      <c r="AG209" s="32" t="str">
        <f t="shared" si="467"/>
        <v/>
      </c>
      <c r="AH209" s="32" t="str">
        <f t="shared" si="467"/>
        <v/>
      </c>
      <c r="AI209" s="32" t="str">
        <f t="shared" si="467"/>
        <v/>
      </c>
      <c r="AJ209" s="32" t="str">
        <f t="shared" si="467"/>
        <v/>
      </c>
      <c r="AK209" s="32" t="str">
        <f t="shared" si="467"/>
        <v/>
      </c>
      <c r="AL209" s="32" t="str">
        <f t="shared" si="467"/>
        <v/>
      </c>
      <c r="AM209" s="32" t="str">
        <f t="shared" si="467"/>
        <v/>
      </c>
      <c r="AN209" s="32" t="str">
        <f t="shared" si="467"/>
        <v/>
      </c>
      <c r="AO209" s="32" t="str">
        <f t="shared" si="467"/>
        <v/>
      </c>
      <c r="AP209" s="32" t="str">
        <f t="shared" si="467"/>
        <v/>
      </c>
      <c r="AQ209" s="32" t="str">
        <f t="shared" si="467"/>
        <v/>
      </c>
      <c r="AR209" s="32" t="str">
        <f t="shared" si="467"/>
        <v/>
      </c>
      <c r="AS209" s="32" t="str">
        <f t="shared" si="467"/>
        <v/>
      </c>
      <c r="AT209" s="32" t="str">
        <f t="shared" si="467"/>
        <v/>
      </c>
      <c r="AU209" s="32" t="str">
        <f t="shared" si="467"/>
        <v/>
      </c>
    </row>
    <row r="210" spans="2:47" s="5" customFormat="1" ht="18" customHeight="1" outlineLevel="1" x14ac:dyDescent="0.3">
      <c r="B210" s="26" t="s">
        <v>108</v>
      </c>
      <c r="C210" s="26"/>
      <c r="D210" s="4"/>
      <c r="E210" s="4"/>
      <c r="F210" s="4"/>
      <c r="G210" s="4"/>
      <c r="H210" s="4"/>
      <c r="I210" s="4"/>
      <c r="J210" s="4"/>
      <c r="K210" s="4"/>
      <c r="L210" s="32" t="str">
        <f>IF(L$3="","",K210-L103)</f>
        <v/>
      </c>
      <c r="M210" s="32" t="str">
        <f t="shared" ref="M210:U210" si="468">IF(M$3="","",L210-M103)</f>
        <v/>
      </c>
      <c r="N210" s="32" t="str">
        <f t="shared" si="468"/>
        <v/>
      </c>
      <c r="O210" s="32" t="str">
        <f t="shared" si="468"/>
        <v/>
      </c>
      <c r="P210" s="32" t="str">
        <f t="shared" si="468"/>
        <v/>
      </c>
      <c r="Q210" s="32" t="str">
        <f t="shared" si="468"/>
        <v/>
      </c>
      <c r="R210" s="32" t="str">
        <f t="shared" si="468"/>
        <v/>
      </c>
      <c r="S210" s="32" t="str">
        <f t="shared" si="468"/>
        <v/>
      </c>
      <c r="T210" s="32" t="str">
        <f t="shared" si="468"/>
        <v/>
      </c>
      <c r="U210" s="32" t="str">
        <f t="shared" si="468"/>
        <v/>
      </c>
      <c r="V210" s="32" t="str">
        <f t="shared" ref="V210:AU210" si="469">IF(V$3="","",U210-V103)</f>
        <v/>
      </c>
      <c r="W210" s="32" t="str">
        <f t="shared" si="469"/>
        <v/>
      </c>
      <c r="X210" s="32" t="str">
        <f t="shared" si="469"/>
        <v/>
      </c>
      <c r="Y210" s="32" t="str">
        <f t="shared" si="469"/>
        <v/>
      </c>
      <c r="Z210" s="32" t="str">
        <f t="shared" si="469"/>
        <v/>
      </c>
      <c r="AA210" s="32" t="str">
        <f t="shared" si="469"/>
        <v/>
      </c>
      <c r="AB210" s="32" t="str">
        <f t="shared" si="469"/>
        <v/>
      </c>
      <c r="AC210" s="32" t="str">
        <f t="shared" si="469"/>
        <v/>
      </c>
      <c r="AD210" s="32" t="str">
        <f t="shared" si="469"/>
        <v/>
      </c>
      <c r="AE210" s="32" t="str">
        <f t="shared" si="469"/>
        <v/>
      </c>
      <c r="AF210" s="32" t="str">
        <f t="shared" si="469"/>
        <v/>
      </c>
      <c r="AG210" s="32" t="str">
        <f t="shared" si="469"/>
        <v/>
      </c>
      <c r="AH210" s="32" t="str">
        <f t="shared" si="469"/>
        <v/>
      </c>
      <c r="AI210" s="32" t="str">
        <f t="shared" si="469"/>
        <v/>
      </c>
      <c r="AJ210" s="32" t="str">
        <f t="shared" si="469"/>
        <v/>
      </c>
      <c r="AK210" s="32" t="str">
        <f t="shared" si="469"/>
        <v/>
      </c>
      <c r="AL210" s="32" t="str">
        <f t="shared" si="469"/>
        <v/>
      </c>
      <c r="AM210" s="32" t="str">
        <f t="shared" si="469"/>
        <v/>
      </c>
      <c r="AN210" s="32" t="str">
        <f t="shared" si="469"/>
        <v/>
      </c>
      <c r="AO210" s="32" t="str">
        <f t="shared" si="469"/>
        <v/>
      </c>
      <c r="AP210" s="32" t="str">
        <f t="shared" si="469"/>
        <v/>
      </c>
      <c r="AQ210" s="32" t="str">
        <f t="shared" si="469"/>
        <v/>
      </c>
      <c r="AR210" s="32" t="str">
        <f t="shared" si="469"/>
        <v/>
      </c>
      <c r="AS210" s="32" t="str">
        <f t="shared" si="469"/>
        <v/>
      </c>
      <c r="AT210" s="32" t="str">
        <f t="shared" si="469"/>
        <v/>
      </c>
      <c r="AU210" s="32" t="str">
        <f t="shared" si="469"/>
        <v/>
      </c>
    </row>
    <row r="211" spans="2:47" s="5" customFormat="1" ht="18" customHeight="1" outlineLevel="1" x14ac:dyDescent="0.3">
      <c r="B211" s="3"/>
      <c r="C211" s="3"/>
      <c r="D211" s="4"/>
      <c r="E211" s="4"/>
      <c r="F211" s="4"/>
      <c r="G211" s="4"/>
      <c r="H211" s="4"/>
      <c r="I211" s="4"/>
      <c r="J211" s="4"/>
      <c r="K211" s="4"/>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row>
    <row r="212" spans="2:47" s="5" customFormat="1" ht="18" customHeight="1" outlineLevel="1" x14ac:dyDescent="0.3">
      <c r="B212" s="174" t="s">
        <v>124</v>
      </c>
      <c r="C212" s="174"/>
      <c r="D212" s="175"/>
      <c r="E212" s="175"/>
      <c r="F212" s="175"/>
      <c r="G212" s="175"/>
      <c r="H212" s="175"/>
      <c r="I212" s="175"/>
      <c r="J212" s="175"/>
      <c r="K212" s="175"/>
      <c r="L212" s="176" t="str">
        <f>IF(L$3="","",SUM(L213:L214))</f>
        <v/>
      </c>
      <c r="M212" s="176" t="str">
        <f t="shared" ref="M212:U212" si="470">IF(M$3="","",SUM(M213:M214))</f>
        <v/>
      </c>
      <c r="N212" s="176" t="str">
        <f t="shared" si="470"/>
        <v/>
      </c>
      <c r="O212" s="176" t="str">
        <f t="shared" si="470"/>
        <v/>
      </c>
      <c r="P212" s="176" t="str">
        <f t="shared" si="470"/>
        <v/>
      </c>
      <c r="Q212" s="176" t="str">
        <f t="shared" si="470"/>
        <v/>
      </c>
      <c r="R212" s="176" t="str">
        <f t="shared" si="470"/>
        <v/>
      </c>
      <c r="S212" s="176" t="str">
        <f t="shared" si="470"/>
        <v/>
      </c>
      <c r="T212" s="176" t="str">
        <f t="shared" si="470"/>
        <v/>
      </c>
      <c r="U212" s="176" t="str">
        <f t="shared" si="470"/>
        <v/>
      </c>
      <c r="V212" s="176" t="str">
        <f t="shared" ref="V212" si="471">IF(V$3="","",SUM(V213:V214))</f>
        <v/>
      </c>
      <c r="W212" s="176" t="str">
        <f t="shared" ref="W212" si="472">IF(W$3="","",SUM(W213:W214))</f>
        <v/>
      </c>
      <c r="X212" s="176" t="str">
        <f t="shared" ref="X212" si="473">IF(X$3="","",SUM(X213:X214))</f>
        <v/>
      </c>
      <c r="Y212" s="176" t="str">
        <f t="shared" ref="Y212" si="474">IF(Y$3="","",SUM(Y213:Y214))</f>
        <v/>
      </c>
      <c r="Z212" s="176" t="str">
        <f t="shared" ref="Z212" si="475">IF(Z$3="","",SUM(Z213:Z214))</f>
        <v/>
      </c>
      <c r="AA212" s="176" t="str">
        <f t="shared" ref="AA212" si="476">IF(AA$3="","",SUM(AA213:AA214))</f>
        <v/>
      </c>
      <c r="AB212" s="176" t="str">
        <f t="shared" ref="AB212" si="477">IF(AB$3="","",SUM(AB213:AB214))</f>
        <v/>
      </c>
      <c r="AC212" s="176" t="str">
        <f t="shared" ref="AC212:AD212" si="478">IF(AC$3="","",SUM(AC213:AC214))</f>
        <v/>
      </c>
      <c r="AD212" s="176" t="str">
        <f t="shared" si="478"/>
        <v/>
      </c>
      <c r="AE212" s="176" t="str">
        <f t="shared" ref="AE212" si="479">IF(AE$3="","",SUM(AE213:AE214))</f>
        <v/>
      </c>
      <c r="AF212" s="176" t="str">
        <f t="shared" ref="AF212" si="480">IF(AF$3="","",SUM(AF213:AF214))</f>
        <v/>
      </c>
      <c r="AG212" s="176" t="str">
        <f t="shared" ref="AG212" si="481">IF(AG$3="","",SUM(AG213:AG214))</f>
        <v/>
      </c>
      <c r="AH212" s="176" t="str">
        <f t="shared" ref="AH212" si="482">IF(AH$3="","",SUM(AH213:AH214))</f>
        <v/>
      </c>
      <c r="AI212" s="176" t="str">
        <f t="shared" ref="AI212" si="483">IF(AI$3="","",SUM(AI213:AI214))</f>
        <v/>
      </c>
      <c r="AJ212" s="176" t="str">
        <f t="shared" ref="AJ212" si="484">IF(AJ$3="","",SUM(AJ213:AJ214))</f>
        <v/>
      </c>
      <c r="AK212" s="176" t="str">
        <f t="shared" ref="AK212" si="485">IF(AK$3="","",SUM(AK213:AK214))</f>
        <v/>
      </c>
      <c r="AL212" s="176" t="str">
        <f t="shared" ref="AL212:AM212" si="486">IF(AL$3="","",SUM(AL213:AL214))</f>
        <v/>
      </c>
      <c r="AM212" s="176" t="str">
        <f t="shared" si="486"/>
        <v/>
      </c>
      <c r="AN212" s="176" t="str">
        <f t="shared" ref="AN212" si="487">IF(AN$3="","",SUM(AN213:AN214))</f>
        <v/>
      </c>
      <c r="AO212" s="176" t="str">
        <f t="shared" ref="AO212" si="488">IF(AO$3="","",SUM(AO213:AO214))</f>
        <v/>
      </c>
      <c r="AP212" s="176" t="str">
        <f t="shared" ref="AP212" si="489">IF(AP$3="","",SUM(AP213:AP214))</f>
        <v/>
      </c>
      <c r="AQ212" s="176" t="str">
        <f t="shared" ref="AQ212" si="490">IF(AQ$3="","",SUM(AQ213:AQ214))</f>
        <v/>
      </c>
      <c r="AR212" s="176" t="str">
        <f t="shared" ref="AR212" si="491">IF(AR$3="","",SUM(AR213:AR214))</f>
        <v/>
      </c>
      <c r="AS212" s="176" t="str">
        <f t="shared" ref="AS212" si="492">IF(AS$3="","",SUM(AS213:AS214))</f>
        <v/>
      </c>
      <c r="AT212" s="176" t="str">
        <f t="shared" ref="AT212" si="493">IF(AT$3="","",SUM(AT213:AT214))</f>
        <v/>
      </c>
      <c r="AU212" s="176" t="str">
        <f t="shared" ref="AU212" si="494">IF(AU$3="","",SUM(AU213:AU214))</f>
        <v/>
      </c>
    </row>
    <row r="213" spans="2:47" outlineLevel="1" x14ac:dyDescent="0.3">
      <c r="B213" s="26" t="s">
        <v>125</v>
      </c>
      <c r="G213" s="247">
        <f>MAX(L213:AU213)</f>
        <v>0</v>
      </c>
      <c r="H213" s="13"/>
      <c r="I213" s="13"/>
      <c r="J213" s="13"/>
      <c r="L213" s="32" t="str">
        <f>IF(L$3="","",-L150)</f>
        <v/>
      </c>
      <c r="M213" s="32" t="str">
        <f t="shared" ref="M213:U213" si="495">IF(M$3="","",-M150)</f>
        <v/>
      </c>
      <c r="N213" s="32" t="str">
        <f t="shared" si="495"/>
        <v/>
      </c>
      <c r="O213" s="32" t="str">
        <f t="shared" si="495"/>
        <v/>
      </c>
      <c r="P213" s="32" t="str">
        <f t="shared" si="495"/>
        <v/>
      </c>
      <c r="Q213" s="32" t="str">
        <f t="shared" si="495"/>
        <v/>
      </c>
      <c r="R213" s="32" t="str">
        <f t="shared" si="495"/>
        <v/>
      </c>
      <c r="S213" s="32" t="str">
        <f t="shared" si="495"/>
        <v/>
      </c>
      <c r="T213" s="32" t="str">
        <f t="shared" si="495"/>
        <v/>
      </c>
      <c r="U213" s="32" t="str">
        <f t="shared" si="495"/>
        <v/>
      </c>
      <c r="V213" s="32" t="str">
        <f t="shared" ref="V213:AU213" si="496">IF(V$3="","",-V150)</f>
        <v/>
      </c>
      <c r="W213" s="32" t="str">
        <f t="shared" si="496"/>
        <v/>
      </c>
      <c r="X213" s="32" t="str">
        <f t="shared" si="496"/>
        <v/>
      </c>
      <c r="Y213" s="32" t="str">
        <f t="shared" si="496"/>
        <v/>
      </c>
      <c r="Z213" s="32" t="str">
        <f t="shared" si="496"/>
        <v/>
      </c>
      <c r="AA213" s="32" t="str">
        <f t="shared" si="496"/>
        <v/>
      </c>
      <c r="AB213" s="32" t="str">
        <f t="shared" si="496"/>
        <v/>
      </c>
      <c r="AC213" s="32" t="str">
        <f t="shared" si="496"/>
        <v/>
      </c>
      <c r="AD213" s="32" t="str">
        <f t="shared" si="496"/>
        <v/>
      </c>
      <c r="AE213" s="32" t="str">
        <f t="shared" si="496"/>
        <v/>
      </c>
      <c r="AF213" s="32" t="str">
        <f t="shared" si="496"/>
        <v/>
      </c>
      <c r="AG213" s="32" t="str">
        <f t="shared" si="496"/>
        <v/>
      </c>
      <c r="AH213" s="32" t="str">
        <f t="shared" si="496"/>
        <v/>
      </c>
      <c r="AI213" s="32" t="str">
        <f t="shared" si="496"/>
        <v/>
      </c>
      <c r="AJ213" s="32" t="str">
        <f t="shared" si="496"/>
        <v/>
      </c>
      <c r="AK213" s="32" t="str">
        <f t="shared" si="496"/>
        <v/>
      </c>
      <c r="AL213" s="32" t="str">
        <f t="shared" si="496"/>
        <v/>
      </c>
      <c r="AM213" s="32" t="str">
        <f t="shared" si="496"/>
        <v/>
      </c>
      <c r="AN213" s="32" t="str">
        <f t="shared" si="496"/>
        <v/>
      </c>
      <c r="AO213" s="32" t="str">
        <f t="shared" si="496"/>
        <v/>
      </c>
      <c r="AP213" s="32" t="str">
        <f t="shared" si="496"/>
        <v/>
      </c>
      <c r="AQ213" s="32" t="str">
        <f t="shared" si="496"/>
        <v/>
      </c>
      <c r="AR213" s="32" t="str">
        <f t="shared" si="496"/>
        <v/>
      </c>
      <c r="AS213" s="32" t="str">
        <f t="shared" si="496"/>
        <v/>
      </c>
      <c r="AT213" s="32" t="str">
        <f t="shared" si="496"/>
        <v/>
      </c>
      <c r="AU213" s="32" t="str">
        <f t="shared" si="496"/>
        <v/>
      </c>
    </row>
    <row r="214" spans="2:47" outlineLevel="1" x14ac:dyDescent="0.3">
      <c r="B214" s="26" t="s">
        <v>126</v>
      </c>
      <c r="G214" s="247">
        <f>SUM(L214:AU214)</f>
        <v>0</v>
      </c>
      <c r="L214" s="32" t="str">
        <f>IF(L$3="","",-L136)</f>
        <v/>
      </c>
      <c r="M214" s="32" t="str">
        <f>IF(M$3="","",-M136)</f>
        <v/>
      </c>
      <c r="N214" s="32" t="str">
        <f t="shared" ref="N214:U214" si="497">IF(N$3="","",-N136)</f>
        <v/>
      </c>
      <c r="O214" s="32" t="str">
        <f t="shared" si="497"/>
        <v/>
      </c>
      <c r="P214" s="32" t="str">
        <f t="shared" si="497"/>
        <v/>
      </c>
      <c r="Q214" s="32" t="str">
        <f t="shared" si="497"/>
        <v/>
      </c>
      <c r="R214" s="32" t="str">
        <f t="shared" si="497"/>
        <v/>
      </c>
      <c r="S214" s="32" t="str">
        <f t="shared" si="497"/>
        <v/>
      </c>
      <c r="T214" s="32" t="str">
        <f t="shared" si="497"/>
        <v/>
      </c>
      <c r="U214" s="32" t="str">
        <f t="shared" si="497"/>
        <v/>
      </c>
      <c r="V214" s="32" t="str">
        <f t="shared" ref="V214:AU214" si="498">IF(V$3="","",-V136)</f>
        <v/>
      </c>
      <c r="W214" s="32" t="str">
        <f t="shared" si="498"/>
        <v/>
      </c>
      <c r="X214" s="32" t="str">
        <f t="shared" si="498"/>
        <v/>
      </c>
      <c r="Y214" s="32" t="str">
        <f t="shared" si="498"/>
        <v/>
      </c>
      <c r="Z214" s="32" t="str">
        <f t="shared" si="498"/>
        <v/>
      </c>
      <c r="AA214" s="32" t="str">
        <f t="shared" si="498"/>
        <v/>
      </c>
      <c r="AB214" s="32" t="str">
        <f t="shared" si="498"/>
        <v/>
      </c>
      <c r="AC214" s="32" t="str">
        <f t="shared" si="498"/>
        <v/>
      </c>
      <c r="AD214" s="32" t="str">
        <f t="shared" si="498"/>
        <v/>
      </c>
      <c r="AE214" s="32" t="str">
        <f t="shared" si="498"/>
        <v/>
      </c>
      <c r="AF214" s="32" t="str">
        <f t="shared" si="498"/>
        <v/>
      </c>
      <c r="AG214" s="32" t="str">
        <f t="shared" si="498"/>
        <v/>
      </c>
      <c r="AH214" s="32" t="str">
        <f t="shared" si="498"/>
        <v/>
      </c>
      <c r="AI214" s="32" t="str">
        <f t="shared" si="498"/>
        <v/>
      </c>
      <c r="AJ214" s="32" t="str">
        <f t="shared" si="498"/>
        <v/>
      </c>
      <c r="AK214" s="32" t="str">
        <f t="shared" si="498"/>
        <v/>
      </c>
      <c r="AL214" s="32" t="str">
        <f t="shared" si="498"/>
        <v/>
      </c>
      <c r="AM214" s="32" t="str">
        <f t="shared" si="498"/>
        <v/>
      </c>
      <c r="AN214" s="32" t="str">
        <f t="shared" si="498"/>
        <v/>
      </c>
      <c r="AO214" s="32" t="str">
        <f t="shared" si="498"/>
        <v/>
      </c>
      <c r="AP214" s="32" t="str">
        <f t="shared" si="498"/>
        <v/>
      </c>
      <c r="AQ214" s="32" t="str">
        <f t="shared" si="498"/>
        <v/>
      </c>
      <c r="AR214" s="32" t="str">
        <f t="shared" si="498"/>
        <v/>
      </c>
      <c r="AS214" s="32" t="str">
        <f t="shared" si="498"/>
        <v/>
      </c>
      <c r="AT214" s="32" t="str">
        <f t="shared" si="498"/>
        <v/>
      </c>
      <c r="AU214" s="32" t="str">
        <f t="shared" si="498"/>
        <v/>
      </c>
    </row>
    <row r="215" spans="2:47" x14ac:dyDescent="0.3">
      <c r="AK215" s="9"/>
      <c r="AM215" s="9"/>
    </row>
    <row r="216" spans="2:47" x14ac:dyDescent="0.3">
      <c r="AK216" s="9"/>
      <c r="AM216" s="9"/>
    </row>
    <row r="217" spans="2:47" x14ac:dyDescent="0.3">
      <c r="L217" s="202" t="str">
        <f t="shared" ref="L217:AU217" si="499">IF(L$3="","",L3)</f>
        <v/>
      </c>
      <c r="M217" s="202" t="str">
        <f t="shared" si="499"/>
        <v/>
      </c>
      <c r="N217" s="202" t="str">
        <f t="shared" si="499"/>
        <v/>
      </c>
      <c r="O217" s="202" t="str">
        <f t="shared" si="499"/>
        <v/>
      </c>
      <c r="P217" s="202" t="str">
        <f t="shared" si="499"/>
        <v/>
      </c>
      <c r="Q217" s="202" t="str">
        <f t="shared" si="499"/>
        <v/>
      </c>
      <c r="R217" s="202" t="str">
        <f t="shared" si="499"/>
        <v/>
      </c>
      <c r="S217" s="202" t="str">
        <f t="shared" si="499"/>
        <v/>
      </c>
      <c r="T217" s="202" t="str">
        <f t="shared" si="499"/>
        <v/>
      </c>
      <c r="U217" s="202" t="str">
        <f t="shared" si="499"/>
        <v/>
      </c>
      <c r="V217" s="202" t="str">
        <f t="shared" si="499"/>
        <v/>
      </c>
      <c r="W217" s="202" t="str">
        <f t="shared" si="499"/>
        <v/>
      </c>
      <c r="X217" s="202" t="str">
        <f t="shared" si="499"/>
        <v/>
      </c>
      <c r="Y217" s="202" t="str">
        <f t="shared" si="499"/>
        <v/>
      </c>
      <c r="Z217" s="202" t="str">
        <f t="shared" si="499"/>
        <v/>
      </c>
      <c r="AA217" s="202" t="str">
        <f t="shared" si="499"/>
        <v/>
      </c>
      <c r="AB217" s="202" t="str">
        <f t="shared" si="499"/>
        <v/>
      </c>
      <c r="AC217" s="202" t="str">
        <f t="shared" si="499"/>
        <v/>
      </c>
      <c r="AD217" s="202" t="str">
        <f t="shared" si="499"/>
        <v/>
      </c>
      <c r="AE217" s="202" t="str">
        <f t="shared" si="499"/>
        <v/>
      </c>
      <c r="AF217" s="202" t="str">
        <f t="shared" si="499"/>
        <v/>
      </c>
      <c r="AG217" s="202" t="str">
        <f t="shared" si="499"/>
        <v/>
      </c>
      <c r="AH217" s="202" t="str">
        <f t="shared" si="499"/>
        <v/>
      </c>
      <c r="AI217" s="202" t="str">
        <f t="shared" si="499"/>
        <v/>
      </c>
      <c r="AJ217" s="202" t="str">
        <f t="shared" si="499"/>
        <v/>
      </c>
      <c r="AK217" s="202" t="str">
        <f t="shared" si="499"/>
        <v/>
      </c>
      <c r="AL217" s="202" t="str">
        <f t="shared" si="499"/>
        <v/>
      </c>
      <c r="AM217" s="202" t="str">
        <f t="shared" si="499"/>
        <v/>
      </c>
      <c r="AN217" s="202" t="str">
        <f t="shared" si="499"/>
        <v/>
      </c>
      <c r="AO217" s="202" t="str">
        <f t="shared" si="499"/>
        <v/>
      </c>
      <c r="AP217" s="202" t="str">
        <f t="shared" si="499"/>
        <v/>
      </c>
      <c r="AQ217" s="202" t="str">
        <f t="shared" si="499"/>
        <v/>
      </c>
      <c r="AR217" s="202" t="str">
        <f t="shared" si="499"/>
        <v/>
      </c>
      <c r="AS217" s="202" t="str">
        <f t="shared" si="499"/>
        <v/>
      </c>
      <c r="AT217" s="202" t="str">
        <f t="shared" si="499"/>
        <v/>
      </c>
      <c r="AU217" s="202" t="str">
        <f t="shared" si="499"/>
        <v/>
      </c>
    </row>
    <row r="218" spans="2:47" x14ac:dyDescent="0.3">
      <c r="B218" s="63" t="s">
        <v>127</v>
      </c>
      <c r="G218" s="67"/>
      <c r="H218" s="67"/>
      <c r="I218" s="67"/>
      <c r="J218" s="63" t="s">
        <v>127</v>
      </c>
      <c r="L218" s="288" t="str">
        <f>IF(L$3="","",IFERROR(L208/L212,0))</f>
        <v/>
      </c>
      <c r="M218" s="288" t="str">
        <f t="shared" ref="M218:AU218" si="500">IF(M$3="","",IFERROR(M208/M212,0))</f>
        <v/>
      </c>
      <c r="N218" s="288" t="str">
        <f t="shared" si="500"/>
        <v/>
      </c>
      <c r="O218" s="288" t="str">
        <f>IF(O$3="","",IFERROR(O208/O212,0))</f>
        <v/>
      </c>
      <c r="P218" s="288" t="str">
        <f t="shared" si="500"/>
        <v/>
      </c>
      <c r="Q218" s="288" t="str">
        <f t="shared" si="500"/>
        <v/>
      </c>
      <c r="R218" s="288" t="str">
        <f t="shared" si="500"/>
        <v/>
      </c>
      <c r="S218" s="288" t="str">
        <f t="shared" si="500"/>
        <v/>
      </c>
      <c r="T218" s="288" t="str">
        <f t="shared" si="500"/>
        <v/>
      </c>
      <c r="U218" s="288" t="str">
        <f t="shared" si="500"/>
        <v/>
      </c>
      <c r="V218" s="288" t="str">
        <f t="shared" si="500"/>
        <v/>
      </c>
      <c r="W218" s="288" t="str">
        <f t="shared" si="500"/>
        <v/>
      </c>
      <c r="X218" s="288" t="str">
        <f t="shared" si="500"/>
        <v/>
      </c>
      <c r="Y218" s="288" t="str">
        <f t="shared" si="500"/>
        <v/>
      </c>
      <c r="Z218" s="288" t="str">
        <f t="shared" si="500"/>
        <v/>
      </c>
      <c r="AA218" s="288" t="str">
        <f t="shared" si="500"/>
        <v/>
      </c>
      <c r="AB218" s="288" t="str">
        <f t="shared" si="500"/>
        <v/>
      </c>
      <c r="AC218" s="288" t="str">
        <f t="shared" si="500"/>
        <v/>
      </c>
      <c r="AD218" s="288" t="str">
        <f t="shared" si="500"/>
        <v/>
      </c>
      <c r="AE218" s="288" t="str">
        <f t="shared" si="500"/>
        <v/>
      </c>
      <c r="AF218" s="288" t="str">
        <f t="shared" si="500"/>
        <v/>
      </c>
      <c r="AG218" s="288" t="str">
        <f t="shared" si="500"/>
        <v/>
      </c>
      <c r="AH218" s="288" t="str">
        <f t="shared" si="500"/>
        <v/>
      </c>
      <c r="AI218" s="288" t="str">
        <f t="shared" si="500"/>
        <v/>
      </c>
      <c r="AJ218" s="288" t="str">
        <f t="shared" si="500"/>
        <v/>
      </c>
      <c r="AK218" s="288" t="str">
        <f t="shared" si="500"/>
        <v/>
      </c>
      <c r="AL218" s="288" t="str">
        <f t="shared" si="500"/>
        <v/>
      </c>
      <c r="AM218" s="288" t="str">
        <f t="shared" si="500"/>
        <v/>
      </c>
      <c r="AN218" s="288" t="str">
        <f t="shared" si="500"/>
        <v/>
      </c>
      <c r="AO218" s="288" t="str">
        <f t="shared" si="500"/>
        <v/>
      </c>
      <c r="AP218" s="288" t="str">
        <f t="shared" si="500"/>
        <v/>
      </c>
      <c r="AQ218" s="288" t="str">
        <f t="shared" si="500"/>
        <v/>
      </c>
      <c r="AR218" s="288" t="str">
        <f t="shared" si="500"/>
        <v/>
      </c>
      <c r="AS218" s="288" t="str">
        <f t="shared" si="500"/>
        <v/>
      </c>
      <c r="AT218" s="288" t="str">
        <f t="shared" si="500"/>
        <v/>
      </c>
      <c r="AU218" s="288" t="str">
        <f t="shared" si="500"/>
        <v/>
      </c>
    </row>
    <row r="219" spans="2:47" x14ac:dyDescent="0.3">
      <c r="G219" s="67"/>
      <c r="H219" s="67"/>
      <c r="I219" s="67"/>
      <c r="J219" s="63"/>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row>
    <row r="220" spans="2:47" x14ac:dyDescent="0.3">
      <c r="B220" s="63" t="s">
        <v>123</v>
      </c>
      <c r="G220" s="67"/>
      <c r="H220" s="67"/>
      <c r="I220" s="67"/>
      <c r="J220" s="63" t="s">
        <v>128</v>
      </c>
      <c r="L220" s="32" t="str">
        <f>IF(L$3="","",L208)</f>
        <v/>
      </c>
      <c r="M220" s="32" t="str">
        <f t="shared" ref="M220:AU220" si="501">IF(M$3="","",M208)</f>
        <v/>
      </c>
      <c r="N220" s="32" t="str">
        <f t="shared" si="501"/>
        <v/>
      </c>
      <c r="O220" s="32" t="str">
        <f t="shared" si="501"/>
        <v/>
      </c>
      <c r="P220" s="32" t="str">
        <f>IF(P$3="","",P208)</f>
        <v/>
      </c>
      <c r="Q220" s="32" t="str">
        <f t="shared" si="501"/>
        <v/>
      </c>
      <c r="R220" s="32" t="str">
        <f t="shared" si="501"/>
        <v/>
      </c>
      <c r="S220" s="32" t="str">
        <f t="shared" si="501"/>
        <v/>
      </c>
      <c r="T220" s="32" t="str">
        <f t="shared" si="501"/>
        <v/>
      </c>
      <c r="U220" s="32" t="str">
        <f t="shared" si="501"/>
        <v/>
      </c>
      <c r="V220" s="32" t="str">
        <f t="shared" si="501"/>
        <v/>
      </c>
      <c r="W220" s="32" t="str">
        <f t="shared" si="501"/>
        <v/>
      </c>
      <c r="X220" s="32" t="str">
        <f t="shared" si="501"/>
        <v/>
      </c>
      <c r="Y220" s="32" t="str">
        <f t="shared" si="501"/>
        <v/>
      </c>
      <c r="Z220" s="32" t="str">
        <f t="shared" si="501"/>
        <v/>
      </c>
      <c r="AA220" s="32" t="str">
        <f t="shared" si="501"/>
        <v/>
      </c>
      <c r="AB220" s="32" t="str">
        <f t="shared" si="501"/>
        <v/>
      </c>
      <c r="AC220" s="32" t="str">
        <f t="shared" si="501"/>
        <v/>
      </c>
      <c r="AD220" s="32" t="str">
        <f t="shared" si="501"/>
        <v/>
      </c>
      <c r="AE220" s="32" t="str">
        <f t="shared" si="501"/>
        <v/>
      </c>
      <c r="AF220" s="32" t="str">
        <f t="shared" si="501"/>
        <v/>
      </c>
      <c r="AG220" s="32" t="str">
        <f t="shared" si="501"/>
        <v/>
      </c>
      <c r="AH220" s="32" t="str">
        <f t="shared" si="501"/>
        <v/>
      </c>
      <c r="AI220" s="32" t="str">
        <f t="shared" si="501"/>
        <v/>
      </c>
      <c r="AJ220" s="32" t="str">
        <f t="shared" si="501"/>
        <v/>
      </c>
      <c r="AK220" s="32" t="str">
        <f t="shared" si="501"/>
        <v/>
      </c>
      <c r="AL220" s="32" t="str">
        <f t="shared" si="501"/>
        <v/>
      </c>
      <c r="AM220" s="32" t="str">
        <f t="shared" si="501"/>
        <v/>
      </c>
      <c r="AN220" s="32" t="str">
        <f t="shared" si="501"/>
        <v/>
      </c>
      <c r="AO220" s="32" t="str">
        <f t="shared" si="501"/>
        <v/>
      </c>
      <c r="AP220" s="32" t="str">
        <f t="shared" si="501"/>
        <v/>
      </c>
      <c r="AQ220" s="32" t="str">
        <f t="shared" si="501"/>
        <v/>
      </c>
      <c r="AR220" s="32" t="str">
        <f t="shared" si="501"/>
        <v/>
      </c>
      <c r="AS220" s="32" t="str">
        <f t="shared" si="501"/>
        <v/>
      </c>
      <c r="AT220" s="32" t="str">
        <f t="shared" si="501"/>
        <v/>
      </c>
      <c r="AU220" s="32" t="str">
        <f t="shared" si="501"/>
        <v/>
      </c>
    </row>
    <row r="221" spans="2:47" x14ac:dyDescent="0.3">
      <c r="B221" s="63" t="s">
        <v>124</v>
      </c>
      <c r="G221" s="67"/>
      <c r="H221" s="67"/>
      <c r="I221" s="67"/>
      <c r="J221" s="63" t="s">
        <v>129</v>
      </c>
      <c r="L221" s="32" t="str">
        <f>IF(L$3="","",L212)</f>
        <v/>
      </c>
      <c r="M221" s="32" t="str">
        <f>IF(M$3="","",M212)</f>
        <v/>
      </c>
      <c r="N221" s="32" t="str">
        <f t="shared" ref="N221:AU221" si="502">IF(N$3="","",N212)</f>
        <v/>
      </c>
      <c r="O221" s="32" t="str">
        <f t="shared" si="502"/>
        <v/>
      </c>
      <c r="P221" s="32" t="str">
        <f>IF(P$3="","",P212)</f>
        <v/>
      </c>
      <c r="Q221" s="32" t="str">
        <f>IF(Q$3="","",Q212)</f>
        <v/>
      </c>
      <c r="R221" s="32" t="str">
        <f t="shared" si="502"/>
        <v/>
      </c>
      <c r="S221" s="32" t="str">
        <f t="shared" si="502"/>
        <v/>
      </c>
      <c r="T221" s="32" t="str">
        <f t="shared" si="502"/>
        <v/>
      </c>
      <c r="U221" s="32" t="str">
        <f t="shared" si="502"/>
        <v/>
      </c>
      <c r="V221" s="32" t="str">
        <f t="shared" si="502"/>
        <v/>
      </c>
      <c r="W221" s="32" t="str">
        <f t="shared" si="502"/>
        <v/>
      </c>
      <c r="X221" s="32" t="str">
        <f t="shared" si="502"/>
        <v/>
      </c>
      <c r="Y221" s="32" t="str">
        <f t="shared" si="502"/>
        <v/>
      </c>
      <c r="Z221" s="32" t="str">
        <f t="shared" si="502"/>
        <v/>
      </c>
      <c r="AA221" s="32" t="str">
        <f t="shared" si="502"/>
        <v/>
      </c>
      <c r="AB221" s="32" t="str">
        <f t="shared" si="502"/>
        <v/>
      </c>
      <c r="AC221" s="32" t="str">
        <f t="shared" si="502"/>
        <v/>
      </c>
      <c r="AD221" s="32" t="str">
        <f t="shared" si="502"/>
        <v/>
      </c>
      <c r="AE221" s="32" t="str">
        <f t="shared" si="502"/>
        <v/>
      </c>
      <c r="AF221" s="32" t="str">
        <f t="shared" si="502"/>
        <v/>
      </c>
      <c r="AG221" s="32" t="str">
        <f t="shared" si="502"/>
        <v/>
      </c>
      <c r="AH221" s="32" t="str">
        <f t="shared" si="502"/>
        <v/>
      </c>
      <c r="AI221" s="32" t="str">
        <f t="shared" si="502"/>
        <v/>
      </c>
      <c r="AJ221" s="32" t="str">
        <f t="shared" si="502"/>
        <v/>
      </c>
      <c r="AK221" s="32" t="str">
        <f t="shared" si="502"/>
        <v/>
      </c>
      <c r="AL221" s="32" t="str">
        <f t="shared" si="502"/>
        <v/>
      </c>
      <c r="AM221" s="32" t="str">
        <f t="shared" si="502"/>
        <v/>
      </c>
      <c r="AN221" s="32" t="str">
        <f t="shared" si="502"/>
        <v/>
      </c>
      <c r="AO221" s="32" t="str">
        <f t="shared" si="502"/>
        <v/>
      </c>
      <c r="AP221" s="32" t="str">
        <f t="shared" si="502"/>
        <v/>
      </c>
      <c r="AQ221" s="32" t="str">
        <f t="shared" si="502"/>
        <v/>
      </c>
      <c r="AR221" s="32" t="str">
        <f t="shared" si="502"/>
        <v/>
      </c>
      <c r="AS221" s="32" t="str">
        <f t="shared" si="502"/>
        <v/>
      </c>
      <c r="AT221" s="32" t="str">
        <f t="shared" si="502"/>
        <v/>
      </c>
      <c r="AU221" s="32" t="str">
        <f t="shared" si="502"/>
        <v/>
      </c>
    </row>
    <row r="222" spans="2:47" outlineLevel="1" x14ac:dyDescent="0.3"/>
    <row r="224" spans="2:47" x14ac:dyDescent="0.3">
      <c r="B224" s="394" t="s">
        <v>130</v>
      </c>
      <c r="C224" s="395"/>
      <c r="D224"/>
      <c r="F224" s="248" t="s">
        <v>131</v>
      </c>
      <c r="G224" s="248" t="s">
        <v>132</v>
      </c>
      <c r="H224"/>
      <c r="I224"/>
      <c r="J224"/>
      <c r="K224"/>
    </row>
    <row r="225" spans="2:11" x14ac:dyDescent="0.3">
      <c r="B225" s="3" t="s">
        <v>133</v>
      </c>
      <c r="F225" s="13">
        <f>SUM(F226:F230)</f>
        <v>0</v>
      </c>
      <c r="G225" s="13">
        <f>SUM(G226:G230)</f>
        <v>0</v>
      </c>
      <c r="H225"/>
      <c r="I225"/>
      <c r="J225"/>
      <c r="K225"/>
    </row>
    <row r="226" spans="2:11" x14ac:dyDescent="0.3">
      <c r="B226" s="11" t="s">
        <v>134</v>
      </c>
      <c r="C226" s="19"/>
      <c r="F226" s="13">
        <f>G191</f>
        <v>0</v>
      </c>
      <c r="G226" s="13">
        <f>G191</f>
        <v>0</v>
      </c>
      <c r="H226"/>
      <c r="I226"/>
      <c r="J226"/>
      <c r="K226"/>
    </row>
    <row r="227" spans="2:11" x14ac:dyDescent="0.3">
      <c r="B227" s="11" t="s">
        <v>17</v>
      </c>
      <c r="C227" s="19"/>
      <c r="F227" s="13">
        <f>G194</f>
        <v>0</v>
      </c>
      <c r="G227" s="13">
        <f>G194</f>
        <v>0</v>
      </c>
      <c r="H227"/>
      <c r="I227"/>
      <c r="J227"/>
      <c r="K227"/>
    </row>
    <row r="228" spans="2:11" x14ac:dyDescent="0.3">
      <c r="B228" s="11" t="s">
        <v>135</v>
      </c>
      <c r="F228" s="13">
        <f>G182</f>
        <v>0</v>
      </c>
      <c r="G228" s="13">
        <f>G182</f>
        <v>0</v>
      </c>
      <c r="H228"/>
      <c r="I228"/>
      <c r="J228"/>
      <c r="K228"/>
    </row>
    <row r="229" spans="2:11" x14ac:dyDescent="0.3">
      <c r="B229" s="11" t="s">
        <v>199</v>
      </c>
      <c r="F229" s="13">
        <f>IFERROR(SUMIF(L3:AU3,"&lt;="&amp;E6,L183:AU183),0)</f>
        <v>0</v>
      </c>
      <c r="G229" s="13">
        <f>IFERROR(SUMIF(L3:AU3,"&lt;="&amp;E6,L183:AU183),0)</f>
        <v>0</v>
      </c>
      <c r="H229"/>
      <c r="I229"/>
      <c r="J229"/>
      <c r="K229"/>
    </row>
    <row r="230" spans="2:11" x14ac:dyDescent="0.3">
      <c r="B230" s="11"/>
      <c r="F230" s="13"/>
      <c r="G230" s="13"/>
      <c r="H230"/>
      <c r="I230"/>
      <c r="J230"/>
      <c r="K230"/>
    </row>
    <row r="231" spans="2:11" x14ac:dyDescent="0.3">
      <c r="B231" s="19"/>
      <c r="F231" s="13"/>
      <c r="G231" s="13"/>
      <c r="H231"/>
      <c r="I231"/>
      <c r="J231"/>
      <c r="K231"/>
    </row>
    <row r="232" spans="2:11" x14ac:dyDescent="0.3">
      <c r="B232" s="19"/>
      <c r="F232" s="13"/>
      <c r="G232" s="13"/>
      <c r="H232"/>
      <c r="I232"/>
      <c r="J232"/>
      <c r="K232"/>
    </row>
    <row r="233" spans="2:11" x14ac:dyDescent="0.3">
      <c r="B233" s="3" t="s">
        <v>136</v>
      </c>
      <c r="F233" s="13">
        <f>SUM(F234:F236)</f>
        <v>0</v>
      </c>
      <c r="G233" s="13">
        <f>SUM(G234:G236)</f>
        <v>0</v>
      </c>
      <c r="H233"/>
      <c r="I233"/>
      <c r="J233"/>
      <c r="K233"/>
    </row>
    <row r="234" spans="2:11" x14ac:dyDescent="0.3">
      <c r="B234" s="11" t="s">
        <v>11</v>
      </c>
      <c r="C234" s="19"/>
      <c r="D234" s="19"/>
      <c r="E234" s="19"/>
      <c r="F234" s="13">
        <f>-G83+G84</f>
        <v>0</v>
      </c>
      <c r="G234" s="13">
        <f>-G83+G84</f>
        <v>0</v>
      </c>
      <c r="H234"/>
      <c r="I234"/>
      <c r="J234"/>
      <c r="K234"/>
    </row>
    <row r="235" spans="2:11" x14ac:dyDescent="0.3">
      <c r="B235" s="11" t="s">
        <v>96</v>
      </c>
      <c r="C235" s="19"/>
      <c r="F235" s="13">
        <f>-G136</f>
        <v>0</v>
      </c>
      <c r="G235" s="13">
        <f>-G136</f>
        <v>0</v>
      </c>
      <c r="H235" s="13"/>
      <c r="I235" s="13"/>
      <c r="J235" s="13"/>
      <c r="K235" s="13"/>
    </row>
    <row r="236" spans="2:11" x14ac:dyDescent="0.3">
      <c r="B236" s="11" t="s">
        <v>12</v>
      </c>
      <c r="C236" s="19"/>
      <c r="F236" s="13">
        <f>-G103+G114</f>
        <v>0</v>
      </c>
      <c r="G236" s="13">
        <f>-G103+G118+G123+G125+G127+G114</f>
        <v>0</v>
      </c>
      <c r="H236" s="13"/>
      <c r="I236" s="13"/>
      <c r="J236" s="13"/>
      <c r="K236" s="13"/>
    </row>
    <row r="237" spans="2:11" x14ac:dyDescent="0.3">
      <c r="F237" s="13">
        <f>F225-F233</f>
        <v>0</v>
      </c>
      <c r="G237" s="13">
        <f>G225-G233</f>
        <v>0</v>
      </c>
      <c r="H237" s="13"/>
      <c r="I237" s="13"/>
      <c r="J237" s="13"/>
      <c r="K237" s="13"/>
    </row>
  </sheetData>
  <mergeCells count="21">
    <mergeCell ref="B224:C224"/>
    <mergeCell ref="B68:C68"/>
    <mergeCell ref="B71:C71"/>
    <mergeCell ref="B72:C72"/>
    <mergeCell ref="B199:C199"/>
    <mergeCell ref="B207:C207"/>
    <mergeCell ref="B140:C140"/>
    <mergeCell ref="B157:C157"/>
    <mergeCell ref="B179:C179"/>
    <mergeCell ref="B75:C75"/>
    <mergeCell ref="B77:C77"/>
    <mergeCell ref="B70:C70"/>
    <mergeCell ref="B69:C69"/>
    <mergeCell ref="B67:C67"/>
    <mergeCell ref="B4:C4"/>
    <mergeCell ref="B5:C5"/>
    <mergeCell ref="B6:C6"/>
    <mergeCell ref="B7:C7"/>
    <mergeCell ref="B25:G25"/>
    <mergeCell ref="B8:C8"/>
    <mergeCell ref="B10:E10"/>
  </mergeCells>
  <conditionalFormatting sqref="L29 N31 O32 P33 Q34 R35 S36 T37 U38 V39 W40 X41 Y42 Z43 AA44 AB45 AC46 AD47 AE48 AF49 AG50 AH51 AI52 AJ53 AK54 AL55 AM56 AN57 AO58 AP59 AQ60 AR61 AS62 AT63 AU64">
    <cfRule type="expression" dxfId="32" priority="14">
      <formula>L$26=""</formula>
    </cfRule>
    <cfRule type="expression" dxfId="31" priority="17">
      <formula>L$26&lt;&gt;""</formula>
    </cfRule>
  </conditionalFormatting>
  <conditionalFormatting sqref="L4:AU8">
    <cfRule type="expression" dxfId="30" priority="8">
      <formula>L4=1</formula>
    </cfRule>
  </conditionalFormatting>
  <conditionalFormatting sqref="L13:AU13">
    <cfRule type="expression" dxfId="29" priority="26">
      <formula>L1=1</formula>
    </cfRule>
  </conditionalFormatting>
  <conditionalFormatting sqref="L27:AU27">
    <cfRule type="expression" dxfId="28" priority="1">
      <formula>L27&lt;&gt;""</formula>
    </cfRule>
    <cfRule type="expression" dxfId="27" priority="2">
      <formula>L27=""</formula>
    </cfRule>
  </conditionalFormatting>
  <conditionalFormatting sqref="L28:AU28">
    <cfRule type="cellIs" dxfId="26" priority="15" operator="equal">
      <formula>""</formula>
    </cfRule>
    <cfRule type="cellIs" dxfId="25" priority="16" operator="lessThanOrEqual">
      <formula>$C$22</formula>
    </cfRule>
    <cfRule type="cellIs" dxfId="24" priority="18" operator="greaterThan">
      <formula>$C$22</formula>
    </cfRule>
  </conditionalFormatting>
  <conditionalFormatting sqref="L67:AU67">
    <cfRule type="cellIs" dxfId="23" priority="9" operator="equal">
      <formula>"No"</formula>
    </cfRule>
    <cfRule type="cellIs" dxfId="22" priority="10" operator="equal">
      <formula>"Sí"</formula>
    </cfRule>
  </conditionalFormatting>
  <conditionalFormatting sqref="L71:AU71">
    <cfRule type="cellIs" dxfId="21" priority="3" operator="equal">
      <formula>0</formula>
    </cfRule>
    <cfRule type="cellIs" dxfId="20" priority="4" operator="equal">
      <formula>1</formula>
    </cfRule>
    <cfRule type="cellIs" dxfId="19" priority="5" operator="equal">
      <formula>"No"</formula>
    </cfRule>
    <cfRule type="cellIs" dxfId="18" priority="6" operator="equal">
      <formula>"Sí"</formula>
    </cfRule>
  </conditionalFormatting>
  <conditionalFormatting sqref="M30">
    <cfRule type="expression" dxfId="17" priority="12">
      <formula>M$26=""</formula>
    </cfRule>
    <cfRule type="expression" dxfId="16" priority="13">
      <formula>M$26&lt;&gt;""</formula>
    </cfRule>
  </conditionalFormatting>
  <hyperlinks>
    <hyperlink ref="B203" r:id="rId1" xr:uid="{DB42E77D-7D78-4D55-A374-863281FF204B}"/>
    <hyperlink ref="B204" r:id="rId2" xr:uid="{7795EBA2-94EA-4B40-B0BF-7346FF1FD6BE}"/>
  </hyperlinks>
  <pageMargins left="0.7" right="0.7" top="0.75" bottom="0.75" header="0.3" footer="0.3"/>
  <pageSetup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63DF9-D4C8-4358-8BFF-C89D62408CB1}">
  <dimension ref="B2:AP55"/>
  <sheetViews>
    <sheetView showGridLines="0" zoomScaleNormal="100" workbookViewId="0">
      <pane xSplit="4" ySplit="7" topLeftCell="E28" activePane="bottomRight" state="frozen"/>
      <selection pane="topRight" activeCell="E1" sqref="E1"/>
      <selection pane="bottomLeft" activeCell="A9" sqref="A9"/>
      <selection pane="bottomRight" activeCell="J14" sqref="J14:J49"/>
    </sheetView>
  </sheetViews>
  <sheetFormatPr baseColWidth="10" defaultColWidth="10.90625" defaultRowHeight="14.5" x14ac:dyDescent="0.35"/>
  <cols>
    <col min="1" max="1" width="3.453125" style="72" customWidth="1"/>
    <col min="2" max="2" width="8.6328125" style="72" customWidth="1"/>
    <col min="3" max="3" width="4.453125" style="72" bestFit="1" customWidth="1"/>
    <col min="4" max="4" width="8.90625" style="72" bestFit="1" customWidth="1"/>
    <col min="5" max="5" width="11.453125" style="72" bestFit="1" customWidth="1"/>
    <col min="6" max="6" width="8.36328125" style="72" bestFit="1" customWidth="1"/>
    <col min="7" max="7" width="6.453125" style="72" bestFit="1" customWidth="1"/>
    <col min="8" max="8" width="11.90625" style="72" bestFit="1" customWidth="1"/>
    <col min="9" max="9" width="6.453125" style="72" bestFit="1" customWidth="1"/>
    <col min="10" max="10" width="9.36328125" style="72" bestFit="1" customWidth="1"/>
    <col min="11" max="11" width="7.90625" style="72" bestFit="1" customWidth="1"/>
    <col min="12" max="13" width="12.54296875" style="72" bestFit="1" customWidth="1"/>
    <col min="14" max="14" width="9.54296875" style="72" bestFit="1" customWidth="1"/>
    <col min="15" max="15" width="3.453125" style="72" customWidth="1"/>
    <col min="16" max="16" width="6.90625" style="72" bestFit="1" customWidth="1"/>
    <col min="17" max="17" width="5" style="72" bestFit="1" customWidth="1"/>
    <col min="18" max="18" width="8.90625" style="72" bestFit="1" customWidth="1"/>
    <col min="19" max="19" width="11.453125" style="72" bestFit="1" customWidth="1"/>
    <col min="20" max="20" width="8.36328125" style="72" bestFit="1" customWidth="1"/>
    <col min="21" max="21" width="6.453125" style="72" bestFit="1" customWidth="1"/>
    <col min="22" max="22" width="11.90625" style="72" bestFit="1" customWidth="1"/>
    <col min="23" max="23" width="6.453125" style="72" bestFit="1" customWidth="1"/>
    <col min="24" max="24" width="9.36328125" style="72" bestFit="1" customWidth="1"/>
    <col min="25" max="25" width="7.90625" style="72" bestFit="1" customWidth="1"/>
    <col min="26" max="27" width="12.54296875" style="72" bestFit="1" customWidth="1"/>
    <col min="28" max="28" width="9.54296875" style="72" bestFit="1" customWidth="1"/>
    <col min="29" max="29" width="3.453125" style="72" customWidth="1"/>
    <col min="30" max="30" width="6.90625" style="72" bestFit="1" customWidth="1"/>
    <col min="31" max="31" width="4.6328125" style="72" bestFit="1" customWidth="1"/>
    <col min="32" max="32" width="8.90625" style="72" bestFit="1" customWidth="1"/>
    <col min="33" max="33" width="11.453125" style="72" bestFit="1" customWidth="1"/>
    <col min="34" max="34" width="8.36328125" style="72" bestFit="1" customWidth="1"/>
    <col min="35" max="35" width="6.453125" style="72" bestFit="1" customWidth="1"/>
    <col min="36" max="36" width="11.90625" style="72" bestFit="1" customWidth="1"/>
    <col min="37" max="37" width="6.453125" style="72" bestFit="1" customWidth="1"/>
    <col min="38" max="38" width="9.36328125" style="72" bestFit="1" customWidth="1"/>
    <col min="39" max="39" width="7.90625" style="72" bestFit="1" customWidth="1"/>
    <col min="40" max="41" width="12.54296875" style="72" bestFit="1" customWidth="1"/>
    <col min="42" max="42" width="9.54296875" style="72" bestFit="1" customWidth="1"/>
    <col min="43" max="16384" width="10.90625" style="72"/>
  </cols>
  <sheetData>
    <row r="2" spans="2:42" ht="25" x14ac:dyDescent="0.5">
      <c r="B2" s="398" t="s">
        <v>137</v>
      </c>
      <c r="C2" s="398"/>
      <c r="D2" s="398"/>
      <c r="E2" s="398"/>
      <c r="F2" s="398"/>
      <c r="G2" s="398"/>
      <c r="H2" s="398"/>
      <c r="I2" s="398"/>
      <c r="J2" s="398"/>
      <c r="K2" s="398"/>
      <c r="L2" s="398"/>
      <c r="P2" s="71"/>
      <c r="AD2" s="71"/>
    </row>
    <row r="3" spans="2:42" x14ac:dyDescent="0.35">
      <c r="B3" s="399" t="s">
        <v>138</v>
      </c>
      <c r="C3" s="399"/>
      <c r="D3" s="399"/>
      <c r="E3" s="399"/>
      <c r="F3" s="399"/>
      <c r="G3" s="399"/>
      <c r="H3" s="399"/>
      <c r="I3" s="399"/>
      <c r="J3" s="399"/>
      <c r="K3" s="399"/>
      <c r="L3" s="399"/>
      <c r="M3" s="73"/>
      <c r="P3" s="71"/>
      <c r="AD3" s="71"/>
    </row>
    <row r="4" spans="2:42" ht="16.5" customHeight="1" x14ac:dyDescent="0.35">
      <c r="B4" s="71"/>
      <c r="P4" s="71"/>
      <c r="AD4" s="71"/>
    </row>
    <row r="5" spans="2:42" x14ac:dyDescent="0.35">
      <c r="B5" s="74" t="s">
        <v>139</v>
      </c>
      <c r="C5" s="75"/>
      <c r="D5" s="75"/>
      <c r="E5" s="75"/>
      <c r="F5" s="75"/>
      <c r="G5" s="75"/>
      <c r="H5" s="75"/>
      <c r="I5" s="75"/>
      <c r="J5" s="75"/>
      <c r="K5" s="75"/>
      <c r="L5" s="75"/>
      <c r="M5" s="75"/>
      <c r="N5" s="76"/>
      <c r="P5" s="400" t="s">
        <v>140</v>
      </c>
      <c r="Q5" s="401"/>
      <c r="R5" s="401"/>
      <c r="S5" s="401"/>
      <c r="T5" s="401"/>
      <c r="U5" s="401"/>
      <c r="V5" s="401"/>
      <c r="W5" s="401"/>
      <c r="X5" s="401"/>
      <c r="Y5" s="401"/>
      <c r="Z5" s="401"/>
      <c r="AA5" s="401"/>
      <c r="AB5" s="402"/>
      <c r="AD5" s="403" t="s">
        <v>141</v>
      </c>
      <c r="AE5" s="404"/>
      <c r="AF5" s="404"/>
      <c r="AG5" s="404"/>
      <c r="AH5" s="404"/>
      <c r="AI5" s="404"/>
      <c r="AJ5" s="404"/>
      <c r="AK5" s="404"/>
      <c r="AL5" s="404"/>
      <c r="AM5" s="404"/>
      <c r="AN5" s="404"/>
      <c r="AO5" s="404"/>
      <c r="AP5" s="405"/>
    </row>
    <row r="6" spans="2:42" x14ac:dyDescent="0.35">
      <c r="B6" s="77"/>
      <c r="C6" s="78"/>
      <c r="D6" s="79"/>
      <c r="E6" s="80" t="s">
        <v>142</v>
      </c>
      <c r="F6" s="81" t="s">
        <v>143</v>
      </c>
      <c r="G6" s="81"/>
      <c r="H6" s="81"/>
      <c r="I6" s="81"/>
      <c r="J6" s="81"/>
      <c r="K6" s="81" t="s">
        <v>144</v>
      </c>
      <c r="L6" s="81"/>
      <c r="M6" s="81"/>
      <c r="N6" s="82"/>
      <c r="P6" s="77"/>
      <c r="Q6" s="78"/>
      <c r="R6" s="79"/>
      <c r="S6" s="80" t="s">
        <v>142</v>
      </c>
      <c r="T6" s="81" t="s">
        <v>143</v>
      </c>
      <c r="U6" s="81"/>
      <c r="V6" s="81"/>
      <c r="W6" s="81"/>
      <c r="X6" s="81"/>
      <c r="Y6" s="81" t="s">
        <v>144</v>
      </c>
      <c r="Z6" s="81"/>
      <c r="AA6" s="81"/>
      <c r="AB6" s="82"/>
      <c r="AD6" s="77"/>
      <c r="AE6" s="78"/>
      <c r="AF6" s="79"/>
      <c r="AG6" s="80" t="s">
        <v>142</v>
      </c>
      <c r="AH6" s="81" t="s">
        <v>143</v>
      </c>
      <c r="AI6" s="81"/>
      <c r="AJ6" s="81"/>
      <c r="AK6" s="81"/>
      <c r="AL6" s="81"/>
      <c r="AM6" s="81" t="s">
        <v>144</v>
      </c>
      <c r="AN6" s="81"/>
      <c r="AO6" s="81"/>
      <c r="AP6" s="82"/>
    </row>
    <row r="7" spans="2:42" ht="62.5" x14ac:dyDescent="0.35">
      <c r="B7" s="83" t="s">
        <v>20</v>
      </c>
      <c r="C7" s="84" t="s">
        <v>2</v>
      </c>
      <c r="D7" s="84" t="s">
        <v>145</v>
      </c>
      <c r="E7" s="85" t="s">
        <v>146</v>
      </c>
      <c r="F7" s="85" t="s">
        <v>147</v>
      </c>
      <c r="G7" s="85" t="s">
        <v>148</v>
      </c>
      <c r="H7" s="85" t="s">
        <v>149</v>
      </c>
      <c r="I7" s="85" t="s">
        <v>150</v>
      </c>
      <c r="J7" s="85" t="s">
        <v>155</v>
      </c>
      <c r="K7" s="85" t="s">
        <v>151</v>
      </c>
      <c r="L7" s="85" t="s">
        <v>152</v>
      </c>
      <c r="M7" s="85" t="s">
        <v>153</v>
      </c>
      <c r="N7" s="86" t="s">
        <v>154</v>
      </c>
      <c r="P7" s="83" t="s">
        <v>20</v>
      </c>
      <c r="Q7" s="84" t="s">
        <v>2</v>
      </c>
      <c r="R7" s="84" t="s">
        <v>145</v>
      </c>
      <c r="S7" s="85" t="s">
        <v>146</v>
      </c>
      <c r="T7" s="85" t="s">
        <v>147</v>
      </c>
      <c r="U7" s="85" t="s">
        <v>148</v>
      </c>
      <c r="V7" s="85" t="s">
        <v>149</v>
      </c>
      <c r="W7" s="85" t="s">
        <v>150</v>
      </c>
      <c r="X7" s="85" t="s">
        <v>155</v>
      </c>
      <c r="Y7" s="85" t="s">
        <v>151</v>
      </c>
      <c r="Z7" s="85" t="s">
        <v>152</v>
      </c>
      <c r="AA7" s="85" t="s">
        <v>153</v>
      </c>
      <c r="AB7" s="86" t="s">
        <v>154</v>
      </c>
      <c r="AD7" s="83" t="s">
        <v>20</v>
      </c>
      <c r="AE7" s="84" t="s">
        <v>2</v>
      </c>
      <c r="AF7" s="84" t="s">
        <v>145</v>
      </c>
      <c r="AG7" s="85" t="s">
        <v>146</v>
      </c>
      <c r="AH7" s="85" t="s">
        <v>147</v>
      </c>
      <c r="AI7" s="85" t="s">
        <v>148</v>
      </c>
      <c r="AJ7" s="85" t="s">
        <v>149</v>
      </c>
      <c r="AK7" s="85" t="s">
        <v>150</v>
      </c>
      <c r="AL7" s="85" t="s">
        <v>155</v>
      </c>
      <c r="AM7" s="85" t="s">
        <v>151</v>
      </c>
      <c r="AN7" s="85" t="s">
        <v>152</v>
      </c>
      <c r="AO7" s="85" t="s">
        <v>153</v>
      </c>
      <c r="AP7" s="86" t="s">
        <v>154</v>
      </c>
    </row>
    <row r="8" spans="2:42" x14ac:dyDescent="0.35">
      <c r="B8" s="87">
        <v>45292</v>
      </c>
      <c r="C8" s="88">
        <v>2024</v>
      </c>
      <c r="D8" s="88">
        <v>1</v>
      </c>
      <c r="E8" s="93">
        <v>0.14429935882834838</v>
      </c>
      <c r="F8" s="94">
        <v>9.0733869999999994E-2</v>
      </c>
      <c r="G8" s="94">
        <v>5.580003E-2</v>
      </c>
      <c r="H8" s="94">
        <v>0.125</v>
      </c>
      <c r="I8" s="94">
        <v>0.12402146870134234</v>
      </c>
      <c r="J8" s="94">
        <v>0.12505971841555485</v>
      </c>
      <c r="K8" s="92">
        <v>4217.0149246700003</v>
      </c>
      <c r="L8" s="92">
        <v>3709.3120267357922</v>
      </c>
      <c r="M8" s="92">
        <v>4813.905695543287</v>
      </c>
      <c r="N8" s="92">
        <v>88.487509416562077</v>
      </c>
      <c r="O8" s="91"/>
      <c r="P8" s="87">
        <v>45292</v>
      </c>
      <c r="Q8" s="88">
        <v>2024</v>
      </c>
      <c r="R8" s="88">
        <v>1</v>
      </c>
      <c r="S8" s="93">
        <v>0.15228534152601433</v>
      </c>
      <c r="T8" s="94">
        <v>8.1945169999999998E-2</v>
      </c>
      <c r="U8" s="94">
        <v>8.1744444779754732E-2</v>
      </c>
      <c r="V8" s="94">
        <v>0.11749999999999999</v>
      </c>
      <c r="W8" s="94">
        <v>0.11814267961457414</v>
      </c>
      <c r="X8" s="94">
        <v>0.11831306894657279</v>
      </c>
      <c r="Y8" s="92">
        <v>4427.9519563800004</v>
      </c>
      <c r="Z8" s="92">
        <v>3195.254863767404</v>
      </c>
      <c r="AA8" s="92">
        <v>4373.3366846915933</v>
      </c>
      <c r="AB8" s="92">
        <v>82.490638605408208</v>
      </c>
      <c r="AD8" s="87">
        <v>45292</v>
      </c>
      <c r="AE8" s="88">
        <v>2024</v>
      </c>
      <c r="AF8" s="88">
        <v>1</v>
      </c>
      <c r="AG8" s="93">
        <v>0.13584086144737417</v>
      </c>
      <c r="AH8" s="94">
        <v>9.9522570000000005E-2</v>
      </c>
      <c r="AI8" s="94">
        <v>2.9855615220245268E-2</v>
      </c>
      <c r="AJ8" s="94">
        <v>0.13500000000000001</v>
      </c>
      <c r="AK8" s="94">
        <v>0.13239751086852802</v>
      </c>
      <c r="AL8" s="94">
        <v>0.13430646691423087</v>
      </c>
      <c r="AM8" s="92">
        <v>4006.0699388399998</v>
      </c>
      <c r="AN8" s="92">
        <v>4223.3691897041799</v>
      </c>
      <c r="AO8" s="92">
        <v>5254.4747063949808</v>
      </c>
      <c r="AP8" s="92">
        <v>94.484380227715945</v>
      </c>
    </row>
    <row r="9" spans="2:42" x14ac:dyDescent="0.35">
      <c r="B9" s="87">
        <v>45323</v>
      </c>
      <c r="C9" s="88">
        <v>2024</v>
      </c>
      <c r="D9" s="88">
        <v>1</v>
      </c>
      <c r="E9" s="93">
        <v>0.1263451829503873</v>
      </c>
      <c r="F9" s="94">
        <v>8.546774E-2</v>
      </c>
      <c r="G9" s="94">
        <v>2.0821739999999998E-2</v>
      </c>
      <c r="H9" s="94">
        <v>0.125</v>
      </c>
      <c r="I9" s="94">
        <v>0.12357766085401201</v>
      </c>
      <c r="J9" s="94">
        <v>0.12505097112314467</v>
      </c>
      <c r="K9" s="92">
        <v>4229.3922124500004</v>
      </c>
      <c r="L9" s="92">
        <v>3742.2918409743738</v>
      </c>
      <c r="M9" s="92">
        <v>4691.0712936061891</v>
      </c>
      <c r="N9" s="92">
        <v>88.270068564500974</v>
      </c>
      <c r="O9" s="91"/>
      <c r="P9" s="87">
        <v>45323</v>
      </c>
      <c r="Q9" s="88">
        <v>2024</v>
      </c>
      <c r="R9" s="88">
        <v>1</v>
      </c>
      <c r="S9" s="93">
        <v>0.13332900821035934</v>
      </c>
      <c r="T9" s="94">
        <v>7.5962639999999998E-2</v>
      </c>
      <c r="U9" s="94">
        <v>4.676615477975473E-2</v>
      </c>
      <c r="V9" s="94">
        <v>0.11749999999999999</v>
      </c>
      <c r="W9" s="94">
        <v>0.11791495366121962</v>
      </c>
      <c r="X9" s="94">
        <v>0.11848375210249973</v>
      </c>
      <c r="Y9" s="92">
        <v>4459.22558278</v>
      </c>
      <c r="Z9" s="92">
        <v>3223.6641512828328</v>
      </c>
      <c r="AA9" s="92">
        <v>4261.7440964464604</v>
      </c>
      <c r="AB9" s="92">
        <v>81.728224512336439</v>
      </c>
      <c r="AD9" s="87">
        <v>45323</v>
      </c>
      <c r="AE9" s="88">
        <v>2024</v>
      </c>
      <c r="AF9" s="88">
        <v>1</v>
      </c>
      <c r="AG9" s="93">
        <v>0.11886745478384185</v>
      </c>
      <c r="AH9" s="94">
        <v>9.4972840000000003E-2</v>
      </c>
      <c r="AI9" s="94">
        <v>-5.1226747797547337E-3</v>
      </c>
      <c r="AJ9" s="94">
        <v>0.13500000000000001</v>
      </c>
      <c r="AK9" s="94">
        <v>0.13173923931947384</v>
      </c>
      <c r="AL9" s="94">
        <v>0.13411954793835168</v>
      </c>
      <c r="AM9" s="92">
        <v>3999.5590035800001</v>
      </c>
      <c r="AN9" s="92">
        <v>4260.9195306659149</v>
      </c>
      <c r="AO9" s="92">
        <v>5120.3984907659178</v>
      </c>
      <c r="AP9" s="92">
        <v>94.811912616665509</v>
      </c>
    </row>
    <row r="10" spans="2:42" x14ac:dyDescent="0.35">
      <c r="B10" s="87">
        <v>45352</v>
      </c>
      <c r="C10" s="88">
        <v>2024</v>
      </c>
      <c r="D10" s="88">
        <v>1</v>
      </c>
      <c r="E10" s="93">
        <v>0.12065220730758715</v>
      </c>
      <c r="F10" s="94">
        <v>8.0201610000000007E-2</v>
      </c>
      <c r="G10" s="94">
        <v>1.9754009999999999E-2</v>
      </c>
      <c r="H10" s="94">
        <v>0.1225</v>
      </c>
      <c r="I10" s="94">
        <v>0.120638</v>
      </c>
      <c r="J10" s="94">
        <v>0.12254213</v>
      </c>
      <c r="K10" s="92">
        <v>4241.7738995399995</v>
      </c>
      <c r="L10" s="92">
        <v>4121.6588167557402</v>
      </c>
      <c r="M10" s="92">
        <v>5051.0608986448733</v>
      </c>
      <c r="N10" s="92">
        <v>88.004190746729179</v>
      </c>
      <c r="O10" s="91"/>
      <c r="P10" s="87">
        <v>45352</v>
      </c>
      <c r="Q10" s="88">
        <v>2024</v>
      </c>
      <c r="R10" s="88">
        <v>1</v>
      </c>
      <c r="S10" s="93">
        <v>0.12755942650110463</v>
      </c>
      <c r="T10" s="94">
        <v>6.9980120000000007E-2</v>
      </c>
      <c r="U10" s="94">
        <v>4.5698424779754734E-2</v>
      </c>
      <c r="V10" s="94">
        <v>0.1125</v>
      </c>
      <c r="W10" s="94">
        <v>0.11268639</v>
      </c>
      <c r="X10" s="94">
        <v>0.11364927</v>
      </c>
      <c r="Y10" s="92">
        <v>4488.9692122200004</v>
      </c>
      <c r="Z10" s="92">
        <v>3550.456334248594</v>
      </c>
      <c r="AA10" s="92">
        <v>4588.7874257914564</v>
      </c>
      <c r="AB10" s="92">
        <v>80.930997784579247</v>
      </c>
      <c r="AD10" s="87">
        <v>45352</v>
      </c>
      <c r="AE10" s="88">
        <v>2024</v>
      </c>
      <c r="AF10" s="88">
        <v>1</v>
      </c>
      <c r="AG10" s="93">
        <v>0.11331149499807802</v>
      </c>
      <c r="AH10" s="94">
        <v>9.0423110000000001E-2</v>
      </c>
      <c r="AI10" s="94">
        <v>-6.1904047797547331E-3</v>
      </c>
      <c r="AJ10" s="94">
        <v>0.13250000000000001</v>
      </c>
      <c r="AK10" s="94">
        <v>0.1285896</v>
      </c>
      <c r="AL10" s="94">
        <v>0.13143498000000001</v>
      </c>
      <c r="AM10" s="92">
        <v>3994.5863795300002</v>
      </c>
      <c r="AN10" s="92">
        <v>4692.8612992628869</v>
      </c>
      <c r="AO10" s="92">
        <v>5513.3343714982902</v>
      </c>
      <c r="AP10" s="92">
        <v>95.077383708879111</v>
      </c>
    </row>
    <row r="11" spans="2:42" x14ac:dyDescent="0.35">
      <c r="B11" s="87">
        <v>45383</v>
      </c>
      <c r="C11" s="88">
        <v>2024</v>
      </c>
      <c r="D11" s="88">
        <v>2</v>
      </c>
      <c r="E11" s="93">
        <v>0.12265661246079343</v>
      </c>
      <c r="F11" s="94">
        <v>7.8215220000000002E-2</v>
      </c>
      <c r="G11" s="94">
        <v>1.300515E-2</v>
      </c>
      <c r="H11" s="94">
        <v>0.11749999999999999</v>
      </c>
      <c r="I11" s="94">
        <v>0.11561642100232716</v>
      </c>
      <c r="J11" s="94">
        <v>0.11753455439048044</v>
      </c>
      <c r="K11" s="92">
        <v>4254.1972892800004</v>
      </c>
      <c r="L11" s="92">
        <v>3876.9751968678747</v>
      </c>
      <c r="M11" s="92">
        <v>4800.0720374674693</v>
      </c>
      <c r="N11" s="92">
        <v>87.396514368560304</v>
      </c>
      <c r="O11" s="89"/>
      <c r="P11" s="87">
        <v>45383</v>
      </c>
      <c r="Q11" s="88">
        <v>2024</v>
      </c>
      <c r="R11" s="88">
        <v>2</v>
      </c>
      <c r="S11" s="93">
        <v>0.13018316888955742</v>
      </c>
      <c r="T11" s="94">
        <v>6.7420610000000006E-2</v>
      </c>
      <c r="U11" s="94">
        <v>4.2666297477640516E-2</v>
      </c>
      <c r="V11" s="94">
        <v>0.1075</v>
      </c>
      <c r="W11" s="94">
        <v>0.10716274043965424</v>
      </c>
      <c r="X11" s="94">
        <v>0.10811251161153979</v>
      </c>
      <c r="Y11" s="92">
        <v>4517.2551982499999</v>
      </c>
      <c r="Z11" s="92">
        <v>3259.484384183796</v>
      </c>
      <c r="AA11" s="92">
        <v>4282.2349313374762</v>
      </c>
      <c r="AB11" s="92">
        <v>79.805256219174609</v>
      </c>
      <c r="AD11" s="87">
        <v>45383</v>
      </c>
      <c r="AE11" s="88">
        <v>2024</v>
      </c>
      <c r="AF11" s="88">
        <v>2</v>
      </c>
      <c r="AG11" s="93">
        <v>0.11483675224271486</v>
      </c>
      <c r="AH11" s="94">
        <v>8.9009829999999998E-2</v>
      </c>
      <c r="AI11" s="94">
        <v>-1.6655997477640516E-2</v>
      </c>
      <c r="AJ11" s="94">
        <v>0.1275</v>
      </c>
      <c r="AK11" s="94">
        <v>0.1240700019779708</v>
      </c>
      <c r="AL11" s="94">
        <v>0.12695652266770563</v>
      </c>
      <c r="AM11" s="92">
        <v>3991.1332264299999</v>
      </c>
      <c r="AN11" s="92">
        <v>4494.466009551953</v>
      </c>
      <c r="AO11" s="92">
        <v>5317.9091435974624</v>
      </c>
      <c r="AP11" s="92">
        <v>94.987772517945999</v>
      </c>
    </row>
    <row r="12" spans="2:42" x14ac:dyDescent="0.35">
      <c r="B12" s="87">
        <v>45413</v>
      </c>
      <c r="C12" s="88">
        <v>2024</v>
      </c>
      <c r="D12" s="88">
        <v>2</v>
      </c>
      <c r="E12" s="93">
        <v>0.12331119925269274</v>
      </c>
      <c r="F12" s="94">
        <v>7.6228820000000003E-2</v>
      </c>
      <c r="G12" s="94">
        <v>9.3323E-3</v>
      </c>
      <c r="H12" s="94">
        <v>0.11749999999999999</v>
      </c>
      <c r="I12" s="94">
        <v>0.11558654801801738</v>
      </c>
      <c r="J12" s="94">
        <v>0.11752716644243133</v>
      </c>
      <c r="K12" s="92">
        <v>4259.3172886700004</v>
      </c>
      <c r="L12" s="92">
        <v>4203.5811450922956</v>
      </c>
      <c r="M12" s="92">
        <v>4985.1509275761628</v>
      </c>
      <c r="N12" s="92">
        <v>86.782734839444572</v>
      </c>
      <c r="O12" s="89"/>
      <c r="P12" s="87">
        <v>45413</v>
      </c>
      <c r="Q12" s="88">
        <v>2024</v>
      </c>
      <c r="R12" s="88">
        <v>2</v>
      </c>
      <c r="S12" s="93">
        <v>0.13123547018539997</v>
      </c>
      <c r="T12" s="94">
        <v>6.4861100000000005E-2</v>
      </c>
      <c r="U12" s="94">
        <v>3.8993447477640518E-2</v>
      </c>
      <c r="V12" s="94">
        <v>0.1075</v>
      </c>
      <c r="W12" s="94">
        <v>0.10663992858717397</v>
      </c>
      <c r="X12" s="94">
        <v>0.10758091848150664</v>
      </c>
      <c r="Y12" s="92">
        <v>4537.1854309999999</v>
      </c>
      <c r="Z12" s="92">
        <v>3534.0713840900848</v>
      </c>
      <c r="AA12" s="92">
        <v>4447.3473050873436</v>
      </c>
      <c r="AB12" s="92">
        <v>78.686363132504013</v>
      </c>
      <c r="AD12" s="87">
        <v>45413</v>
      </c>
      <c r="AE12" s="88">
        <v>2024</v>
      </c>
      <c r="AF12" s="88">
        <v>2</v>
      </c>
      <c r="AG12" s="93">
        <v>0.11531577774601903</v>
      </c>
      <c r="AH12" s="94">
        <v>8.7596549999999995E-2</v>
      </c>
      <c r="AI12" s="94">
        <v>-2.0328847477640515E-2</v>
      </c>
      <c r="AJ12" s="94">
        <v>0.1275</v>
      </c>
      <c r="AK12" s="94">
        <v>0.12453313949678035</v>
      </c>
      <c r="AL12" s="94">
        <v>0.12747336326035597</v>
      </c>
      <c r="AM12" s="92">
        <v>3981.44888653</v>
      </c>
      <c r="AN12" s="92">
        <v>4873.0909060945069</v>
      </c>
      <c r="AO12" s="92">
        <v>5522.954550064982</v>
      </c>
      <c r="AP12" s="92">
        <v>94.879106546385131</v>
      </c>
    </row>
    <row r="13" spans="2:42" x14ac:dyDescent="0.35">
      <c r="B13" s="87">
        <v>45444</v>
      </c>
      <c r="C13" s="88">
        <v>2024</v>
      </c>
      <c r="D13" s="88">
        <v>2</v>
      </c>
      <c r="E13" s="93">
        <v>0.11517650864443355</v>
      </c>
      <c r="F13" s="94">
        <v>7.4242429999999998E-2</v>
      </c>
      <c r="G13" s="94">
        <v>1.378865E-2</v>
      </c>
      <c r="H13" s="94">
        <v>0.1125</v>
      </c>
      <c r="I13" s="94">
        <v>0.11056537</v>
      </c>
      <c r="J13" s="94">
        <v>0.11251969000000001</v>
      </c>
      <c r="K13" s="92">
        <v>4257.1493231499999</v>
      </c>
      <c r="L13" s="92">
        <v>3740.6720156896113</v>
      </c>
      <c r="M13" s="92">
        <v>4646.599786160039</v>
      </c>
      <c r="N13" s="92">
        <v>86.252668050039574</v>
      </c>
      <c r="O13" s="89"/>
      <c r="P13" s="87">
        <v>45444</v>
      </c>
      <c r="Q13" s="88">
        <v>2024</v>
      </c>
      <c r="R13" s="88">
        <v>2</v>
      </c>
      <c r="S13" s="93">
        <v>0.12281456846643332</v>
      </c>
      <c r="T13" s="94">
        <v>6.2301580000000002E-2</v>
      </c>
      <c r="U13" s="94">
        <v>4.3449797477640516E-2</v>
      </c>
      <c r="V13" s="94">
        <v>0.10249999999999999</v>
      </c>
      <c r="W13" s="94">
        <v>0.10112336</v>
      </c>
      <c r="X13" s="94">
        <v>0.10205135999999999</v>
      </c>
      <c r="Y13" s="92">
        <v>4548.8083922100004</v>
      </c>
      <c r="Z13" s="92">
        <v>3144.8903855107983</v>
      </c>
      <c r="AA13" s="92">
        <v>4145.3194370678475</v>
      </c>
      <c r="AB13" s="92">
        <v>77.66381062448302</v>
      </c>
      <c r="AD13" s="87">
        <v>45444</v>
      </c>
      <c r="AE13" s="88">
        <v>2024</v>
      </c>
      <c r="AF13" s="88">
        <v>2</v>
      </c>
      <c r="AG13" s="93">
        <v>0.10776986664269118</v>
      </c>
      <c r="AH13" s="94">
        <v>8.6183270000000006E-2</v>
      </c>
      <c r="AI13" s="94">
        <v>-1.5872497477640517E-2</v>
      </c>
      <c r="AJ13" s="94">
        <v>0.1225</v>
      </c>
      <c r="AK13" s="94">
        <v>0.12000738</v>
      </c>
      <c r="AL13" s="94">
        <v>0.12298803</v>
      </c>
      <c r="AM13" s="92">
        <v>3965.49666781</v>
      </c>
      <c r="AN13" s="92">
        <v>4336.4536458684252</v>
      </c>
      <c r="AO13" s="92">
        <v>5147.8801352522305</v>
      </c>
      <c r="AP13" s="92">
        <v>94.841525475596129</v>
      </c>
    </row>
    <row r="14" spans="2:42" x14ac:dyDescent="0.35">
      <c r="B14" s="87">
        <v>45474</v>
      </c>
      <c r="C14" s="88">
        <v>2024</v>
      </c>
      <c r="D14" s="88">
        <v>3</v>
      </c>
      <c r="E14" s="93">
        <v>0.11836619952733553</v>
      </c>
      <c r="F14" s="94">
        <v>7.2279419999999997E-2</v>
      </c>
      <c r="G14" s="94">
        <v>1.353394E-2</v>
      </c>
      <c r="H14" s="94">
        <v>0.1075</v>
      </c>
      <c r="I14" s="94">
        <v>0.10554567347715005</v>
      </c>
      <c r="J14" s="94">
        <v>0.10751337907630742</v>
      </c>
      <c r="K14" s="92">
        <v>4247.6868611099999</v>
      </c>
      <c r="L14" s="92">
        <v>3915.9194030809281</v>
      </c>
      <c r="M14" s="92">
        <v>4818.8027950530723</v>
      </c>
      <c r="N14" s="92">
        <v>85.621994451439988</v>
      </c>
      <c r="O14" s="91"/>
      <c r="P14" s="87">
        <v>45474</v>
      </c>
      <c r="Q14" s="88">
        <v>2024</v>
      </c>
      <c r="R14" s="88">
        <v>3</v>
      </c>
      <c r="S14" s="93">
        <v>0.12638686787369577</v>
      </c>
      <c r="T14" s="94">
        <v>5.9880089999999997E-2</v>
      </c>
      <c r="U14" s="94">
        <v>4.6168473635949142E-2</v>
      </c>
      <c r="V14" s="94">
        <v>9.5000000000000001E-2</v>
      </c>
      <c r="W14" s="94">
        <v>9.4042821430443624E-2</v>
      </c>
      <c r="X14" s="94">
        <v>9.496152539776137E-2</v>
      </c>
      <c r="Y14" s="92">
        <v>4552.1523555800004</v>
      </c>
      <c r="Z14" s="92">
        <v>3223.624032949454</v>
      </c>
      <c r="AA14" s="92">
        <v>4243.5699231307126</v>
      </c>
      <c r="AB14" s="92">
        <v>76.552963450232838</v>
      </c>
      <c r="AD14" s="87">
        <v>45474</v>
      </c>
      <c r="AE14" s="88">
        <v>2024</v>
      </c>
      <c r="AF14" s="88">
        <v>3</v>
      </c>
      <c r="AG14" s="93">
        <v>0.11101288304759674</v>
      </c>
      <c r="AH14" s="94">
        <v>8.4678760000000006E-2</v>
      </c>
      <c r="AI14" s="94">
        <v>-1.910059363594914E-2</v>
      </c>
      <c r="AJ14" s="94">
        <v>0.11749999999999999</v>
      </c>
      <c r="AK14" s="94">
        <v>0.11455353133190838</v>
      </c>
      <c r="AL14" s="94">
        <v>0.11756654501727781</v>
      </c>
      <c r="AM14" s="92">
        <v>3943.2161305099999</v>
      </c>
      <c r="AN14" s="92">
        <v>4608.2147732124022</v>
      </c>
      <c r="AO14" s="92">
        <v>5394.0356669754319</v>
      </c>
      <c r="AP14" s="92">
        <v>94.691025452647139</v>
      </c>
    </row>
    <row r="15" spans="2:42" x14ac:dyDescent="0.35">
      <c r="B15" s="87">
        <v>45505</v>
      </c>
      <c r="C15" s="88">
        <v>2024</v>
      </c>
      <c r="D15" s="88">
        <v>3</v>
      </c>
      <c r="E15" s="93">
        <v>0.11464782027656184</v>
      </c>
      <c r="F15" s="94">
        <v>7.0316420000000004E-2</v>
      </c>
      <c r="G15" s="94">
        <v>2.5105720000000002E-2</v>
      </c>
      <c r="H15" s="94">
        <v>0.1075</v>
      </c>
      <c r="I15" s="94">
        <v>0.10551728198800792</v>
      </c>
      <c r="J15" s="94">
        <v>0.10750715664699717</v>
      </c>
      <c r="K15" s="92">
        <v>4245.2638543700004</v>
      </c>
      <c r="L15" s="92">
        <v>4020.067802773855</v>
      </c>
      <c r="M15" s="92">
        <v>4920.1200342255288</v>
      </c>
      <c r="N15" s="92">
        <v>84.619171377719496</v>
      </c>
      <c r="O15" s="91"/>
      <c r="P15" s="87">
        <v>45505</v>
      </c>
      <c r="Q15" s="88">
        <v>2024</v>
      </c>
      <c r="R15" s="88">
        <v>3</v>
      </c>
      <c r="S15" s="93">
        <v>0.12268662063274777</v>
      </c>
      <c r="T15" s="94">
        <v>5.7458589999999997E-2</v>
      </c>
      <c r="U15" s="94">
        <v>5.7740253635949146E-2</v>
      </c>
      <c r="V15" s="94">
        <v>9.5000000000000001E-2</v>
      </c>
      <c r="W15" s="94">
        <v>9.4452917962928096E-2</v>
      </c>
      <c r="X15" s="94">
        <v>9.536863882273372E-2</v>
      </c>
      <c r="Y15" s="92">
        <v>4561.64439803</v>
      </c>
      <c r="Z15" s="92">
        <v>3309.3600376228896</v>
      </c>
      <c r="AA15" s="92">
        <v>4332.7926631208729</v>
      </c>
      <c r="AB15" s="92">
        <v>75.081971140253017</v>
      </c>
      <c r="AD15" s="87">
        <v>45505</v>
      </c>
      <c r="AE15" s="88">
        <v>2024</v>
      </c>
      <c r="AF15" s="88">
        <v>3</v>
      </c>
      <c r="AG15" s="93">
        <v>0.10740102875774719</v>
      </c>
      <c r="AH15" s="94">
        <v>8.3174250000000005E-2</v>
      </c>
      <c r="AI15" s="94">
        <v>-7.5288136359491394E-3</v>
      </c>
      <c r="AJ15" s="94">
        <v>0.11749999999999999</v>
      </c>
      <c r="AK15" s="94">
        <v>0.11408857967940711</v>
      </c>
      <c r="AL15" s="94">
        <v>0.11714723388756276</v>
      </c>
      <c r="AM15" s="92">
        <v>3928.8832428000001</v>
      </c>
      <c r="AN15" s="92">
        <v>4730.7755679248203</v>
      </c>
      <c r="AO15" s="92">
        <v>5507.4474053301847</v>
      </c>
      <c r="AP15" s="92">
        <v>94.156371615185975</v>
      </c>
    </row>
    <row r="16" spans="2:42" x14ac:dyDescent="0.35">
      <c r="B16" s="87">
        <v>45536</v>
      </c>
      <c r="C16" s="88">
        <v>2024</v>
      </c>
      <c r="D16" s="88">
        <v>3</v>
      </c>
      <c r="E16" s="93">
        <v>0.10902152042123832</v>
      </c>
      <c r="F16" s="94">
        <v>6.8353410000000003E-2</v>
      </c>
      <c r="G16" s="94">
        <v>1.663185E-2</v>
      </c>
      <c r="H16" s="94">
        <v>0.10249999999999999</v>
      </c>
      <c r="I16" s="94">
        <v>0.10049797000000001</v>
      </c>
      <c r="J16" s="94">
        <v>0.10250093</v>
      </c>
      <c r="K16" s="92">
        <v>4249.8730029199996</v>
      </c>
      <c r="L16" s="92">
        <v>3975.8752474910702</v>
      </c>
      <c r="M16" s="92">
        <v>4809.8315568092548</v>
      </c>
      <c r="N16" s="92">
        <v>84.194439778566604</v>
      </c>
      <c r="O16" s="91"/>
      <c r="P16" s="87">
        <v>45536</v>
      </c>
      <c r="Q16" s="88">
        <v>2024</v>
      </c>
      <c r="R16" s="88">
        <v>3</v>
      </c>
      <c r="S16" s="93">
        <v>0.11704389802716927</v>
      </c>
      <c r="T16" s="94">
        <v>5.5037089999999997E-2</v>
      </c>
      <c r="U16" s="94">
        <v>4.9266383635949137E-2</v>
      </c>
      <c r="V16" s="94">
        <v>0.09</v>
      </c>
      <c r="W16" s="94">
        <v>8.9863639999999995E-2</v>
      </c>
      <c r="X16" s="94">
        <v>9.0772210000000006E-2</v>
      </c>
      <c r="Y16" s="92">
        <v>4577.3076096499999</v>
      </c>
      <c r="Z16" s="92">
        <v>3272.9802839499848</v>
      </c>
      <c r="AA16" s="92">
        <v>4235.669604648333</v>
      </c>
      <c r="AB16" s="92">
        <v>74.200774535747286</v>
      </c>
      <c r="AD16" s="87">
        <v>45536</v>
      </c>
      <c r="AE16" s="88">
        <v>2024</v>
      </c>
      <c r="AF16" s="88">
        <v>3</v>
      </c>
      <c r="AG16" s="93">
        <v>0.10164558356662431</v>
      </c>
      <c r="AH16" s="94">
        <v>8.1669740000000005E-2</v>
      </c>
      <c r="AI16" s="94">
        <v>-1.6002683635949141E-2</v>
      </c>
      <c r="AJ16" s="94">
        <v>0.115</v>
      </c>
      <c r="AK16" s="94">
        <v>0.1111323</v>
      </c>
      <c r="AL16" s="94">
        <v>0.11422965</v>
      </c>
      <c r="AM16" s="92">
        <v>3922.44370024</v>
      </c>
      <c r="AN16" s="92">
        <v>4678.7702110321552</v>
      </c>
      <c r="AO16" s="92">
        <v>5383.9935089701776</v>
      </c>
      <c r="AP16" s="92">
        <v>94.188105021385923</v>
      </c>
    </row>
    <row r="17" spans="2:42" x14ac:dyDescent="0.35">
      <c r="B17" s="87">
        <v>45566</v>
      </c>
      <c r="C17" s="88">
        <v>2024</v>
      </c>
      <c r="D17" s="88">
        <v>4</v>
      </c>
      <c r="E17" s="93">
        <v>0.10678450161750398</v>
      </c>
      <c r="F17" s="94">
        <v>6.5311030000000006E-2</v>
      </c>
      <c r="G17" s="94">
        <v>1.612574E-2</v>
      </c>
      <c r="H17" s="94">
        <v>9.7500000000000003E-2</v>
      </c>
      <c r="I17" s="94">
        <v>9.5479956402738875E-2</v>
      </c>
      <c r="J17" s="94">
        <v>9.749568471681247E-2</v>
      </c>
      <c r="K17" s="92">
        <v>4261.5281931500003</v>
      </c>
      <c r="L17" s="92">
        <v>3878.8804817949949</v>
      </c>
      <c r="M17" s="92">
        <v>4896.0631131307728</v>
      </c>
      <c r="N17" s="92">
        <v>83.329174094778097</v>
      </c>
      <c r="O17" s="91"/>
      <c r="P17" s="87">
        <v>45566</v>
      </c>
      <c r="Q17" s="88">
        <v>2024</v>
      </c>
      <c r="R17" s="88">
        <v>4</v>
      </c>
      <c r="S17" s="93">
        <v>0.11516239580699765</v>
      </c>
      <c r="T17" s="94">
        <v>5.1627909999999999E-2</v>
      </c>
      <c r="U17" s="94">
        <v>5.1138982562596046E-2</v>
      </c>
      <c r="V17" s="94">
        <v>8.5000000000000006E-2</v>
      </c>
      <c r="W17" s="94">
        <v>8.4523407728366529E-2</v>
      </c>
      <c r="X17" s="94">
        <v>8.5428139998442676E-2</v>
      </c>
      <c r="Y17" s="92">
        <v>4599.1800923500005</v>
      </c>
      <c r="Z17" s="92">
        <v>3113.583226169595</v>
      </c>
      <c r="AA17" s="92">
        <v>4257.1957993997985</v>
      </c>
      <c r="AB17" s="92">
        <v>72.890455471739742</v>
      </c>
      <c r="AD17" s="87">
        <v>45566</v>
      </c>
      <c r="AE17" s="88">
        <v>2024</v>
      </c>
      <c r="AF17" s="88">
        <v>4</v>
      </c>
      <c r="AG17" s="93">
        <v>9.8689862501143422E-2</v>
      </c>
      <c r="AH17" s="94">
        <v>7.8994149999999999E-2</v>
      </c>
      <c r="AI17" s="94">
        <v>-1.8887502562596047E-2</v>
      </c>
      <c r="AJ17" s="94">
        <v>0.11</v>
      </c>
      <c r="AK17" s="94">
        <v>0.10643640971978185</v>
      </c>
      <c r="AL17" s="94">
        <v>0.10956317161698781</v>
      </c>
      <c r="AM17" s="92">
        <v>3923.8731046900002</v>
      </c>
      <c r="AN17" s="92">
        <v>4644.1777374203948</v>
      </c>
      <c r="AO17" s="92">
        <v>5534.9304268617479</v>
      </c>
      <c r="AP17" s="92">
        <v>93.767892717816451</v>
      </c>
    </row>
    <row r="18" spans="2:42" x14ac:dyDescent="0.35">
      <c r="B18" s="87">
        <v>45597</v>
      </c>
      <c r="C18" s="88">
        <v>2024</v>
      </c>
      <c r="D18" s="88">
        <v>4</v>
      </c>
      <c r="E18" s="93">
        <v>0.10442199407070205</v>
      </c>
      <c r="F18" s="94">
        <v>6.226864E-2</v>
      </c>
      <c r="G18" s="94">
        <v>1.4163510000000001E-2</v>
      </c>
      <c r="H18" s="94">
        <v>9.7500000000000003E-2</v>
      </c>
      <c r="I18" s="94">
        <v>9.5452863304344326E-2</v>
      </c>
      <c r="J18" s="94">
        <v>9.7490443651312431E-2</v>
      </c>
      <c r="K18" s="92">
        <v>4270.3552839900003</v>
      </c>
      <c r="L18" s="92">
        <v>3666.4677215206802</v>
      </c>
      <c r="M18" s="92">
        <v>4885.1336326642386</v>
      </c>
      <c r="N18" s="92">
        <v>82.822172302737599</v>
      </c>
      <c r="O18" s="91"/>
      <c r="P18" s="87">
        <v>45597</v>
      </c>
      <c r="Q18" s="88">
        <v>2024</v>
      </c>
      <c r="R18" s="88">
        <v>4</v>
      </c>
      <c r="S18" s="93">
        <v>0.11276565999909748</v>
      </c>
      <c r="T18" s="94">
        <v>4.8218730000000001E-2</v>
      </c>
      <c r="U18" s="94">
        <v>4.9176752562596043E-2</v>
      </c>
      <c r="V18" s="94">
        <v>8.5000000000000006E-2</v>
      </c>
      <c r="W18" s="94">
        <v>8.4182549952146246E-2</v>
      </c>
      <c r="X18" s="94">
        <v>8.5087612244591382E-2</v>
      </c>
      <c r="Y18" s="92">
        <v>4617.5273387999996</v>
      </c>
      <c r="Z18" s="92">
        <v>2943.079182407866</v>
      </c>
      <c r="AA18" s="92">
        <v>4247.6924622783945</v>
      </c>
      <c r="AB18" s="92">
        <v>71.949526633985698</v>
      </c>
      <c r="AD18" s="87">
        <v>45597</v>
      </c>
      <c r="AE18" s="88">
        <v>2024</v>
      </c>
      <c r="AF18" s="88">
        <v>4</v>
      </c>
      <c r="AG18" s="93">
        <v>9.6107326397248963E-2</v>
      </c>
      <c r="AH18" s="94">
        <v>7.6318559999999994E-2</v>
      </c>
      <c r="AI18" s="94">
        <v>-2.0849732562596045E-2</v>
      </c>
      <c r="AJ18" s="94">
        <v>0.11</v>
      </c>
      <c r="AK18" s="94">
        <v>0.10672317549337507</v>
      </c>
      <c r="AL18" s="94">
        <v>0.10989323874967027</v>
      </c>
      <c r="AM18" s="92">
        <v>3923.1831014200002</v>
      </c>
      <c r="AN18" s="92">
        <v>4389.8562606334935</v>
      </c>
      <c r="AO18" s="92">
        <v>5522.5748030500818</v>
      </c>
      <c r="AP18" s="92">
        <v>93.694817971489499</v>
      </c>
    </row>
    <row r="19" spans="2:42" x14ac:dyDescent="0.35">
      <c r="B19" s="87">
        <v>45627</v>
      </c>
      <c r="C19" s="88">
        <v>2024</v>
      </c>
      <c r="D19" s="88">
        <v>4</v>
      </c>
      <c r="E19" s="93">
        <v>0.10939898735344669</v>
      </c>
      <c r="F19" s="94">
        <v>5.9226260000000003E-2</v>
      </c>
      <c r="G19" s="94">
        <v>1.471018E-2</v>
      </c>
      <c r="H19" s="94">
        <v>9.2499999999999999E-2</v>
      </c>
      <c r="I19" s="94">
        <v>9.0435219999999997E-2</v>
      </c>
      <c r="J19" s="94">
        <v>9.2485269999999994E-2</v>
      </c>
      <c r="K19" s="92">
        <v>4276.3808695600001</v>
      </c>
      <c r="L19" s="92">
        <v>4033.0010971017455</v>
      </c>
      <c r="M19" s="92">
        <v>4630.8030151994344</v>
      </c>
      <c r="N19" s="92">
        <v>81.732260134760097</v>
      </c>
      <c r="O19" s="91"/>
      <c r="P19" s="87">
        <v>45627</v>
      </c>
      <c r="Q19" s="88">
        <v>2024</v>
      </c>
      <c r="R19" s="88">
        <v>4</v>
      </c>
      <c r="S19" s="93">
        <v>0.11793942109429166</v>
      </c>
      <c r="T19" s="94">
        <v>4.4809549999999997E-2</v>
      </c>
      <c r="U19" s="94">
        <v>4.9723422562596042E-2</v>
      </c>
      <c r="V19" s="94">
        <v>0.08</v>
      </c>
      <c r="W19" s="94">
        <v>7.8847029999999999E-2</v>
      </c>
      <c r="X19" s="94">
        <v>7.9748250000000007E-2</v>
      </c>
      <c r="Y19" s="92">
        <v>4632.3939800199996</v>
      </c>
      <c r="Z19" s="92">
        <v>3237.2960770496952</v>
      </c>
      <c r="AA19" s="92">
        <v>4026.5484101467687</v>
      </c>
      <c r="AB19" s="92">
        <v>70.43653559643748</v>
      </c>
      <c r="AD19" s="87">
        <v>45627</v>
      </c>
      <c r="AE19" s="88">
        <v>2024</v>
      </c>
      <c r="AF19" s="88">
        <v>4</v>
      </c>
      <c r="AG19" s="93">
        <v>0.10070407882340597</v>
      </c>
      <c r="AH19" s="94">
        <v>7.3642970000000002E-2</v>
      </c>
      <c r="AI19" s="94">
        <v>-2.0303062562596046E-2</v>
      </c>
      <c r="AJ19" s="94">
        <v>0.105</v>
      </c>
      <c r="AK19" s="94">
        <v>0.10202340999999999</v>
      </c>
      <c r="AL19" s="94">
        <v>0.1052223</v>
      </c>
      <c r="AM19" s="92">
        <v>3920.3710761399998</v>
      </c>
      <c r="AN19" s="92">
        <v>4828.7061171537953</v>
      </c>
      <c r="AO19" s="92">
        <v>5235.0576202520997</v>
      </c>
      <c r="AP19" s="92">
        <v>93.027984673082713</v>
      </c>
    </row>
    <row r="20" spans="2:42" x14ac:dyDescent="0.35">
      <c r="B20" s="87">
        <v>45658</v>
      </c>
      <c r="C20" s="88">
        <v>2025</v>
      </c>
      <c r="D20" s="88">
        <v>1</v>
      </c>
      <c r="E20" s="93">
        <v>0.15154916954926406</v>
      </c>
      <c r="F20" s="94">
        <v>5.6028420000000002E-2</v>
      </c>
      <c r="G20" s="94">
        <v>1.4478710000000001E-2</v>
      </c>
      <c r="H20" s="94">
        <v>8.7499999999999994E-2</v>
      </c>
      <c r="I20" s="94">
        <v>8.5838433673323777E-2</v>
      </c>
      <c r="J20" s="94">
        <v>8.7480925520158959E-2</v>
      </c>
      <c r="K20" s="92">
        <v>4279.6231036400004</v>
      </c>
      <c r="L20" s="92">
        <v>3754.9115679565816</v>
      </c>
      <c r="M20" s="92">
        <v>4811.3962265053497</v>
      </c>
      <c r="N20" s="92">
        <v>81.352662163886706</v>
      </c>
      <c r="O20" s="91"/>
      <c r="P20" s="87">
        <v>45658</v>
      </c>
      <c r="Q20" s="88">
        <v>2025</v>
      </c>
      <c r="R20" s="88">
        <v>1</v>
      </c>
      <c r="S20" s="93">
        <v>0.16256441166068439</v>
      </c>
      <c r="T20" s="94">
        <v>4.1318279999999999E-2</v>
      </c>
      <c r="U20" s="94">
        <v>5.1394919703913564E-2</v>
      </c>
      <c r="V20" s="94">
        <v>7.4999999999999997E-2</v>
      </c>
      <c r="W20" s="94">
        <v>7.3993355029133401E-2</v>
      </c>
      <c r="X20" s="94">
        <v>7.447412474760573E-2</v>
      </c>
      <c r="Y20" s="92">
        <v>4643.8161802000004</v>
      </c>
      <c r="Z20" s="92">
        <v>2976.9817212965854</v>
      </c>
      <c r="AA20" s="92">
        <v>4151.4087602135178</v>
      </c>
      <c r="AB20" s="92">
        <v>69.644435727732642</v>
      </c>
      <c r="AD20" s="87">
        <v>45658</v>
      </c>
      <c r="AE20" s="88">
        <v>2025</v>
      </c>
      <c r="AF20" s="88">
        <v>1</v>
      </c>
      <c r="AG20" s="93">
        <v>0.14014517943179144</v>
      </c>
      <c r="AH20" s="94">
        <v>7.0738560000000006E-2</v>
      </c>
      <c r="AI20" s="94">
        <v>-2.2437499703913566E-2</v>
      </c>
      <c r="AJ20" s="94">
        <v>0.1</v>
      </c>
      <c r="AK20" s="94">
        <v>9.7683451879859717E-2</v>
      </c>
      <c r="AL20" s="94">
        <v>0.10048770901602677</v>
      </c>
      <c r="AM20" s="92">
        <v>3915.4263746500001</v>
      </c>
      <c r="AN20" s="92">
        <v>4532.8414146165778</v>
      </c>
      <c r="AO20" s="92">
        <v>5471.3836927971824</v>
      </c>
      <c r="AP20" s="92">
        <v>93.060888600040769</v>
      </c>
    </row>
    <row r="21" spans="2:42" x14ac:dyDescent="0.35">
      <c r="B21" s="87">
        <v>45689</v>
      </c>
      <c r="C21" s="88">
        <v>2025</v>
      </c>
      <c r="D21" s="88">
        <v>1</v>
      </c>
      <c r="E21" s="93">
        <v>0.12913276323632822</v>
      </c>
      <c r="F21" s="94">
        <v>5.2830580000000002E-2</v>
      </c>
      <c r="G21" s="94">
        <v>1.1326559999999999E-2</v>
      </c>
      <c r="H21" s="94">
        <v>8.7499999999999994E-2</v>
      </c>
      <c r="I21" s="94">
        <v>8.6232197552597256E-2</v>
      </c>
      <c r="J21" s="94">
        <v>8.7476513626130181E-2</v>
      </c>
      <c r="K21" s="92">
        <v>4280.7080398300004</v>
      </c>
      <c r="L21" s="92">
        <v>3788.2968116624033</v>
      </c>
      <c r="M21" s="92">
        <v>4688.6258576316204</v>
      </c>
      <c r="N21" s="92">
        <v>81.087719953840605</v>
      </c>
      <c r="O21" s="91"/>
      <c r="P21" s="87">
        <v>45689</v>
      </c>
      <c r="Q21" s="88">
        <v>2025</v>
      </c>
      <c r="R21" s="88">
        <v>1</v>
      </c>
      <c r="S21" s="93">
        <v>0.1383158019974661</v>
      </c>
      <c r="T21" s="94">
        <v>3.7827E-2</v>
      </c>
      <c r="U21" s="94">
        <v>4.8242769703913564E-2</v>
      </c>
      <c r="V21" s="94">
        <v>7.4999999999999997E-2</v>
      </c>
      <c r="W21" s="94">
        <v>7.4134342234192685E-2</v>
      </c>
      <c r="X21" s="94">
        <v>7.4198833985952284E-2</v>
      </c>
      <c r="Y21" s="92">
        <v>4652.5173761300002</v>
      </c>
      <c r="Z21" s="92">
        <v>3003.4503234126528</v>
      </c>
      <c r="AA21" s="92">
        <v>4045.479013245405</v>
      </c>
      <c r="AB21" s="92">
        <v>68.977304167300886</v>
      </c>
      <c r="AD21" s="87">
        <v>45689</v>
      </c>
      <c r="AE21" s="88">
        <v>2025</v>
      </c>
      <c r="AF21" s="88">
        <v>1</v>
      </c>
      <c r="AG21" s="93">
        <v>0.11949555035637401</v>
      </c>
      <c r="AH21" s="94">
        <v>6.7834160000000004E-2</v>
      </c>
      <c r="AI21" s="94">
        <v>-2.5589649703913565E-2</v>
      </c>
      <c r="AJ21" s="94">
        <v>0.1</v>
      </c>
      <c r="AK21" s="94">
        <v>9.8330025026687862E-2</v>
      </c>
      <c r="AL21" s="94">
        <v>0.10075412391440586</v>
      </c>
      <c r="AM21" s="92">
        <v>3908.8985739599998</v>
      </c>
      <c r="AN21" s="92">
        <v>4573.1432999121535</v>
      </c>
      <c r="AO21" s="92">
        <v>5331.7727020178363</v>
      </c>
      <c r="AP21" s="92">
        <v>93.198135740380323</v>
      </c>
    </row>
    <row r="22" spans="2:42" x14ac:dyDescent="0.35">
      <c r="B22" s="87">
        <v>45717</v>
      </c>
      <c r="C22" s="88">
        <v>2025</v>
      </c>
      <c r="D22" s="88">
        <v>1</v>
      </c>
      <c r="E22" s="93">
        <v>0.12079208486891641</v>
      </c>
      <c r="F22" s="94">
        <v>4.9632740000000002E-2</v>
      </c>
      <c r="G22" s="94">
        <v>1.075157E-2</v>
      </c>
      <c r="H22" s="94">
        <v>8.2500000000000004E-2</v>
      </c>
      <c r="I22" s="94">
        <v>8.1629980000000005E-2</v>
      </c>
      <c r="J22" s="94">
        <v>8.2472229999999994E-2</v>
      </c>
      <c r="K22" s="92">
        <v>4279.6389468199995</v>
      </c>
      <c r="L22" s="92">
        <v>4172.327444727186</v>
      </c>
      <c r="M22" s="92">
        <v>5048.4278015849086</v>
      </c>
      <c r="N22" s="92">
        <v>80.819248280476259</v>
      </c>
      <c r="O22" s="91"/>
      <c r="P22" s="87">
        <v>45717</v>
      </c>
      <c r="Q22" s="88">
        <v>2025</v>
      </c>
      <c r="R22" s="88">
        <v>1</v>
      </c>
      <c r="S22" s="93">
        <v>0.12964528437014805</v>
      </c>
      <c r="T22" s="94">
        <v>3.4335730000000002E-2</v>
      </c>
      <c r="U22" s="94">
        <v>4.7667779703913567E-2</v>
      </c>
      <c r="V22" s="94">
        <v>7.0000000000000007E-2</v>
      </c>
      <c r="W22" s="94">
        <v>6.9278699999999999E-2</v>
      </c>
      <c r="X22" s="94">
        <v>6.8928550000000005E-2</v>
      </c>
      <c r="Y22" s="92">
        <v>4658.51873411</v>
      </c>
      <c r="Z22" s="92">
        <v>3307.9187920732797</v>
      </c>
      <c r="AA22" s="92">
        <v>4355.9263079082348</v>
      </c>
      <c r="AB22" s="92">
        <v>68.316697877310531</v>
      </c>
      <c r="AD22" s="87">
        <v>45717</v>
      </c>
      <c r="AE22" s="88">
        <v>2025</v>
      </c>
      <c r="AF22" s="88">
        <v>1</v>
      </c>
      <c r="AG22" s="93">
        <v>0.11141711195966043</v>
      </c>
      <c r="AH22" s="94">
        <v>6.4929760000000003E-2</v>
      </c>
      <c r="AI22" s="94">
        <v>-2.6164639703913563E-2</v>
      </c>
      <c r="AJ22" s="94">
        <v>9.5000000000000001E-2</v>
      </c>
      <c r="AK22" s="94">
        <v>9.3981250000000002E-2</v>
      </c>
      <c r="AL22" s="94">
        <v>9.6015900000000001E-2</v>
      </c>
      <c r="AM22" s="92">
        <v>3900.7629415400002</v>
      </c>
      <c r="AN22" s="92">
        <v>5036.7360973810919</v>
      </c>
      <c r="AO22" s="92">
        <v>5740.9292952615824</v>
      </c>
      <c r="AP22" s="92">
        <v>93.321798683641987</v>
      </c>
    </row>
    <row r="23" spans="2:42" x14ac:dyDescent="0.35">
      <c r="B23" s="87">
        <v>45748</v>
      </c>
      <c r="C23" s="88">
        <v>2025</v>
      </c>
      <c r="D23" s="88">
        <v>2</v>
      </c>
      <c r="E23" s="93">
        <v>0.12161236056886435</v>
      </c>
      <c r="F23" s="94">
        <v>4.8769149999999997E-2</v>
      </c>
      <c r="G23" s="94">
        <v>2.3820199999999999E-3</v>
      </c>
      <c r="H23" s="94">
        <v>7.7499999999999999E-2</v>
      </c>
      <c r="I23" s="94">
        <v>7.7034588727590059E-2</v>
      </c>
      <c r="J23" s="94">
        <v>7.7468638837513648E-2</v>
      </c>
      <c r="K23" s="92">
        <v>4276.41260367</v>
      </c>
      <c r="L23" s="92">
        <v>3986.1729409163981</v>
      </c>
      <c r="M23" s="92">
        <v>4987.0222760150573</v>
      </c>
      <c r="N23" s="92">
        <v>80.439201413192933</v>
      </c>
      <c r="O23" s="91"/>
      <c r="P23" s="87">
        <v>45748</v>
      </c>
      <c r="Q23" s="88">
        <v>2025</v>
      </c>
      <c r="R23" s="88">
        <v>2</v>
      </c>
      <c r="S23" s="93">
        <v>0.13127066027916179</v>
      </c>
      <c r="T23" s="94">
        <v>3.3237389999999999E-2</v>
      </c>
      <c r="U23" s="94">
        <v>4.0820603416967582E-2</v>
      </c>
      <c r="V23" s="94">
        <v>6.5000000000000002E-2</v>
      </c>
      <c r="W23" s="94">
        <v>6.5316195232322238E-2</v>
      </c>
      <c r="X23" s="94">
        <v>6.4547685491976869E-2</v>
      </c>
      <c r="Y23" s="92">
        <v>4661.8348528799997</v>
      </c>
      <c r="Z23" s="92">
        <v>3152.670425799347</v>
      </c>
      <c r="AA23" s="92">
        <v>4292.6483461131611</v>
      </c>
      <c r="AB23" s="92">
        <v>67.554319758816831</v>
      </c>
      <c r="AD23" s="87">
        <v>45748</v>
      </c>
      <c r="AE23" s="88">
        <v>2025</v>
      </c>
      <c r="AF23" s="88">
        <v>2</v>
      </c>
      <c r="AG23" s="93">
        <v>0.11134516207769378</v>
      </c>
      <c r="AH23" s="94">
        <v>6.4300919999999998E-2</v>
      </c>
      <c r="AI23" s="94">
        <v>-3.6056563416967585E-2</v>
      </c>
      <c r="AJ23" s="94">
        <v>9.2499999999999999E-2</v>
      </c>
      <c r="AK23" s="94">
        <v>9.1253325081305015E-2</v>
      </c>
      <c r="AL23" s="94">
        <v>9.2891830762710681E-2</v>
      </c>
      <c r="AM23" s="92">
        <v>3890.9886531000002</v>
      </c>
      <c r="AN23" s="92">
        <v>4819.6754560334493</v>
      </c>
      <c r="AO23" s="92">
        <v>5681.3962059169535</v>
      </c>
      <c r="AP23" s="92">
        <v>93.324083067569035</v>
      </c>
    </row>
    <row r="24" spans="2:42" x14ac:dyDescent="0.35">
      <c r="B24" s="87">
        <v>45778</v>
      </c>
      <c r="C24" s="88">
        <v>2025</v>
      </c>
      <c r="D24" s="88">
        <v>2</v>
      </c>
      <c r="E24" s="93">
        <v>0.12119776851361744</v>
      </c>
      <c r="F24" s="94">
        <v>4.7905570000000001E-2</v>
      </c>
      <c r="G24" s="94">
        <v>3.2212500000000002E-3</v>
      </c>
      <c r="H24" s="94">
        <v>7.7499999999999999E-2</v>
      </c>
      <c r="I24" s="94">
        <v>7.7435178887050871E-2</v>
      </c>
      <c r="J24" s="94">
        <v>7.7464919407128852E-2</v>
      </c>
      <c r="K24" s="92">
        <v>4283.3708647100002</v>
      </c>
      <c r="L24" s="92">
        <v>4321.9779762971539</v>
      </c>
      <c r="M24" s="92">
        <v>5179.3095043290659</v>
      </c>
      <c r="N24" s="92">
        <v>80.246316504953342</v>
      </c>
      <c r="O24" s="91"/>
      <c r="P24" s="87">
        <v>45778</v>
      </c>
      <c r="Q24" s="88">
        <v>2025</v>
      </c>
      <c r="R24" s="88">
        <v>2</v>
      </c>
      <c r="S24" s="93">
        <v>0.13126101546469082</v>
      </c>
      <c r="T24" s="94">
        <v>3.2139059999999997E-2</v>
      </c>
      <c r="U24" s="94">
        <v>4.1659833416967586E-2</v>
      </c>
      <c r="V24" s="94">
        <v>6.5000000000000002E-2</v>
      </c>
      <c r="W24" s="94">
        <v>6.6350319903896837E-2</v>
      </c>
      <c r="X24" s="94">
        <v>6.5161814208252622E-2</v>
      </c>
      <c r="Y24" s="92">
        <v>4674.8889218599998</v>
      </c>
      <c r="Z24" s="92">
        <v>3418.2591545302253</v>
      </c>
      <c r="AA24" s="92">
        <v>4458.1622353473549</v>
      </c>
      <c r="AB24" s="92">
        <v>66.988661880647129</v>
      </c>
      <c r="AD24" s="87">
        <v>45778</v>
      </c>
      <c r="AE24" s="88">
        <v>2025</v>
      </c>
      <c r="AF24" s="88">
        <v>2</v>
      </c>
      <c r="AG24" s="93">
        <v>0.11066607731998519</v>
      </c>
      <c r="AH24" s="94">
        <v>6.3672080000000006E-2</v>
      </c>
      <c r="AI24" s="94">
        <v>-3.5217333416967582E-2</v>
      </c>
      <c r="AJ24" s="94">
        <v>9.2499999999999999E-2</v>
      </c>
      <c r="AK24" s="94">
        <v>9.1023074249368063E-2</v>
      </c>
      <c r="AL24" s="94">
        <v>9.2270080931813991E-2</v>
      </c>
      <c r="AM24" s="92">
        <v>3891.8527360500002</v>
      </c>
      <c r="AN24" s="92">
        <v>5225.696798064082</v>
      </c>
      <c r="AO24" s="92">
        <v>5900.456773310777</v>
      </c>
      <c r="AP24" s="92">
        <v>93.503971129259554</v>
      </c>
    </row>
    <row r="25" spans="2:42" x14ac:dyDescent="0.35">
      <c r="B25" s="87">
        <v>45809</v>
      </c>
      <c r="C25" s="88">
        <v>2025</v>
      </c>
      <c r="D25" s="88">
        <v>2</v>
      </c>
      <c r="E25" s="93">
        <v>0.11105210223952573</v>
      </c>
      <c r="F25" s="94">
        <v>4.7041979999999997E-2</v>
      </c>
      <c r="G25" s="94">
        <v>-2.9636000000000002E-4</v>
      </c>
      <c r="H25" s="94">
        <v>7.4999999999999997E-2</v>
      </c>
      <c r="I25" s="94">
        <v>7.5334990000000004E-2</v>
      </c>
      <c r="J25" s="94">
        <v>7.496129E-2</v>
      </c>
      <c r="K25" s="92">
        <v>4300.5346936799997</v>
      </c>
      <c r="L25" s="92">
        <v>3846.0306843931785</v>
      </c>
      <c r="M25" s="92">
        <v>4827.5726823326786</v>
      </c>
      <c r="N25" s="92">
        <v>80.058492101478009</v>
      </c>
      <c r="O25" s="91"/>
      <c r="P25" s="87">
        <v>45809</v>
      </c>
      <c r="Q25" s="88">
        <v>2025</v>
      </c>
      <c r="R25" s="88">
        <v>2</v>
      </c>
      <c r="S25" s="93">
        <v>0.12043442975173074</v>
      </c>
      <c r="T25" s="94">
        <v>3.1040720000000001E-2</v>
      </c>
      <c r="U25" s="94">
        <v>3.8142223416967581E-2</v>
      </c>
      <c r="V25" s="94">
        <v>0.06</v>
      </c>
      <c r="W25" s="94">
        <v>6.2373249999999998E-2</v>
      </c>
      <c r="X25" s="94">
        <v>6.0772300000000001E-2</v>
      </c>
      <c r="Y25" s="92">
        <v>4697.7126959999996</v>
      </c>
      <c r="Z25" s="92">
        <v>3041.8316954947936</v>
      </c>
      <c r="AA25" s="92">
        <v>4155.3999047133748</v>
      </c>
      <c r="AB25" s="92">
        <v>66.437383831489953</v>
      </c>
      <c r="AD25" s="87">
        <v>45809</v>
      </c>
      <c r="AE25" s="88">
        <v>2025</v>
      </c>
      <c r="AF25" s="88">
        <v>2</v>
      </c>
      <c r="AG25" s="93">
        <v>0.10158554854050074</v>
      </c>
      <c r="AH25" s="94">
        <v>6.304324E-2</v>
      </c>
      <c r="AI25" s="94">
        <v>-3.8734943416967586E-2</v>
      </c>
      <c r="AJ25" s="94">
        <v>0.09</v>
      </c>
      <c r="AK25" s="94">
        <v>8.8296730000000004E-2</v>
      </c>
      <c r="AL25" s="94">
        <v>8.9150279999999998E-2</v>
      </c>
      <c r="AM25" s="92">
        <v>3903.3584642000001</v>
      </c>
      <c r="AN25" s="92">
        <v>4650.2296732915629</v>
      </c>
      <c r="AO25" s="92">
        <v>5499.7454599519815</v>
      </c>
      <c r="AP25" s="92">
        <v>93.679600371466066</v>
      </c>
    </row>
    <row r="26" spans="2:42" x14ac:dyDescent="0.35">
      <c r="B26" s="87">
        <v>45839</v>
      </c>
      <c r="C26" s="88">
        <v>2025</v>
      </c>
      <c r="D26" s="88">
        <v>3</v>
      </c>
      <c r="E26" s="93">
        <v>0.11474141580790412</v>
      </c>
      <c r="F26" s="94">
        <v>4.635533E-2</v>
      </c>
      <c r="G26" s="94">
        <v>1.0479199999999999E-3</v>
      </c>
      <c r="H26" s="94">
        <v>7.2499999999999995E-2</v>
      </c>
      <c r="I26" s="94">
        <v>7.2821844825690096E-2</v>
      </c>
      <c r="J26" s="94">
        <v>7.2458236012388655E-2</v>
      </c>
      <c r="K26" s="92">
        <v>4327.9558014599997</v>
      </c>
      <c r="L26" s="92">
        <v>4062.5814588437006</v>
      </c>
      <c r="M26" s="92">
        <v>4999.7524352957871</v>
      </c>
      <c r="N26" s="92">
        <v>79.880454119347348</v>
      </c>
      <c r="O26" s="91"/>
      <c r="P26" s="87">
        <v>45839</v>
      </c>
      <c r="Q26" s="88">
        <v>2025</v>
      </c>
      <c r="R26" s="88">
        <v>3</v>
      </c>
      <c r="S26" s="93">
        <v>0.12436860829887147</v>
      </c>
      <c r="T26" s="94">
        <v>3.0166269999999999E-2</v>
      </c>
      <c r="U26" s="94">
        <v>4.0704402387410799E-2</v>
      </c>
      <c r="V26" s="94">
        <v>5.7500000000000002E-2</v>
      </c>
      <c r="W26" s="94">
        <v>5.969532684767076E-2</v>
      </c>
      <c r="X26" s="94">
        <v>5.8096120652329386E-2</v>
      </c>
      <c r="Y26" s="92">
        <v>4730.36169582</v>
      </c>
      <c r="Z26" s="92">
        <v>3197.0689239690159</v>
      </c>
      <c r="AA26" s="92">
        <v>4283.8785237153452</v>
      </c>
      <c r="AB26" s="92">
        <v>65.904978544819471</v>
      </c>
      <c r="AD26" s="87">
        <v>45839</v>
      </c>
      <c r="AE26" s="88">
        <v>2025</v>
      </c>
      <c r="AF26" s="88">
        <v>3</v>
      </c>
      <c r="AG26" s="93">
        <v>0.10564692242715926</v>
      </c>
      <c r="AH26" s="94">
        <v>6.2544390000000005E-2</v>
      </c>
      <c r="AI26" s="94">
        <v>-3.8608562387410797E-2</v>
      </c>
      <c r="AJ26" s="94">
        <v>8.7499999999999994E-2</v>
      </c>
      <c r="AK26" s="94">
        <v>8.5948308336151635E-2</v>
      </c>
      <c r="AL26" s="94">
        <v>8.6820322722276133E-2</v>
      </c>
      <c r="AM26" s="92">
        <v>3925.54943048</v>
      </c>
      <c r="AN26" s="92">
        <v>4928.0939937183857</v>
      </c>
      <c r="AO26" s="92">
        <v>5715.626346876229</v>
      </c>
      <c r="AP26" s="92">
        <v>93.855929693875225</v>
      </c>
    </row>
    <row r="27" spans="2:42" x14ac:dyDescent="0.35">
      <c r="B27" s="87">
        <v>45870</v>
      </c>
      <c r="C27" s="88">
        <v>2025</v>
      </c>
      <c r="D27" s="88">
        <v>3</v>
      </c>
      <c r="E27" s="93">
        <v>0.11093230664501219</v>
      </c>
      <c r="F27" s="94">
        <v>4.5668680000000003E-2</v>
      </c>
      <c r="G27" s="94">
        <v>-2.1425900000000002E-3</v>
      </c>
      <c r="H27" s="94">
        <v>7.2499999999999995E-2</v>
      </c>
      <c r="I27" s="94">
        <v>7.2809478697891672E-2</v>
      </c>
      <c r="J27" s="94">
        <v>7.2455092001521448E-2</v>
      </c>
      <c r="K27" s="92">
        <v>4349.0700115299996</v>
      </c>
      <c r="L27" s="92">
        <v>4170.6305053148399</v>
      </c>
      <c r="M27" s="92">
        <v>5104.8742123915354</v>
      </c>
      <c r="N27" s="92">
        <v>79.659521799698481</v>
      </c>
      <c r="O27" s="91"/>
      <c r="P27" s="87">
        <v>45870</v>
      </c>
      <c r="Q27" s="88">
        <v>2025</v>
      </c>
      <c r="R27" s="88">
        <v>3</v>
      </c>
      <c r="S27" s="93">
        <v>0.12037169290631268</v>
      </c>
      <c r="T27" s="94">
        <v>2.929182E-2</v>
      </c>
      <c r="U27" s="94">
        <v>3.7513892387410798E-2</v>
      </c>
      <c r="V27" s="94">
        <v>5.7500000000000002E-2</v>
      </c>
      <c r="W27" s="94">
        <v>5.9523000983077168E-2</v>
      </c>
      <c r="X27" s="94">
        <v>5.792176276692329E-2</v>
      </c>
      <c r="Y27" s="92">
        <v>4756.3553522700004</v>
      </c>
      <c r="Z27" s="92">
        <v>3282.0986648460598</v>
      </c>
      <c r="AA27" s="92">
        <v>4373.948768013076</v>
      </c>
      <c r="AB27" s="92">
        <v>65.338538103244304</v>
      </c>
      <c r="AD27" s="87">
        <v>45870</v>
      </c>
      <c r="AE27" s="88">
        <v>2025</v>
      </c>
      <c r="AF27" s="88">
        <v>3</v>
      </c>
      <c r="AG27" s="93">
        <v>0.10226075684600644</v>
      </c>
      <c r="AH27" s="94">
        <v>6.2045530000000002E-2</v>
      </c>
      <c r="AI27" s="94">
        <v>-4.1799072387410798E-2</v>
      </c>
      <c r="AJ27" s="94">
        <v>8.7499999999999994E-2</v>
      </c>
      <c r="AK27" s="94">
        <v>8.6095980089734736E-2</v>
      </c>
      <c r="AL27" s="94">
        <v>8.6988416545469738E-2</v>
      </c>
      <c r="AM27" s="92">
        <v>3941.7846096899998</v>
      </c>
      <c r="AN27" s="92">
        <v>5059.1623457836204</v>
      </c>
      <c r="AO27" s="92">
        <v>5835.7996567699938</v>
      </c>
      <c r="AP27" s="92">
        <v>93.980505496152659</v>
      </c>
    </row>
    <row r="28" spans="2:42" x14ac:dyDescent="0.35">
      <c r="B28" s="87">
        <v>45901</v>
      </c>
      <c r="C28" s="88">
        <v>2025</v>
      </c>
      <c r="D28" s="88">
        <v>3</v>
      </c>
      <c r="E28" s="93">
        <v>0.10475745802341078</v>
      </c>
      <c r="F28" s="94">
        <v>4.4982019999999998E-2</v>
      </c>
      <c r="G28" s="94">
        <v>-2.57355E-3</v>
      </c>
      <c r="H28" s="94">
        <v>7.0000000000000007E-2</v>
      </c>
      <c r="I28" s="94">
        <v>7.0296419999999998E-2</v>
      </c>
      <c r="J28" s="94">
        <v>6.9952059999999996E-2</v>
      </c>
      <c r="K28" s="92">
        <v>4363.9409364000003</v>
      </c>
      <c r="L28" s="92">
        <v>4124.7828161183988</v>
      </c>
      <c r="M28" s="92">
        <v>4990.4443203625124</v>
      </c>
      <c r="N28" s="92">
        <v>78.543450997638502</v>
      </c>
      <c r="O28" s="91"/>
      <c r="P28" s="87">
        <v>45901</v>
      </c>
      <c r="Q28" s="88">
        <v>2025</v>
      </c>
      <c r="R28" s="88">
        <v>3</v>
      </c>
      <c r="S28" s="93">
        <v>0.11399359609216245</v>
      </c>
      <c r="T28" s="94">
        <v>2.8417370000000001E-2</v>
      </c>
      <c r="U28" s="94">
        <v>3.7082932387410797E-2</v>
      </c>
      <c r="V28" s="94">
        <v>5.5E-2</v>
      </c>
      <c r="W28" s="94">
        <v>5.6846300000000002E-2</v>
      </c>
      <c r="X28" s="94">
        <v>5.5246820000000002E-2</v>
      </c>
      <c r="Y28" s="92">
        <v>4775.7568968300002</v>
      </c>
      <c r="Z28" s="92">
        <v>3246.0185951045291</v>
      </c>
      <c r="AA28" s="92">
        <v>4275.9031620999513</v>
      </c>
      <c r="AB28" s="92">
        <v>63.88559688230616</v>
      </c>
      <c r="AD28" s="87">
        <v>45901</v>
      </c>
      <c r="AE28" s="88">
        <v>2025</v>
      </c>
      <c r="AF28" s="88">
        <v>3</v>
      </c>
      <c r="AG28" s="93">
        <v>9.6175791036935757E-2</v>
      </c>
      <c r="AH28" s="94">
        <v>6.1546679999999999E-2</v>
      </c>
      <c r="AI28" s="94">
        <v>-4.2230032387410799E-2</v>
      </c>
      <c r="AJ28" s="94">
        <v>8.5000000000000006E-2</v>
      </c>
      <c r="AK28" s="94">
        <v>8.3746539999999994E-2</v>
      </c>
      <c r="AL28" s="94">
        <v>8.4657300000000005E-2</v>
      </c>
      <c r="AM28" s="92">
        <v>3952.1255136899999</v>
      </c>
      <c r="AN28" s="92">
        <v>5003.5470371322699</v>
      </c>
      <c r="AO28" s="92">
        <v>5704.9854786250726</v>
      </c>
      <c r="AP28" s="92">
        <v>93.201305112970843</v>
      </c>
    </row>
    <row r="29" spans="2:42" x14ac:dyDescent="0.35">
      <c r="B29" s="87">
        <v>45931</v>
      </c>
      <c r="C29" s="88">
        <v>2025</v>
      </c>
      <c r="D29" s="88">
        <v>4</v>
      </c>
      <c r="E29" s="93">
        <v>0.10242697817408251</v>
      </c>
      <c r="F29" s="94">
        <v>4.4553860000000001E-2</v>
      </c>
      <c r="G29" s="94">
        <v>-4.65797E-3</v>
      </c>
      <c r="H29" s="94">
        <v>6.7500000000000004E-2</v>
      </c>
      <c r="I29" s="94">
        <v>6.7784225540125309E-2</v>
      </c>
      <c r="J29" s="94">
        <v>6.7449511104822113E-2</v>
      </c>
      <c r="K29" s="92">
        <v>4372.61337895</v>
      </c>
      <c r="L29" s="92">
        <v>4075.3069871652515</v>
      </c>
      <c r="M29" s="92">
        <v>5077.285873795925</v>
      </c>
      <c r="N29" s="92">
        <v>77.301277413753695</v>
      </c>
      <c r="O29" s="91"/>
      <c r="P29" s="87">
        <v>45931</v>
      </c>
      <c r="Q29" s="88">
        <v>2025</v>
      </c>
      <c r="R29" s="88">
        <v>4</v>
      </c>
      <c r="S29" s="93">
        <v>0.11199406474567043</v>
      </c>
      <c r="T29" s="94">
        <v>2.7838959999999999E-2</v>
      </c>
      <c r="U29" s="94">
        <v>3.5972831563765371E-2</v>
      </c>
      <c r="V29" s="94">
        <v>5.2499999999999998E-2</v>
      </c>
      <c r="W29" s="94">
        <v>5.42023400718048E-2</v>
      </c>
      <c r="X29" s="94">
        <v>5.2606042039306189E-2</v>
      </c>
      <c r="Y29" s="92">
        <v>4788.6135251699998</v>
      </c>
      <c r="Z29" s="92">
        <v>3168.7928591511013</v>
      </c>
      <c r="AA29" s="92">
        <v>4323.0170544609182</v>
      </c>
      <c r="AB29" s="92">
        <v>62.314974640015159</v>
      </c>
      <c r="AD29" s="87">
        <v>45931</v>
      </c>
      <c r="AE29" s="88">
        <v>2025</v>
      </c>
      <c r="AF29" s="88">
        <v>4</v>
      </c>
      <c r="AG29" s="93">
        <v>9.3124058712354324E-2</v>
      </c>
      <c r="AH29" s="94">
        <v>6.1268759999999999E-2</v>
      </c>
      <c r="AI29" s="94">
        <v>-4.5288771563765366E-2</v>
      </c>
      <c r="AJ29" s="94">
        <v>8.2500000000000004E-2</v>
      </c>
      <c r="AK29" s="94">
        <v>8.1366068763405242E-2</v>
      </c>
      <c r="AL29" s="94">
        <v>8.2292961359162531E-2</v>
      </c>
      <c r="AM29" s="92">
        <v>3956.6113220900002</v>
      </c>
      <c r="AN29" s="92">
        <v>4981.8211151794012</v>
      </c>
      <c r="AO29" s="92">
        <v>5831.5546931309318</v>
      </c>
      <c r="AP29" s="92">
        <v>92.287580187492239</v>
      </c>
    </row>
    <row r="30" spans="2:42" x14ac:dyDescent="0.35">
      <c r="B30" s="87">
        <v>45962</v>
      </c>
      <c r="C30" s="88">
        <v>2025</v>
      </c>
      <c r="D30" s="88">
        <v>4</v>
      </c>
      <c r="E30" s="93">
        <v>0.10037086330842923</v>
      </c>
      <c r="F30" s="94">
        <v>4.4125699999999997E-2</v>
      </c>
      <c r="G30" s="94">
        <v>-5.8854399999999996E-3</v>
      </c>
      <c r="H30" s="94">
        <v>6.7500000000000004E-2</v>
      </c>
      <c r="I30" s="94">
        <v>6.7772723650344258E-2</v>
      </c>
      <c r="J30" s="94">
        <v>6.7446850200298281E-2</v>
      </c>
      <c r="K30" s="92">
        <v>4378.03649623</v>
      </c>
      <c r="L30" s="92">
        <v>3852.137644832645</v>
      </c>
      <c r="M30" s="92">
        <v>5065.9518498059479</v>
      </c>
      <c r="N30" s="92">
        <v>76.986926765891994</v>
      </c>
      <c r="O30" s="91"/>
      <c r="P30" s="87">
        <v>45962</v>
      </c>
      <c r="Q30" s="88">
        <v>2025</v>
      </c>
      <c r="R30" s="88">
        <v>4</v>
      </c>
      <c r="S30" s="93">
        <v>0.10983709955493685</v>
      </c>
      <c r="T30" s="94">
        <v>2.726056E-2</v>
      </c>
      <c r="U30" s="94">
        <v>3.474536156376537E-2</v>
      </c>
      <c r="V30" s="94">
        <v>5.2499999999999998E-2</v>
      </c>
      <c r="W30" s="94">
        <v>5.4062755262092699E-2</v>
      </c>
      <c r="X30" s="94">
        <v>5.2465848960129291E-2</v>
      </c>
      <c r="Y30" s="92">
        <v>4797.9355710099999</v>
      </c>
      <c r="Z30" s="92">
        <v>2995.2654609471888</v>
      </c>
      <c r="AA30" s="92">
        <v>4313.3667845682548</v>
      </c>
      <c r="AB30" s="92">
        <v>61.680386550207409</v>
      </c>
      <c r="AD30" s="87">
        <v>45962</v>
      </c>
      <c r="AE30" s="88">
        <v>2025</v>
      </c>
      <c r="AF30" s="88">
        <v>4</v>
      </c>
      <c r="AG30" s="93">
        <v>9.0916708620559908E-2</v>
      </c>
      <c r="AH30" s="94">
        <v>6.0990830000000003E-2</v>
      </c>
      <c r="AI30" s="94">
        <v>-4.6516241563765368E-2</v>
      </c>
      <c r="AJ30" s="94">
        <v>8.2500000000000004E-2</v>
      </c>
      <c r="AK30" s="94">
        <v>8.148270937012847E-2</v>
      </c>
      <c r="AL30" s="94">
        <v>8.2427833086988533E-2</v>
      </c>
      <c r="AM30" s="92">
        <v>3958.1373864100001</v>
      </c>
      <c r="AN30" s="92">
        <v>4709.0098287181008</v>
      </c>
      <c r="AO30" s="92">
        <v>5818.5369150436418</v>
      </c>
      <c r="AP30" s="92">
        <v>92.293466981576586</v>
      </c>
    </row>
    <row r="31" spans="2:42" x14ac:dyDescent="0.35">
      <c r="B31" s="87">
        <v>45992</v>
      </c>
      <c r="C31" s="88">
        <v>2025</v>
      </c>
      <c r="D31" s="88">
        <v>4</v>
      </c>
      <c r="E31" s="93">
        <v>0.10512434929048246</v>
      </c>
      <c r="F31" s="94">
        <v>4.3697529999999998E-2</v>
      </c>
      <c r="G31" s="94">
        <v>-6.6166100000000002E-3</v>
      </c>
      <c r="H31" s="94">
        <v>6.5000000000000002E-2</v>
      </c>
      <c r="I31" s="94">
        <v>6.5260609999999997E-2</v>
      </c>
      <c r="J31" s="94">
        <v>6.494432E-2</v>
      </c>
      <c r="K31" s="92">
        <v>4380.2266269299998</v>
      </c>
      <c r="L31" s="92">
        <v>4237.2322703426162</v>
      </c>
      <c r="M31" s="92">
        <v>4802.2074450688688</v>
      </c>
      <c r="N31" s="92">
        <v>77.085326890557397</v>
      </c>
      <c r="O31" s="91"/>
      <c r="P31" s="87">
        <v>45992</v>
      </c>
      <c r="Q31" s="88">
        <v>2025</v>
      </c>
      <c r="R31" s="88">
        <v>4</v>
      </c>
      <c r="S31" s="93">
        <v>0.11468600993693359</v>
      </c>
      <c r="T31" s="94">
        <v>2.668216E-2</v>
      </c>
      <c r="U31" s="94">
        <v>3.4014191563765367E-2</v>
      </c>
      <c r="V31" s="94">
        <v>0.05</v>
      </c>
      <c r="W31" s="94">
        <v>5.141979E-2</v>
      </c>
      <c r="X31" s="94">
        <v>4.982607E-2</v>
      </c>
      <c r="Y31" s="92">
        <v>4803.7457109300003</v>
      </c>
      <c r="Z31" s="92">
        <v>3294.6993694249118</v>
      </c>
      <c r="AA31" s="92">
        <v>4088.8035852452645</v>
      </c>
      <c r="AB31" s="92">
        <v>61.466555168975418</v>
      </c>
      <c r="AD31" s="87">
        <v>45992</v>
      </c>
      <c r="AE31" s="88">
        <v>2025</v>
      </c>
      <c r="AF31" s="88">
        <v>4</v>
      </c>
      <c r="AG31" s="93">
        <v>9.5422619426929658E-2</v>
      </c>
      <c r="AH31" s="94">
        <v>6.0712910000000002E-2</v>
      </c>
      <c r="AI31" s="94">
        <v>-4.7247411563765371E-2</v>
      </c>
      <c r="AJ31" s="94">
        <v>0.08</v>
      </c>
      <c r="AK31" s="94">
        <v>7.910143E-2</v>
      </c>
      <c r="AL31" s="94">
        <v>8.0062560000000005E-2</v>
      </c>
      <c r="AM31" s="92">
        <v>3956.7094886099999</v>
      </c>
      <c r="AN31" s="92">
        <v>5179.765171260321</v>
      </c>
      <c r="AO31" s="92">
        <v>5515.6113048924735</v>
      </c>
      <c r="AP31" s="92">
        <v>92.704098612139376</v>
      </c>
    </row>
    <row r="32" spans="2:42" x14ac:dyDescent="0.35">
      <c r="B32" s="87">
        <v>46023</v>
      </c>
      <c r="C32" s="88">
        <v>2026</v>
      </c>
      <c r="D32" s="88">
        <v>1</v>
      </c>
      <c r="E32" s="93">
        <v>0.14754548266819825</v>
      </c>
      <c r="F32" s="94">
        <v>4.2561670000000003E-2</v>
      </c>
      <c r="G32" s="94">
        <v>-6.8498500000000002E-3</v>
      </c>
      <c r="H32" s="94">
        <v>6.25E-2</v>
      </c>
      <c r="I32" s="94">
        <v>6.358672465176296E-2</v>
      </c>
      <c r="J32" s="94">
        <v>6.2442198268225724E-2</v>
      </c>
      <c r="K32" s="92">
        <v>4379.1903694299999</v>
      </c>
      <c r="L32" s="92">
        <v>3991.9307462741212</v>
      </c>
      <c r="M32" s="92">
        <v>4935.8899048212179</v>
      </c>
      <c r="N32" s="92">
        <v>76.820539945195506</v>
      </c>
      <c r="O32" s="95"/>
      <c r="P32" s="87">
        <v>46023</v>
      </c>
      <c r="Q32" s="88">
        <v>2026</v>
      </c>
      <c r="R32" s="88">
        <v>1</v>
      </c>
      <c r="S32" s="93">
        <v>0.15978391747305803</v>
      </c>
      <c r="T32" s="94">
        <v>2.5426109999999998E-2</v>
      </c>
      <c r="U32" s="94">
        <v>3.4560406904849031E-2</v>
      </c>
      <c r="V32" s="94">
        <v>4.7500000000000001E-2</v>
      </c>
      <c r="W32" s="94">
        <v>4.9640578175286665E-2</v>
      </c>
      <c r="X32" s="94">
        <v>4.7213645401534166E-2</v>
      </c>
      <c r="Y32" s="92">
        <v>4806.0580785100001</v>
      </c>
      <c r="Z32" s="92">
        <v>3105.9186483740414</v>
      </c>
      <c r="AA32" s="92">
        <v>4186.0286391811051</v>
      </c>
      <c r="AB32" s="92">
        <v>60.897342505363568</v>
      </c>
      <c r="AD32" s="87">
        <v>46023</v>
      </c>
      <c r="AE32" s="88">
        <v>2026</v>
      </c>
      <c r="AF32" s="88">
        <v>1</v>
      </c>
      <c r="AG32" s="93">
        <v>0.13502513871297661</v>
      </c>
      <c r="AH32" s="94">
        <v>5.9697239999999999E-2</v>
      </c>
      <c r="AI32" s="94">
        <v>-4.8260106904849026E-2</v>
      </c>
      <c r="AJ32" s="94">
        <v>7.7499999999999999E-2</v>
      </c>
      <c r="AK32" s="94">
        <v>7.7532836216982259E-2</v>
      </c>
      <c r="AL32" s="94">
        <v>7.7670739728107785E-2</v>
      </c>
      <c r="AM32" s="92">
        <v>3952.32221867</v>
      </c>
      <c r="AN32" s="92">
        <v>4877.9428441742002</v>
      </c>
      <c r="AO32" s="92">
        <v>5685.7511704613298</v>
      </c>
      <c r="AP32" s="92">
        <v>92.743737385027444</v>
      </c>
    </row>
    <row r="33" spans="2:42" x14ac:dyDescent="0.35">
      <c r="B33" s="87">
        <v>46054</v>
      </c>
      <c r="C33" s="88">
        <v>2026</v>
      </c>
      <c r="D33" s="88">
        <v>1</v>
      </c>
      <c r="E33" s="93">
        <v>0.12578580988032034</v>
      </c>
      <c r="F33" s="94">
        <v>4.142581E-2</v>
      </c>
      <c r="G33" s="94">
        <v>-7.3288900000000002E-3</v>
      </c>
      <c r="H33" s="94">
        <v>6.25E-2</v>
      </c>
      <c r="I33" s="94">
        <v>6.44134510640888E-2</v>
      </c>
      <c r="J33" s="94">
        <v>6.2439945832226007E-2</v>
      </c>
      <c r="K33" s="92">
        <v>4387.11203355</v>
      </c>
      <c r="L33" s="92">
        <v>4027.423348006324</v>
      </c>
      <c r="M33" s="92">
        <v>4809.9428832484055</v>
      </c>
      <c r="N33" s="92">
        <v>76.110438299145301</v>
      </c>
      <c r="O33" s="95"/>
      <c r="P33" s="87">
        <v>46054</v>
      </c>
      <c r="Q33" s="88">
        <v>2026</v>
      </c>
      <c r="R33" s="88">
        <v>1</v>
      </c>
      <c r="S33" s="93">
        <v>0.13584531006672979</v>
      </c>
      <c r="T33" s="94">
        <v>2.4170049999999998E-2</v>
      </c>
      <c r="U33" s="94">
        <v>3.4081366904849031E-2</v>
      </c>
      <c r="V33" s="94">
        <v>4.7500000000000001E-2</v>
      </c>
      <c r="W33" s="94">
        <v>5.0364746802954441E-2</v>
      </c>
      <c r="X33" s="94">
        <v>4.7100806684020835E-2</v>
      </c>
      <c r="Y33" s="92">
        <v>4817.1021654100005</v>
      </c>
      <c r="Z33" s="92">
        <v>3133.5336398671307</v>
      </c>
      <c r="AA33" s="92">
        <v>4079.2155113582207</v>
      </c>
      <c r="AB33" s="92">
        <v>59.890425784019648</v>
      </c>
      <c r="AC33" s="90"/>
      <c r="AD33" s="87">
        <v>46054</v>
      </c>
      <c r="AE33" s="88">
        <v>2026</v>
      </c>
      <c r="AF33" s="88">
        <v>1</v>
      </c>
      <c r="AG33" s="93">
        <v>0.11536878206070175</v>
      </c>
      <c r="AH33" s="94">
        <v>5.8681570000000002E-2</v>
      </c>
      <c r="AI33" s="94">
        <v>-4.8739146904849026E-2</v>
      </c>
      <c r="AJ33" s="94">
        <v>7.7499999999999999E-2</v>
      </c>
      <c r="AK33" s="94">
        <v>7.8462162410816827E-2</v>
      </c>
      <c r="AL33" s="94">
        <v>7.7779064271030762E-2</v>
      </c>
      <c r="AM33" s="92">
        <v>3957.1218649399998</v>
      </c>
      <c r="AN33" s="92">
        <v>4921.3130561455164</v>
      </c>
      <c r="AO33" s="92">
        <v>5540.6702551385897</v>
      </c>
      <c r="AP33" s="92">
        <v>92.330450814270961</v>
      </c>
    </row>
    <row r="34" spans="2:42" x14ac:dyDescent="0.35">
      <c r="B34" s="87">
        <v>46082</v>
      </c>
      <c r="C34" s="88">
        <v>2026</v>
      </c>
      <c r="D34" s="88">
        <v>1</v>
      </c>
      <c r="E34" s="93">
        <v>0.11774536530829438</v>
      </c>
      <c r="F34" s="94">
        <v>4.0289949999999998E-2</v>
      </c>
      <c r="G34" s="94">
        <v>-7.6215099999999997E-3</v>
      </c>
      <c r="H34" s="94">
        <v>0.06</v>
      </c>
      <c r="I34" s="94">
        <v>6.2733730000000001E-2</v>
      </c>
      <c r="J34" s="94">
        <v>5.9937839999999999E-2</v>
      </c>
      <c r="K34" s="92">
        <v>4404.0154855399996</v>
      </c>
      <c r="L34" s="92">
        <v>4435.6949314771136</v>
      </c>
      <c r="M34" s="92">
        <v>5179.0546128354736</v>
      </c>
      <c r="N34" s="92">
        <v>75.419505085658585</v>
      </c>
      <c r="O34" s="95"/>
      <c r="P34" s="87">
        <v>46082</v>
      </c>
      <c r="Q34" s="88">
        <v>2026</v>
      </c>
      <c r="R34" s="88">
        <v>1</v>
      </c>
      <c r="S34" s="93">
        <v>0.12738026274284364</v>
      </c>
      <c r="T34" s="94">
        <v>2.2914E-2</v>
      </c>
      <c r="U34" s="94">
        <v>3.378874690484903E-2</v>
      </c>
      <c r="V34" s="94">
        <v>4.4999999999999998E-2</v>
      </c>
      <c r="W34" s="94">
        <v>4.8580350000000001E-2</v>
      </c>
      <c r="X34" s="94">
        <v>4.4489189999999998E-2</v>
      </c>
      <c r="Y34" s="92">
        <v>4836.90483718</v>
      </c>
      <c r="Z34" s="92">
        <v>3451.1890315310943</v>
      </c>
      <c r="AA34" s="92">
        <v>4392.2517218295934</v>
      </c>
      <c r="AB34" s="92">
        <v>58.910097872121568</v>
      </c>
      <c r="AC34" s="90"/>
      <c r="AD34" s="87">
        <v>46082</v>
      </c>
      <c r="AE34" s="88">
        <v>2026</v>
      </c>
      <c r="AF34" s="88">
        <v>1</v>
      </c>
      <c r="AG34" s="93">
        <v>0.10761464441395606</v>
      </c>
      <c r="AH34" s="94">
        <v>5.7665899999999999E-2</v>
      </c>
      <c r="AI34" s="94">
        <v>-4.9031766904849027E-2</v>
      </c>
      <c r="AJ34" s="94">
        <v>7.4999999999999997E-2</v>
      </c>
      <c r="AK34" s="94">
        <v>7.68871E-2</v>
      </c>
      <c r="AL34" s="94">
        <v>7.538649E-2</v>
      </c>
      <c r="AM34" s="92">
        <v>3971.1266123199998</v>
      </c>
      <c r="AN34" s="92">
        <v>5420.2008314231325</v>
      </c>
      <c r="AO34" s="92">
        <v>5965.8575038413528</v>
      </c>
      <c r="AP34" s="92">
        <v>91.928912299195602</v>
      </c>
    </row>
    <row r="35" spans="2:42" x14ac:dyDescent="0.35">
      <c r="B35" s="87">
        <v>46113</v>
      </c>
      <c r="C35" s="88">
        <v>2026</v>
      </c>
      <c r="D35" s="88">
        <v>2</v>
      </c>
      <c r="E35" s="93">
        <v>0.1189792966017198</v>
      </c>
      <c r="F35" s="94">
        <v>4.0251179999999998E-2</v>
      </c>
      <c r="G35" s="94">
        <v>-2.0854900000000002E-3</v>
      </c>
      <c r="H35" s="94">
        <v>0.06</v>
      </c>
      <c r="I35" s="94">
        <v>6.2727609999999823E-2</v>
      </c>
      <c r="J35" s="94">
        <v>5.9935929999999971E-2</v>
      </c>
      <c r="K35" s="92">
        <v>4429.9516518199998</v>
      </c>
      <c r="L35" s="92">
        <v>4011.6838250702272</v>
      </c>
      <c r="M35" s="92">
        <v>5056.6451365684534</v>
      </c>
      <c r="N35" s="92">
        <v>75.267864017675407</v>
      </c>
      <c r="O35" s="95"/>
      <c r="P35" s="87">
        <v>46113</v>
      </c>
      <c r="Q35" s="88">
        <v>2026</v>
      </c>
      <c r="R35" s="88">
        <v>2</v>
      </c>
      <c r="S35" s="93">
        <v>0.12952805419234675</v>
      </c>
      <c r="T35" s="94">
        <v>2.277908E-2</v>
      </c>
      <c r="U35" s="94">
        <v>3.994833117771595E-2</v>
      </c>
      <c r="V35" s="94">
        <v>4.4999999999999998E-2</v>
      </c>
      <c r="W35" s="94">
        <v>4.849088333333329E-2</v>
      </c>
      <c r="X35" s="94">
        <v>4.4399176666666706E-2</v>
      </c>
      <c r="Y35" s="92">
        <v>4865.5142652699997</v>
      </c>
      <c r="Z35" s="92">
        <v>3089.7029166366297</v>
      </c>
      <c r="AA35" s="92">
        <v>4289.961723649586</v>
      </c>
      <c r="AB35" s="92">
        <v>58.476296973187303</v>
      </c>
      <c r="AD35" s="87">
        <v>46113</v>
      </c>
      <c r="AE35" s="88">
        <v>2026</v>
      </c>
      <c r="AF35" s="88">
        <v>2</v>
      </c>
      <c r="AG35" s="93">
        <v>0.10770383978732262</v>
      </c>
      <c r="AH35" s="94">
        <v>5.7723280000000002E-2</v>
      </c>
      <c r="AI35" s="94">
        <v>-4.4119311177715954E-2</v>
      </c>
      <c r="AJ35" s="94">
        <v>7.4999999999999997E-2</v>
      </c>
      <c r="AK35" s="94">
        <v>7.6964333333333412E-2</v>
      </c>
      <c r="AL35" s="94">
        <v>7.5472686666666844E-2</v>
      </c>
      <c r="AM35" s="92">
        <v>3994.3895219999999</v>
      </c>
      <c r="AN35" s="92">
        <v>4933.6647335038242</v>
      </c>
      <c r="AO35" s="92">
        <v>5823.3285494873217</v>
      </c>
      <c r="AP35" s="92">
        <v>92.059431062163512</v>
      </c>
    </row>
    <row r="36" spans="2:42" x14ac:dyDescent="0.35">
      <c r="B36" s="87">
        <v>46143</v>
      </c>
      <c r="C36" s="88">
        <v>2026</v>
      </c>
      <c r="D36" s="88">
        <v>2</v>
      </c>
      <c r="E36" s="93">
        <v>0.11875949825293565</v>
      </c>
      <c r="F36" s="94">
        <v>4.0212419999999999E-2</v>
      </c>
      <c r="G36" s="94">
        <v>-1.79444E-3</v>
      </c>
      <c r="H36" s="94">
        <v>0.06</v>
      </c>
      <c r="I36" s="94">
        <v>6.2721489999999935E-2</v>
      </c>
      <c r="J36" s="94">
        <v>5.9934020000000032E-2</v>
      </c>
      <c r="K36" s="92">
        <v>4451.3001759099998</v>
      </c>
      <c r="L36" s="92">
        <v>4349.6379602223296</v>
      </c>
      <c r="M36" s="92">
        <v>5251.6168499603591</v>
      </c>
      <c r="N36" s="92">
        <v>75.366098538699433</v>
      </c>
      <c r="O36" s="95"/>
      <c r="P36" s="87">
        <v>46143</v>
      </c>
      <c r="Q36" s="88">
        <v>2026</v>
      </c>
      <c r="R36" s="88">
        <v>2</v>
      </c>
      <c r="S36" s="93">
        <v>0.12972147577223272</v>
      </c>
      <c r="T36" s="94">
        <v>2.264416E-2</v>
      </c>
      <c r="U36" s="94">
        <v>4.0239381177715951E-2</v>
      </c>
      <c r="V36" s="94">
        <v>4.4999999999999998E-2</v>
      </c>
      <c r="W36" s="94">
        <v>4.8401416666666641E-2</v>
      </c>
      <c r="X36" s="94">
        <v>4.4309163333333235E-2</v>
      </c>
      <c r="Y36" s="92">
        <v>4889.3632963700002</v>
      </c>
      <c r="Z36" s="92">
        <v>3349.9871071661719</v>
      </c>
      <c r="AA36" s="92">
        <v>4455.3720233751592</v>
      </c>
      <c r="AB36" s="92">
        <v>58.299425659034021</v>
      </c>
      <c r="AD36" s="87">
        <v>46143</v>
      </c>
      <c r="AE36" s="88">
        <v>2026</v>
      </c>
      <c r="AF36" s="88">
        <v>2</v>
      </c>
      <c r="AG36" s="93">
        <v>0.10715244533721861</v>
      </c>
      <c r="AH36" s="94">
        <v>5.7780669999999999E-2</v>
      </c>
      <c r="AI36" s="94">
        <v>-4.3828261177715953E-2</v>
      </c>
      <c r="AJ36" s="94">
        <v>7.4999999999999997E-2</v>
      </c>
      <c r="AK36" s="94">
        <v>7.7041566666666617E-2</v>
      </c>
      <c r="AL36" s="94">
        <v>7.555888333333316E-2</v>
      </c>
      <c r="AM36" s="92">
        <v>4013.2369809400002</v>
      </c>
      <c r="AN36" s="92">
        <v>5349.2888132784865</v>
      </c>
      <c r="AO36" s="92">
        <v>6047.861676545559</v>
      </c>
      <c r="AP36" s="92">
        <v>92.432771418364837</v>
      </c>
    </row>
    <row r="37" spans="2:42" x14ac:dyDescent="0.35">
      <c r="B37" s="87">
        <v>46174</v>
      </c>
      <c r="C37" s="88">
        <v>2026</v>
      </c>
      <c r="D37" s="88">
        <v>2</v>
      </c>
      <c r="E37" s="93">
        <v>0.10839949530687237</v>
      </c>
      <c r="F37" s="94">
        <v>4.0173649999999998E-2</v>
      </c>
      <c r="G37" s="94">
        <v>1.55068E-3</v>
      </c>
      <c r="H37" s="94">
        <v>0.06</v>
      </c>
      <c r="I37" s="94">
        <v>6.2715370000000006E-2</v>
      </c>
      <c r="J37" s="94">
        <v>5.9932109999999997E-2</v>
      </c>
      <c r="K37" s="92">
        <v>4468.1253762599999</v>
      </c>
      <c r="L37" s="92">
        <v>3870.6446799964574</v>
      </c>
      <c r="M37" s="92">
        <v>4894.9694977208792</v>
      </c>
      <c r="N37" s="92">
        <v>75.26863612590536</v>
      </c>
      <c r="O37" s="95"/>
      <c r="P37" s="87">
        <v>46174</v>
      </c>
      <c r="Q37" s="88">
        <v>2026</v>
      </c>
      <c r="R37" s="88">
        <v>2</v>
      </c>
      <c r="S37" s="93">
        <v>0.11849478961647804</v>
      </c>
      <c r="T37" s="94">
        <v>2.250924E-2</v>
      </c>
      <c r="U37" s="94">
        <v>4.3584501177715951E-2</v>
      </c>
      <c r="V37" s="94">
        <v>4.4999999999999998E-2</v>
      </c>
      <c r="W37" s="94">
        <v>4.8311949999999999E-2</v>
      </c>
      <c r="X37" s="94">
        <v>4.4219149999999999E-2</v>
      </c>
      <c r="Y37" s="92">
        <v>4908.5099449999998</v>
      </c>
      <c r="Z37" s="92">
        <v>2981.0779409665361</v>
      </c>
      <c r="AA37" s="92">
        <v>4152.7991813768713</v>
      </c>
      <c r="AB37" s="92">
        <v>57.933735056942069</v>
      </c>
      <c r="AD37" s="87">
        <v>46174</v>
      </c>
      <c r="AE37" s="88">
        <v>2026</v>
      </c>
      <c r="AF37" s="88">
        <v>2</v>
      </c>
      <c r="AG37" s="93">
        <v>9.8075082656986765E-2</v>
      </c>
      <c r="AH37" s="94">
        <v>5.7838059999999997E-2</v>
      </c>
      <c r="AI37" s="94">
        <v>-4.0483141177715953E-2</v>
      </c>
      <c r="AJ37" s="94">
        <v>7.4999999999999997E-2</v>
      </c>
      <c r="AK37" s="94">
        <v>7.7118800000000001E-2</v>
      </c>
      <c r="AL37" s="94">
        <v>7.5645080000000003E-2</v>
      </c>
      <c r="AM37" s="92">
        <v>4027.7403983999998</v>
      </c>
      <c r="AN37" s="92">
        <v>4760.2114190263792</v>
      </c>
      <c r="AO37" s="92">
        <v>5637.139814064888</v>
      </c>
      <c r="AP37" s="92">
        <v>92.60353719486865</v>
      </c>
    </row>
    <row r="38" spans="2:42" x14ac:dyDescent="0.35">
      <c r="B38" s="87">
        <v>46204</v>
      </c>
      <c r="C38" s="88">
        <v>2026</v>
      </c>
      <c r="D38" s="88">
        <v>3</v>
      </c>
      <c r="E38" s="93">
        <v>0.1128094801998471</v>
      </c>
      <c r="F38" s="94">
        <v>4.0027510000000002E-2</v>
      </c>
      <c r="G38" s="94">
        <v>1.9006400000000001E-3</v>
      </c>
      <c r="H38" s="94">
        <v>0.06</v>
      </c>
      <c r="I38" s="94">
        <v>6.270986666666678E-2</v>
      </c>
      <c r="J38" s="94">
        <v>5.9930486666666782E-2</v>
      </c>
      <c r="K38" s="92">
        <v>4480.4779435500004</v>
      </c>
      <c r="L38" s="92">
        <v>4080.3623261988628</v>
      </c>
      <c r="M38" s="92">
        <v>4966.6147899161688</v>
      </c>
      <c r="N38" s="92">
        <v>75.136918058283385</v>
      </c>
      <c r="O38" s="95"/>
      <c r="P38" s="87">
        <v>46204</v>
      </c>
      <c r="Q38" s="88">
        <v>2026</v>
      </c>
      <c r="R38" s="88">
        <v>3</v>
      </c>
      <c r="S38" s="93">
        <v>0.12309964377873704</v>
      </c>
      <c r="T38" s="94">
        <v>2.2286190000000001E-2</v>
      </c>
      <c r="U38" s="94">
        <v>4.4433312596009494E-2</v>
      </c>
      <c r="V38" s="94">
        <v>4.4999999999999998E-2</v>
      </c>
      <c r="W38" s="94">
        <v>4.8239763333333352E-2</v>
      </c>
      <c r="X38" s="94">
        <v>4.4147040000000137E-2</v>
      </c>
      <c r="Y38" s="92">
        <v>4923.0007867699996</v>
      </c>
      <c r="Z38" s="92">
        <v>3143.9000406453592</v>
      </c>
      <c r="AA38" s="92">
        <v>4193.1343084917762</v>
      </c>
      <c r="AB38" s="92">
        <v>57.540494504754669</v>
      </c>
      <c r="AD38" s="87">
        <v>46204</v>
      </c>
      <c r="AE38" s="88">
        <v>2026</v>
      </c>
      <c r="AF38" s="88">
        <v>3</v>
      </c>
      <c r="AG38" s="93">
        <v>0.10298823636408923</v>
      </c>
      <c r="AH38" s="94">
        <v>5.7768840000000002E-2</v>
      </c>
      <c r="AI38" s="94">
        <v>-4.063203259600949E-2</v>
      </c>
      <c r="AJ38" s="94">
        <v>7.4999999999999997E-2</v>
      </c>
      <c r="AK38" s="94">
        <v>7.7179973333333596E-2</v>
      </c>
      <c r="AL38" s="94">
        <v>7.5713943333333145E-2</v>
      </c>
      <c r="AM38" s="92">
        <v>4037.9547249299999</v>
      </c>
      <c r="AN38" s="92">
        <v>5016.8246117523668</v>
      </c>
      <c r="AO38" s="92">
        <v>5740.0952713405613</v>
      </c>
      <c r="AP38" s="92">
        <v>92.733341611812108</v>
      </c>
    </row>
    <row r="39" spans="2:42" x14ac:dyDescent="0.35">
      <c r="B39" s="87">
        <v>46235</v>
      </c>
      <c r="C39" s="88">
        <v>2026</v>
      </c>
      <c r="D39" s="88">
        <v>3</v>
      </c>
      <c r="E39" s="93">
        <v>0.10947798393525024</v>
      </c>
      <c r="F39" s="94">
        <v>3.9881380000000001E-2</v>
      </c>
      <c r="G39" s="94">
        <v>2.5994400000000002E-3</v>
      </c>
      <c r="H39" s="94">
        <v>0.06</v>
      </c>
      <c r="I39" s="94">
        <v>6.2704363333333291E-2</v>
      </c>
      <c r="J39" s="94">
        <v>5.9928863333333249E-2</v>
      </c>
      <c r="K39" s="92">
        <v>4488.2927350399996</v>
      </c>
      <c r="L39" s="92">
        <v>4188.8842753754907</v>
      </c>
      <c r="M39" s="92">
        <v>5071.0398348804447</v>
      </c>
      <c r="N39" s="92">
        <v>75.02058546776297</v>
      </c>
      <c r="O39" s="95"/>
      <c r="P39" s="87">
        <v>46235</v>
      </c>
      <c r="Q39" s="88">
        <v>2026</v>
      </c>
      <c r="R39" s="88">
        <v>3</v>
      </c>
      <c r="S39" s="93">
        <v>0.11948934179553357</v>
      </c>
      <c r="T39" s="94">
        <v>2.206313E-2</v>
      </c>
      <c r="U39" s="94">
        <v>4.5132112596009494E-2</v>
      </c>
      <c r="V39" s="94">
        <v>4.4999999999999998E-2</v>
      </c>
      <c r="W39" s="94">
        <v>4.8167576666666712E-2</v>
      </c>
      <c r="X39" s="94">
        <v>4.4074929999999846E-2</v>
      </c>
      <c r="Y39" s="92">
        <v>4932.8131308900001</v>
      </c>
      <c r="Z39" s="92">
        <v>3227.515693656534</v>
      </c>
      <c r="AA39" s="92">
        <v>4281.2966196890357</v>
      </c>
      <c r="AB39" s="92">
        <v>57.16917749178296</v>
      </c>
      <c r="AD39" s="87">
        <v>46235</v>
      </c>
      <c r="AE39" s="88">
        <v>2026</v>
      </c>
      <c r="AF39" s="88">
        <v>3</v>
      </c>
      <c r="AG39" s="93">
        <v>0.10022463301528142</v>
      </c>
      <c r="AH39" s="94">
        <v>5.7699630000000002E-2</v>
      </c>
      <c r="AI39" s="94">
        <v>-3.9933232596009491E-2</v>
      </c>
      <c r="AJ39" s="94">
        <v>7.4999999999999997E-2</v>
      </c>
      <c r="AK39" s="94">
        <v>7.7241146666666705E-2</v>
      </c>
      <c r="AL39" s="94">
        <v>7.5782806666666591E-2</v>
      </c>
      <c r="AM39" s="92">
        <v>4043.7725479400001</v>
      </c>
      <c r="AN39" s="92">
        <v>5150.2528570944478</v>
      </c>
      <c r="AO39" s="92">
        <v>5860.7830500718537</v>
      </c>
      <c r="AP39" s="92">
        <v>92.87199344374298</v>
      </c>
    </row>
    <row r="40" spans="2:42" x14ac:dyDescent="0.35">
      <c r="B40" s="87">
        <v>46266</v>
      </c>
      <c r="C40" s="88">
        <v>2026</v>
      </c>
      <c r="D40" s="88">
        <v>3</v>
      </c>
      <c r="E40" s="93">
        <v>0.10357787801002656</v>
      </c>
      <c r="F40" s="94">
        <v>3.973525E-2</v>
      </c>
      <c r="G40" s="94">
        <v>4.8493900000000003E-3</v>
      </c>
      <c r="H40" s="94">
        <v>0.06</v>
      </c>
      <c r="I40" s="94">
        <v>6.2698859999999995E-2</v>
      </c>
      <c r="J40" s="94">
        <v>5.992724E-2</v>
      </c>
      <c r="K40" s="92">
        <v>4491.5932949899998</v>
      </c>
      <c r="L40" s="92">
        <v>4142.8359227121382</v>
      </c>
      <c r="M40" s="92">
        <v>4957.3683678398511</v>
      </c>
      <c r="N40" s="92">
        <v>74.852497955950426</v>
      </c>
      <c r="O40" s="95"/>
      <c r="P40" s="87">
        <v>46266</v>
      </c>
      <c r="Q40" s="88">
        <v>2026</v>
      </c>
      <c r="R40" s="88">
        <v>3</v>
      </c>
      <c r="S40" s="93">
        <v>0.11329722499626153</v>
      </c>
      <c r="T40" s="94">
        <v>2.184007E-2</v>
      </c>
      <c r="U40" s="94">
        <v>4.7382062596009494E-2</v>
      </c>
      <c r="V40" s="94">
        <v>4.4999999999999998E-2</v>
      </c>
      <c r="W40" s="94">
        <v>4.8095390000000002E-2</v>
      </c>
      <c r="X40" s="94">
        <v>4.4002819999999998E-2</v>
      </c>
      <c r="Y40" s="92">
        <v>4937.9708466000002</v>
      </c>
      <c r="Z40" s="92">
        <v>3192.0356538374158</v>
      </c>
      <c r="AA40" s="92">
        <v>4185.3278867580584</v>
      </c>
      <c r="AB40" s="92">
        <v>56.75248016808041</v>
      </c>
      <c r="AD40" s="87">
        <v>46266</v>
      </c>
      <c r="AE40" s="88">
        <v>2026</v>
      </c>
      <c r="AF40" s="88">
        <v>3</v>
      </c>
      <c r="AG40" s="93">
        <v>9.4522007903658029E-2</v>
      </c>
      <c r="AH40" s="94">
        <v>5.7630420000000002E-2</v>
      </c>
      <c r="AI40" s="94">
        <v>-3.768328259600949E-2</v>
      </c>
      <c r="AJ40" s="94">
        <v>7.4999999999999997E-2</v>
      </c>
      <c r="AK40" s="94">
        <v>7.7302319999999994E-2</v>
      </c>
      <c r="AL40" s="94">
        <v>7.5851669999999996E-2</v>
      </c>
      <c r="AM40" s="92">
        <v>4045.2159100200001</v>
      </c>
      <c r="AN40" s="92">
        <v>5093.6361915868611</v>
      </c>
      <c r="AO40" s="92">
        <v>5729.4088489216429</v>
      </c>
      <c r="AP40" s="92">
        <v>92.952515743820442</v>
      </c>
    </row>
    <row r="41" spans="2:42" x14ac:dyDescent="0.35">
      <c r="B41" s="87">
        <v>46296</v>
      </c>
      <c r="C41" s="88">
        <v>2026</v>
      </c>
      <c r="D41" s="88">
        <v>4</v>
      </c>
      <c r="E41" s="93">
        <v>0.10189028977034452</v>
      </c>
      <c r="F41" s="94">
        <v>3.9899950000000003E-2</v>
      </c>
      <c r="G41" s="94">
        <v>7.1953700000000004E-3</v>
      </c>
      <c r="H41" s="94">
        <v>0.06</v>
      </c>
      <c r="I41" s="94">
        <v>6.2693903333333578E-2</v>
      </c>
      <c r="J41" s="94">
        <v>5.9925863333333274E-2</v>
      </c>
      <c r="K41" s="92">
        <v>4490.3895672600001</v>
      </c>
      <c r="L41" s="92">
        <v>4137.0818927232476</v>
      </c>
      <c r="M41" s="92">
        <v>5135.5175837791721</v>
      </c>
      <c r="N41" s="92">
        <v>74.148737327674397</v>
      </c>
      <c r="O41" s="95"/>
      <c r="P41" s="87">
        <v>46296</v>
      </c>
      <c r="Q41" s="88">
        <v>2026</v>
      </c>
      <c r="R41" s="88">
        <v>4</v>
      </c>
      <c r="S41" s="93">
        <v>0.11193399213327476</v>
      </c>
      <c r="T41" s="94">
        <v>2.1943230000000001E-2</v>
      </c>
      <c r="U41" s="94">
        <v>5.0127123730644325E-2</v>
      </c>
      <c r="V41" s="94">
        <v>4.4999999999999998E-2</v>
      </c>
      <c r="W41" s="94">
        <v>4.8037090000000005E-2</v>
      </c>
      <c r="X41" s="94">
        <v>4.3945053333333428E-2</v>
      </c>
      <c r="Y41" s="92">
        <v>4938.4864804099998</v>
      </c>
      <c r="Z41" s="92">
        <v>3172.7253337786656</v>
      </c>
      <c r="AA41" s="92">
        <v>4333.9803077487531</v>
      </c>
      <c r="AB41" s="92">
        <v>55.806324973211623</v>
      </c>
      <c r="AD41" s="87">
        <v>46296</v>
      </c>
      <c r="AE41" s="88">
        <v>2026</v>
      </c>
      <c r="AF41" s="88">
        <v>4</v>
      </c>
      <c r="AG41" s="93">
        <v>9.2110962233323851E-2</v>
      </c>
      <c r="AH41" s="94">
        <v>5.7856659999999997E-2</v>
      </c>
      <c r="AI41" s="94">
        <v>-3.5736383730644326E-2</v>
      </c>
      <c r="AJ41" s="94">
        <v>7.4999999999999997E-2</v>
      </c>
      <c r="AK41" s="94">
        <v>7.7350710000000156E-2</v>
      </c>
      <c r="AL41" s="94">
        <v>7.5906679999999893E-2</v>
      </c>
      <c r="AM41" s="92">
        <v>4042.29027976</v>
      </c>
      <c r="AN41" s="92">
        <v>5101.4384516678301</v>
      </c>
      <c r="AO41" s="92">
        <v>5937.0548598095902</v>
      </c>
      <c r="AP41" s="92">
        <v>92.491149682137177</v>
      </c>
    </row>
    <row r="42" spans="2:42" x14ac:dyDescent="0.35">
      <c r="B42" s="87">
        <v>46327</v>
      </c>
      <c r="C42" s="88">
        <v>2026</v>
      </c>
      <c r="D42" s="88">
        <v>4</v>
      </c>
      <c r="E42" s="93">
        <v>0.1002976196111298</v>
      </c>
      <c r="F42" s="94">
        <v>4.006465E-2</v>
      </c>
      <c r="G42" s="94">
        <v>1.0220079999999999E-2</v>
      </c>
      <c r="H42" s="94">
        <v>0.06</v>
      </c>
      <c r="I42" s="94">
        <v>6.2688946666666912E-2</v>
      </c>
      <c r="J42" s="94">
        <v>5.992448666666661E-2</v>
      </c>
      <c r="K42" s="92">
        <v>4494.0016264699998</v>
      </c>
      <c r="L42" s="92">
        <v>3910.5296727106397</v>
      </c>
      <c r="M42" s="92">
        <v>5124.0535691575196</v>
      </c>
      <c r="N42" s="92">
        <v>73.869720569853897</v>
      </c>
      <c r="O42" s="95"/>
      <c r="P42" s="87">
        <v>46327</v>
      </c>
      <c r="Q42" s="88">
        <v>2026</v>
      </c>
      <c r="R42" s="88">
        <v>4</v>
      </c>
      <c r="S42" s="93">
        <v>0.11022120200041824</v>
      </c>
      <c r="T42" s="94">
        <v>2.2046400000000001E-2</v>
      </c>
      <c r="U42" s="94">
        <v>5.3151833730644325E-2</v>
      </c>
      <c r="V42" s="94">
        <v>4.4999999999999998E-2</v>
      </c>
      <c r="W42" s="94">
        <v>4.797879000000016E-2</v>
      </c>
      <c r="X42" s="94">
        <v>4.3887286666666636E-2</v>
      </c>
      <c r="Y42" s="92">
        <v>4943.6925449800001</v>
      </c>
      <c r="Z42" s="92">
        <v>2998.9825879263094</v>
      </c>
      <c r="AA42" s="92">
        <v>4324.3055645885088</v>
      </c>
      <c r="AB42" s="92">
        <v>55.290973512963184</v>
      </c>
      <c r="AD42" s="87">
        <v>46327</v>
      </c>
      <c r="AE42" s="88">
        <v>2026</v>
      </c>
      <c r="AF42" s="88">
        <v>4</v>
      </c>
      <c r="AG42" s="93">
        <v>9.0382467860958576E-2</v>
      </c>
      <c r="AH42" s="94">
        <v>5.80829E-2</v>
      </c>
      <c r="AI42" s="94">
        <v>-3.2711673730644326E-2</v>
      </c>
      <c r="AJ42" s="94">
        <v>7.4999999999999997E-2</v>
      </c>
      <c r="AK42" s="94">
        <v>7.7399099999999832E-2</v>
      </c>
      <c r="AL42" s="94">
        <v>7.5961689999999971E-2</v>
      </c>
      <c r="AM42" s="92">
        <v>4044.3098413399998</v>
      </c>
      <c r="AN42" s="92">
        <v>4822.0767574949705</v>
      </c>
      <c r="AO42" s="92">
        <v>5923.8015737265305</v>
      </c>
      <c r="AP42" s="92">
        <v>92.448467626744616</v>
      </c>
    </row>
    <row r="43" spans="2:42" x14ac:dyDescent="0.35">
      <c r="B43" s="87">
        <v>46357</v>
      </c>
      <c r="C43" s="88">
        <v>2026</v>
      </c>
      <c r="D43" s="88">
        <v>4</v>
      </c>
      <c r="E43" s="93">
        <v>0.1050434350877348</v>
      </c>
      <c r="F43" s="94">
        <v>4.0229349999999997E-2</v>
      </c>
      <c r="G43" s="94">
        <v>1.229248E-2</v>
      </c>
      <c r="H43" s="94">
        <v>0.06</v>
      </c>
      <c r="I43" s="94">
        <v>6.2683989999999995E-2</v>
      </c>
      <c r="J43" s="94">
        <v>5.9923110000000002E-2</v>
      </c>
      <c r="K43" s="92">
        <v>4502.44035497</v>
      </c>
      <c r="L43" s="92">
        <v>4301.4616950588597</v>
      </c>
      <c r="M43" s="92">
        <v>4857.2842633082901</v>
      </c>
      <c r="N43" s="92">
        <v>73.541460846008107</v>
      </c>
      <c r="O43" s="95"/>
      <c r="P43" s="87">
        <v>46357</v>
      </c>
      <c r="Q43" s="88">
        <v>2026</v>
      </c>
      <c r="R43" s="88">
        <v>4</v>
      </c>
      <c r="S43" s="93">
        <v>0.1150221191950262</v>
      </c>
      <c r="T43" s="94">
        <v>2.2149559999999999E-2</v>
      </c>
      <c r="U43" s="94">
        <v>5.5224233730644327E-2</v>
      </c>
      <c r="V43" s="94">
        <v>4.4999999999999998E-2</v>
      </c>
      <c r="W43" s="94">
        <v>4.7920490000000003E-2</v>
      </c>
      <c r="X43" s="94">
        <v>4.3829519999999997E-2</v>
      </c>
      <c r="Y43" s="92">
        <v>4953.6017044500004</v>
      </c>
      <c r="Z43" s="92">
        <v>3298.7880941385829</v>
      </c>
      <c r="AA43" s="92">
        <v>4099.1728687305094</v>
      </c>
      <c r="AB43" s="92">
        <v>54.732287454250155</v>
      </c>
      <c r="AD43" s="87">
        <v>46357</v>
      </c>
      <c r="AE43" s="88">
        <v>2026</v>
      </c>
      <c r="AF43" s="88">
        <v>4</v>
      </c>
      <c r="AG43" s="93">
        <v>9.4920197961600491E-2</v>
      </c>
      <c r="AH43" s="94">
        <v>5.8309130000000001E-2</v>
      </c>
      <c r="AI43" s="94">
        <v>-3.0639273730644324E-2</v>
      </c>
      <c r="AJ43" s="94">
        <v>7.4999999999999997E-2</v>
      </c>
      <c r="AK43" s="94">
        <v>7.7447489999999994E-2</v>
      </c>
      <c r="AL43" s="94">
        <v>7.6016700000000006E-2</v>
      </c>
      <c r="AM43" s="92">
        <v>4051.2822464699998</v>
      </c>
      <c r="AN43" s="92">
        <v>5304.1352959791366</v>
      </c>
      <c r="AO43" s="92">
        <v>5615.3956578860707</v>
      </c>
      <c r="AP43" s="92">
        <v>92.350634237766059</v>
      </c>
    </row>
    <row r="44" spans="2:42" x14ac:dyDescent="0.35">
      <c r="B44" s="87">
        <v>46388</v>
      </c>
      <c r="C44" s="88">
        <v>2027</v>
      </c>
      <c r="D44" s="88">
        <v>1</v>
      </c>
      <c r="E44" s="93">
        <v>0.1478860496501552</v>
      </c>
      <c r="F44" s="94">
        <v>3.9747119999999997E-2</v>
      </c>
      <c r="G44" s="94">
        <v>1.47502E-2</v>
      </c>
      <c r="H44" s="94">
        <v>0.06</v>
      </c>
      <c r="I44" s="94">
        <v>6.2679530000000261E-2</v>
      </c>
      <c r="J44" s="94">
        <v>5.9921936666666564E-2</v>
      </c>
      <c r="K44" s="92">
        <v>4515.7311768</v>
      </c>
      <c r="L44" s="92">
        <v>3965.2860242705478</v>
      </c>
      <c r="M44" s="92">
        <v>5161.7981532934291</v>
      </c>
      <c r="N44" s="92">
        <v>73.318343958285695</v>
      </c>
      <c r="O44" s="95"/>
      <c r="P44" s="87">
        <v>46388</v>
      </c>
      <c r="Q44" s="88">
        <v>2027</v>
      </c>
      <c r="R44" s="88">
        <v>1</v>
      </c>
      <c r="S44" s="93">
        <v>0.16064678596658391</v>
      </c>
      <c r="T44" s="94">
        <v>2.1618100000000001E-2</v>
      </c>
      <c r="U44" s="94">
        <v>5.8001218638352191E-2</v>
      </c>
      <c r="V44" s="94">
        <v>4.4999999999999998E-2</v>
      </c>
      <c r="W44" s="94">
        <v>4.78733566666667E-2</v>
      </c>
      <c r="X44" s="94">
        <v>4.3783236666666836E-2</v>
      </c>
      <c r="Y44" s="92">
        <v>4968.2380635700001</v>
      </c>
      <c r="Z44" s="92">
        <v>3035.0034362625302</v>
      </c>
      <c r="AA44" s="92">
        <v>4375.1245794402603</v>
      </c>
      <c r="AB44" s="92">
        <v>54.284504890032181</v>
      </c>
      <c r="AD44" s="87">
        <v>46388</v>
      </c>
      <c r="AE44" s="88">
        <v>2027</v>
      </c>
      <c r="AF44" s="88">
        <v>1</v>
      </c>
      <c r="AG44" s="93">
        <v>0.13483873293447785</v>
      </c>
      <c r="AH44" s="94">
        <v>5.787614E-2</v>
      </c>
      <c r="AI44" s="94">
        <v>-2.8500818638352195E-2</v>
      </c>
      <c r="AJ44" s="94">
        <v>7.4999999999999997E-2</v>
      </c>
      <c r="AK44" s="94">
        <v>7.7485703333333156E-2</v>
      </c>
      <c r="AL44" s="94">
        <v>7.6060636666666737E-2</v>
      </c>
      <c r="AM44" s="92">
        <v>4063.2339121999998</v>
      </c>
      <c r="AN44" s="92">
        <v>4895.5686122785655</v>
      </c>
      <c r="AO44" s="92">
        <v>5948.471727146597</v>
      </c>
      <c r="AP44" s="92">
        <v>92.352183026539208</v>
      </c>
    </row>
    <row r="45" spans="2:42" x14ac:dyDescent="0.35">
      <c r="B45" s="87">
        <v>46419</v>
      </c>
      <c r="C45" s="88">
        <v>2027</v>
      </c>
      <c r="D45" s="88">
        <v>1</v>
      </c>
      <c r="E45" s="93">
        <v>0.12585699489311375</v>
      </c>
      <c r="F45" s="94">
        <v>3.9264899999999998E-2</v>
      </c>
      <c r="G45" s="94">
        <v>1.6338829999999999E-2</v>
      </c>
      <c r="H45" s="94">
        <v>0.06</v>
      </c>
      <c r="I45" s="94">
        <v>6.2675070000000055E-2</v>
      </c>
      <c r="J45" s="94">
        <v>5.9920763333333404E-2</v>
      </c>
      <c r="K45" s="92">
        <v>4526.6499227100003</v>
      </c>
      <c r="L45" s="92">
        <v>4000.5417254735466</v>
      </c>
      <c r="M45" s="92">
        <v>5030.0867261944686</v>
      </c>
      <c r="N45" s="92">
        <v>73.022705463549698</v>
      </c>
      <c r="O45" s="95"/>
      <c r="P45" s="87">
        <v>46419</v>
      </c>
      <c r="Q45" s="88">
        <v>2027</v>
      </c>
      <c r="R45" s="88">
        <v>1</v>
      </c>
      <c r="S45" s="93">
        <v>0.13629297335787313</v>
      </c>
      <c r="T45" s="94">
        <v>2.1086649999999998E-2</v>
      </c>
      <c r="U45" s="94">
        <v>5.9589848638352191E-2</v>
      </c>
      <c r="V45" s="94">
        <v>4.4999999999999998E-2</v>
      </c>
      <c r="W45" s="94">
        <v>4.7826223333333306E-2</v>
      </c>
      <c r="X45" s="94">
        <v>4.3736953333333162E-2</v>
      </c>
      <c r="Y45" s="92">
        <v>4980.4567953100004</v>
      </c>
      <c r="Z45" s="92">
        <v>3061.9879144676379</v>
      </c>
      <c r="AA45" s="92">
        <v>4263.4863702386583</v>
      </c>
      <c r="AB45" s="92">
        <v>53.769817360713006</v>
      </c>
      <c r="AD45" s="87">
        <v>46419</v>
      </c>
      <c r="AE45" s="88">
        <v>2027</v>
      </c>
      <c r="AF45" s="88">
        <v>1</v>
      </c>
      <c r="AG45" s="93">
        <v>0.11506317932179223</v>
      </c>
      <c r="AH45" s="94">
        <v>5.7443149999999998E-2</v>
      </c>
      <c r="AI45" s="94">
        <v>-2.6912188638352194E-2</v>
      </c>
      <c r="AJ45" s="94">
        <v>7.4999999999999997E-2</v>
      </c>
      <c r="AK45" s="94">
        <v>7.7523916666666803E-2</v>
      </c>
      <c r="AL45" s="94">
        <v>7.6104573333333203E-2</v>
      </c>
      <c r="AM45" s="92">
        <v>4072.8469626400001</v>
      </c>
      <c r="AN45" s="92">
        <v>4939.0955364794554</v>
      </c>
      <c r="AO45" s="92">
        <v>5796.6870821502789</v>
      </c>
      <c r="AP45" s="92">
        <v>92.275593566386391</v>
      </c>
    </row>
    <row r="46" spans="2:42" x14ac:dyDescent="0.35">
      <c r="B46" s="87">
        <v>46447</v>
      </c>
      <c r="C46" s="88">
        <v>2027</v>
      </c>
      <c r="D46" s="88">
        <v>1</v>
      </c>
      <c r="E46" s="93">
        <v>0.11766112022261672</v>
      </c>
      <c r="F46" s="94">
        <v>3.8782669999999998E-2</v>
      </c>
      <c r="G46" s="94">
        <v>1.6946760000000002E-2</v>
      </c>
      <c r="H46" s="94">
        <v>0.06</v>
      </c>
      <c r="I46" s="94">
        <v>6.2670610000000002E-2</v>
      </c>
      <c r="J46" s="94">
        <v>5.9919590000000002E-2</v>
      </c>
      <c r="K46" s="92">
        <v>4535.22948851</v>
      </c>
      <c r="L46" s="92">
        <v>4406.088240917119</v>
      </c>
      <c r="M46" s="92">
        <v>5416.0921438356636</v>
      </c>
      <c r="N46" s="92">
        <v>72.710234971104697</v>
      </c>
      <c r="O46" s="95"/>
      <c r="P46" s="87">
        <v>46447</v>
      </c>
      <c r="Q46" s="88">
        <v>2027</v>
      </c>
      <c r="R46" s="88">
        <v>1</v>
      </c>
      <c r="S46" s="93">
        <v>0.12762258262314907</v>
      </c>
      <c r="T46" s="94">
        <v>2.0555190000000001E-2</v>
      </c>
      <c r="U46" s="94">
        <v>6.0197778638352198E-2</v>
      </c>
      <c r="V46" s="94">
        <v>4.4999999999999998E-2</v>
      </c>
      <c r="W46" s="94">
        <v>4.7779090000000003E-2</v>
      </c>
      <c r="X46" s="94">
        <v>4.3690670000000001E-2</v>
      </c>
      <c r="Y46" s="92">
        <v>4990.2876226199996</v>
      </c>
      <c r="Z46" s="92">
        <v>3372.39050848025</v>
      </c>
      <c r="AA46" s="92">
        <v>4590.6634004837406</v>
      </c>
      <c r="AB46" s="92">
        <v>53.243774059549416</v>
      </c>
      <c r="AD46" s="87">
        <v>46447</v>
      </c>
      <c r="AE46" s="88">
        <v>2027</v>
      </c>
      <c r="AF46" s="88">
        <v>1</v>
      </c>
      <c r="AG46" s="93">
        <v>0.10720842915479445</v>
      </c>
      <c r="AH46" s="94">
        <v>5.7010150000000002E-2</v>
      </c>
      <c r="AI46" s="94">
        <v>-2.6304258638352191E-2</v>
      </c>
      <c r="AJ46" s="94">
        <v>7.4999999999999997E-2</v>
      </c>
      <c r="AK46" s="94">
        <v>7.7562130000000007E-2</v>
      </c>
      <c r="AL46" s="94">
        <v>7.6148510000000003E-2</v>
      </c>
      <c r="AM46" s="92">
        <v>4080.1578196999999</v>
      </c>
      <c r="AN46" s="92">
        <v>5439.7859733539872</v>
      </c>
      <c r="AO46" s="92">
        <v>6241.5208871875866</v>
      </c>
      <c r="AP46" s="92">
        <v>92.17669588265997</v>
      </c>
    </row>
    <row r="47" spans="2:42" x14ac:dyDescent="0.35">
      <c r="B47" s="87">
        <v>46478</v>
      </c>
      <c r="C47" s="88">
        <v>2027</v>
      </c>
      <c r="D47" s="88">
        <v>2</v>
      </c>
      <c r="E47" s="93">
        <v>0.11895582009408276</v>
      </c>
      <c r="F47" s="94">
        <v>3.8735909999999998E-2</v>
      </c>
      <c r="G47" s="94">
        <v>1.5300660000000001E-2</v>
      </c>
      <c r="H47" s="94">
        <v>0.06</v>
      </c>
      <c r="I47" s="94">
        <v>6.266659666666663E-2</v>
      </c>
      <c r="J47" s="94">
        <v>5.991859333333327E-2</v>
      </c>
      <c r="K47" s="92">
        <v>4541.49572257</v>
      </c>
      <c r="L47" s="92">
        <v>4034.1702915910973</v>
      </c>
      <c r="M47" s="92">
        <v>5110.526445539931</v>
      </c>
      <c r="N47" s="92">
        <v>72.487688829426403</v>
      </c>
      <c r="O47" s="95"/>
      <c r="P47" s="87">
        <v>46478</v>
      </c>
      <c r="Q47" s="88">
        <v>2027</v>
      </c>
      <c r="R47" s="88">
        <v>2</v>
      </c>
      <c r="S47" s="93">
        <v>0.12985970736274499</v>
      </c>
      <c r="T47" s="94">
        <v>2.0469049999999999E-2</v>
      </c>
      <c r="U47" s="94">
        <v>5.8807090564518487E-2</v>
      </c>
      <c r="V47" s="94">
        <v>4.2500000000000003E-2</v>
      </c>
      <c r="W47" s="94">
        <v>4.6069837639553413E-2</v>
      </c>
      <c r="X47" s="94">
        <v>4.1989004912280636E-2</v>
      </c>
      <c r="Y47" s="92">
        <v>4997.7544596999996</v>
      </c>
      <c r="Z47" s="92">
        <v>3075.9486332550432</v>
      </c>
      <c r="AA47" s="92">
        <v>4314.2250683773118</v>
      </c>
      <c r="AB47" s="92">
        <v>52.812994429370491</v>
      </c>
      <c r="AD47" s="87">
        <v>46478</v>
      </c>
      <c r="AE47" s="88">
        <v>2027</v>
      </c>
      <c r="AF47" s="88">
        <v>2</v>
      </c>
      <c r="AG47" s="93">
        <v>0.10733568594037744</v>
      </c>
      <c r="AH47" s="94">
        <v>5.7002770000000001E-2</v>
      </c>
      <c r="AI47" s="94">
        <v>-2.8205770564518486E-2</v>
      </c>
      <c r="AJ47" s="94">
        <v>7.4999999999999997E-2</v>
      </c>
      <c r="AK47" s="94">
        <v>7.6758805382830531E-2</v>
      </c>
      <c r="AL47" s="94">
        <v>7.5351233812838148E-2</v>
      </c>
      <c r="AM47" s="92">
        <v>4085.1941827700002</v>
      </c>
      <c r="AN47" s="92">
        <v>4992.3919499271515</v>
      </c>
      <c r="AO47" s="92">
        <v>5906.8278227025512</v>
      </c>
      <c r="AP47" s="92">
        <v>92.162383229482316</v>
      </c>
    </row>
    <row r="48" spans="2:42" x14ac:dyDescent="0.35">
      <c r="B48" s="87">
        <v>46508</v>
      </c>
      <c r="C48" s="88">
        <v>2027</v>
      </c>
      <c r="D48" s="88">
        <v>2</v>
      </c>
      <c r="E48" s="93">
        <v>0.11864245032651774</v>
      </c>
      <c r="F48" s="94">
        <v>3.8689149999999999E-2</v>
      </c>
      <c r="G48" s="94">
        <v>1.637864E-2</v>
      </c>
      <c r="H48" s="94">
        <v>0.06</v>
      </c>
      <c r="I48" s="94">
        <v>6.2662583333333188E-2</v>
      </c>
      <c r="J48" s="94">
        <v>5.9917596666666739E-2</v>
      </c>
      <c r="K48" s="92">
        <v>4551.1113766500002</v>
      </c>
      <c r="L48" s="92">
        <v>4374.0187421172568</v>
      </c>
      <c r="M48" s="92">
        <v>5307.5756887655989</v>
      </c>
      <c r="N48" s="92">
        <v>72.028100544856727</v>
      </c>
      <c r="O48" s="95"/>
      <c r="P48" s="87">
        <v>46508</v>
      </c>
      <c r="Q48" s="88">
        <v>2027</v>
      </c>
      <c r="R48" s="88">
        <v>2</v>
      </c>
      <c r="S48" s="93">
        <v>0.12994973454414893</v>
      </c>
      <c r="T48" s="94">
        <v>2.0382899999999999E-2</v>
      </c>
      <c r="U48" s="94">
        <v>5.9885070564518486E-2</v>
      </c>
      <c r="V48" s="94">
        <v>4.2500000000000003E-2</v>
      </c>
      <c r="W48" s="94">
        <v>4.6867233819776866E-2</v>
      </c>
      <c r="X48" s="94">
        <v>4.27842074561402E-2</v>
      </c>
      <c r="Y48" s="92">
        <v>5008.30455403</v>
      </c>
      <c r="Z48" s="92">
        <v>3335.0741290450314</v>
      </c>
      <c r="AA48" s="92">
        <v>4480.5709025860106</v>
      </c>
      <c r="AB48" s="92">
        <v>52.150378493512704</v>
      </c>
      <c r="AD48" s="87">
        <v>46508</v>
      </c>
      <c r="AE48" s="88">
        <v>2027</v>
      </c>
      <c r="AF48" s="88">
        <v>2</v>
      </c>
      <c r="AG48" s="93">
        <v>0.10670014698650461</v>
      </c>
      <c r="AH48" s="94">
        <v>5.699539E-2</v>
      </c>
      <c r="AI48" s="94">
        <v>-2.7127790564518486E-2</v>
      </c>
      <c r="AJ48" s="94">
        <v>7.4999999999999997E-2</v>
      </c>
      <c r="AK48" s="94">
        <v>7.5955480765661276E-2</v>
      </c>
      <c r="AL48" s="94">
        <v>7.4553957625676626E-2</v>
      </c>
      <c r="AM48" s="92">
        <v>4093.9000044300001</v>
      </c>
      <c r="AN48" s="92">
        <v>5412.9633551894822</v>
      </c>
      <c r="AO48" s="92">
        <v>6134.5804749451881</v>
      </c>
      <c r="AP48" s="92">
        <v>91.90582259620075</v>
      </c>
    </row>
    <row r="49" spans="2:42" x14ac:dyDescent="0.35">
      <c r="B49" s="87">
        <v>46539</v>
      </c>
      <c r="C49" s="88">
        <v>2027</v>
      </c>
      <c r="D49" s="88">
        <v>2</v>
      </c>
      <c r="E49" s="93">
        <v>0.10770100947733649</v>
      </c>
      <c r="F49" s="94">
        <v>3.8642379999999997E-2</v>
      </c>
      <c r="G49" s="94">
        <v>1.6043829999999999E-2</v>
      </c>
      <c r="H49" s="94">
        <v>0.06</v>
      </c>
      <c r="I49" s="94">
        <v>6.2658569999999997E-2</v>
      </c>
      <c r="J49" s="94">
        <v>5.99166E-2</v>
      </c>
      <c r="K49" s="92">
        <v>4564.1054206199997</v>
      </c>
      <c r="L49" s="92">
        <v>3892.3405877015971</v>
      </c>
      <c r="M49" s="92">
        <v>4947.1280646737587</v>
      </c>
      <c r="N49" s="92">
        <v>71.982623655793546</v>
      </c>
      <c r="O49" s="95"/>
      <c r="P49" s="87">
        <v>46539</v>
      </c>
      <c r="Q49" s="88">
        <v>2027</v>
      </c>
      <c r="R49" s="88">
        <v>2</v>
      </c>
      <c r="S49" s="93">
        <v>0.11803552751500404</v>
      </c>
      <c r="T49" s="94">
        <v>2.0296749999999999E-2</v>
      </c>
      <c r="U49" s="94">
        <v>5.9550260564518481E-2</v>
      </c>
      <c r="V49" s="94">
        <v>4.2500000000000003E-2</v>
      </c>
      <c r="W49" s="94">
        <v>4.7664629999999999E-2</v>
      </c>
      <c r="X49" s="94">
        <v>4.3579409999999999E-2</v>
      </c>
      <c r="Y49" s="92">
        <v>5021.9635694799999</v>
      </c>
      <c r="Z49" s="92">
        <v>2967.8072182177984</v>
      </c>
      <c r="AA49" s="92">
        <v>4176.286756468111</v>
      </c>
      <c r="AB49" s="92">
        <v>51.906949644443614</v>
      </c>
      <c r="AD49" s="87">
        <v>46539</v>
      </c>
      <c r="AE49" s="88">
        <v>2027</v>
      </c>
      <c r="AF49" s="88">
        <v>2</v>
      </c>
      <c r="AG49" s="93">
        <v>9.7142090909064907E-2</v>
      </c>
      <c r="AH49" s="94">
        <v>5.698802E-2</v>
      </c>
      <c r="AI49" s="94">
        <v>-2.7462600564518488E-2</v>
      </c>
      <c r="AJ49" s="94">
        <v>7.7499999999999999E-2</v>
      </c>
      <c r="AK49" s="94">
        <v>7.7652509999999994E-2</v>
      </c>
      <c r="AL49" s="94">
        <v>7.6253790000000002E-2</v>
      </c>
      <c r="AM49" s="92">
        <v>4106.3082692799999</v>
      </c>
      <c r="AN49" s="92">
        <v>4816.8739571853957</v>
      </c>
      <c r="AO49" s="92">
        <v>5717.9693728794064</v>
      </c>
      <c r="AP49" s="92">
        <v>92.058297667143478</v>
      </c>
    </row>
    <row r="50" spans="2:42" x14ac:dyDescent="0.35">
      <c r="B50" s="87">
        <v>46569</v>
      </c>
      <c r="C50" s="88">
        <v>2027</v>
      </c>
      <c r="D50" s="88">
        <v>3</v>
      </c>
      <c r="E50" s="93">
        <v>0.11191478401018912</v>
      </c>
      <c r="F50" s="94">
        <v>3.8366989999999997E-2</v>
      </c>
      <c r="G50" s="94">
        <v>1.800508E-2</v>
      </c>
      <c r="H50" s="94">
        <v>0.06</v>
      </c>
      <c r="I50" s="94">
        <v>6.2654956666666761E-2</v>
      </c>
      <c r="J50" s="94">
        <v>5.9915753333333432E-2</v>
      </c>
      <c r="K50" s="92">
        <v>4580.5170027100003</v>
      </c>
      <c r="L50" s="92">
        <v>4235.3442477909739</v>
      </c>
      <c r="M50" s="92">
        <v>5244.5002082613673</v>
      </c>
      <c r="N50" s="92">
        <v>72.03309665888807</v>
      </c>
      <c r="O50" s="95"/>
      <c r="P50" s="87">
        <v>46569</v>
      </c>
      <c r="Q50" s="88">
        <v>2027</v>
      </c>
      <c r="R50" s="88">
        <v>3</v>
      </c>
      <c r="S50" s="93">
        <v>0.12239600367899374</v>
      </c>
      <c r="T50" s="94">
        <v>1.998985E-2</v>
      </c>
      <c r="U50" s="94">
        <v>6.1715840105451517E-2</v>
      </c>
      <c r="V50" s="94">
        <v>4.2500000000000003E-2</v>
      </c>
      <c r="W50" s="94">
        <v>4.7633706666666775E-2</v>
      </c>
      <c r="X50" s="94">
        <v>4.354969333333325E-2</v>
      </c>
      <c r="Y50" s="92">
        <v>5038.7647325999997</v>
      </c>
      <c r="Z50" s="92">
        <v>3269.820944359426</v>
      </c>
      <c r="AA50" s="92">
        <v>4447.4240758288925</v>
      </c>
      <c r="AB50" s="92">
        <v>51.764419486532375</v>
      </c>
      <c r="AD50" s="87">
        <v>46569</v>
      </c>
      <c r="AE50" s="88">
        <v>2027</v>
      </c>
      <c r="AF50" s="88">
        <v>3</v>
      </c>
      <c r="AG50" s="93">
        <v>0.1018951556070343</v>
      </c>
      <c r="AH50" s="94">
        <v>5.6744129999999997E-2</v>
      </c>
      <c r="AI50" s="94">
        <v>-2.5705680105451517E-2</v>
      </c>
      <c r="AJ50" s="94">
        <v>7.7499999999999999E-2</v>
      </c>
      <c r="AK50" s="94">
        <v>7.7676209999999912E-2</v>
      </c>
      <c r="AL50" s="94">
        <v>7.628181333333317E-2</v>
      </c>
      <c r="AM50" s="92">
        <v>4122.4659897700003</v>
      </c>
      <c r="AN50" s="92">
        <v>5200.8675512225218</v>
      </c>
      <c r="AO50" s="92">
        <v>6041.5763406938413</v>
      </c>
      <c r="AP50" s="92">
        <v>92.301773831243764</v>
      </c>
    </row>
    <row r="51" spans="2:42" x14ac:dyDescent="0.35">
      <c r="B51" s="87">
        <v>46600</v>
      </c>
      <c r="C51" s="88">
        <v>2027</v>
      </c>
      <c r="D51" s="88">
        <v>3</v>
      </c>
      <c r="E51" s="93">
        <v>0.10823025966986817</v>
      </c>
      <c r="F51" s="94">
        <v>3.8091590000000002E-2</v>
      </c>
      <c r="G51" s="94">
        <v>2.0498249999999999E-2</v>
      </c>
      <c r="H51" s="94">
        <v>0.06</v>
      </c>
      <c r="I51" s="94">
        <v>6.2651343333333109E-2</v>
      </c>
      <c r="J51" s="94">
        <v>5.9914906666666656E-2</v>
      </c>
      <c r="K51" s="92">
        <v>4599.7273332799996</v>
      </c>
      <c r="L51" s="92">
        <v>4347.9881201875878</v>
      </c>
      <c r="M51" s="92">
        <v>5354.7679043135695</v>
      </c>
      <c r="N51" s="92">
        <v>71.963598313720823</v>
      </c>
      <c r="O51" s="95"/>
      <c r="P51" s="87">
        <v>46600</v>
      </c>
      <c r="Q51" s="88">
        <v>2027</v>
      </c>
      <c r="R51" s="88">
        <v>3</v>
      </c>
      <c r="S51" s="93">
        <v>0.11845040382054263</v>
      </c>
      <c r="T51" s="94">
        <v>1.9682939999999999E-2</v>
      </c>
      <c r="U51" s="94">
        <v>6.4209010105451519E-2</v>
      </c>
      <c r="V51" s="94">
        <v>4.2500000000000003E-2</v>
      </c>
      <c r="W51" s="94">
        <v>4.7602783333333232E-2</v>
      </c>
      <c r="X51" s="94">
        <v>4.3519976666666516E-2</v>
      </c>
      <c r="Y51" s="92">
        <v>5059.2038500500003</v>
      </c>
      <c r="Z51" s="92">
        <v>3356.7856092525585</v>
      </c>
      <c r="AA51" s="92">
        <v>4540.9329301971757</v>
      </c>
      <c r="AB51" s="92">
        <v>51.506743059384519</v>
      </c>
      <c r="AD51" s="87">
        <v>46600</v>
      </c>
      <c r="AE51" s="88">
        <v>2027</v>
      </c>
      <c r="AF51" s="88">
        <v>3</v>
      </c>
      <c r="AG51" s="93">
        <v>9.875385912464521E-2</v>
      </c>
      <c r="AH51" s="94">
        <v>5.650024E-2</v>
      </c>
      <c r="AI51" s="94">
        <v>-2.3212510105451518E-2</v>
      </c>
      <c r="AJ51" s="94">
        <v>7.7499999999999999E-2</v>
      </c>
      <c r="AK51" s="94">
        <v>7.7699909999999983E-2</v>
      </c>
      <c r="AL51" s="94">
        <v>7.6309836666666575E-2</v>
      </c>
      <c r="AM51" s="92">
        <v>4140.3335098500002</v>
      </c>
      <c r="AN51" s="92">
        <v>5339.1906311226176</v>
      </c>
      <c r="AO51" s="92">
        <v>6168.6028784299624</v>
      </c>
      <c r="AP51" s="92">
        <v>92.420453568057127</v>
      </c>
    </row>
    <row r="52" spans="2:42" x14ac:dyDescent="0.35">
      <c r="B52" s="87">
        <v>46631</v>
      </c>
      <c r="C52" s="88">
        <v>2027</v>
      </c>
      <c r="D52" s="88">
        <v>3</v>
      </c>
      <c r="E52" s="93">
        <v>0.10185020509761676</v>
      </c>
      <c r="F52" s="94">
        <v>3.781619E-2</v>
      </c>
      <c r="G52" s="94">
        <v>2.00024E-2</v>
      </c>
      <c r="H52" s="94">
        <v>0.06</v>
      </c>
      <c r="I52" s="94">
        <v>6.2647729999999999E-2</v>
      </c>
      <c r="J52" s="94">
        <v>5.9914059999999998E-2</v>
      </c>
      <c r="K52" s="92">
        <v>4621.7942888799998</v>
      </c>
      <c r="L52" s="92">
        <v>4300.1907409399801</v>
      </c>
      <c r="M52" s="92">
        <v>5234.7364426874028</v>
      </c>
      <c r="N52" s="92">
        <v>71.974981469703664</v>
      </c>
      <c r="O52" s="95"/>
      <c r="P52" s="87">
        <v>46631</v>
      </c>
      <c r="Q52" s="88">
        <v>2027</v>
      </c>
      <c r="R52" s="88">
        <v>3</v>
      </c>
      <c r="S52" s="93">
        <v>0.11187012493137634</v>
      </c>
      <c r="T52" s="94">
        <v>1.9376040000000001E-2</v>
      </c>
      <c r="U52" s="94">
        <v>6.3713160105451513E-2</v>
      </c>
      <c r="V52" s="94">
        <v>4.2500000000000003E-2</v>
      </c>
      <c r="W52" s="94">
        <v>4.7571860000000001E-2</v>
      </c>
      <c r="X52" s="94">
        <v>4.3490260000000003E-2</v>
      </c>
      <c r="Y52" s="92">
        <v>5083.3306414799999</v>
      </c>
      <c r="Z52" s="92">
        <v>3319.8845068614519</v>
      </c>
      <c r="AA52" s="92">
        <v>4439.1442389788535</v>
      </c>
      <c r="AB52" s="92">
        <v>51.33465258543626</v>
      </c>
      <c r="AD52" s="87">
        <v>46631</v>
      </c>
      <c r="AE52" s="88">
        <v>2027</v>
      </c>
      <c r="AF52" s="88">
        <v>3</v>
      </c>
      <c r="AG52" s="93">
        <v>9.2478148065449392E-2</v>
      </c>
      <c r="AH52" s="94">
        <v>5.6256349999999997E-2</v>
      </c>
      <c r="AI52" s="94">
        <v>-2.3708360105451517E-2</v>
      </c>
      <c r="AJ52" s="94">
        <v>7.7499999999999999E-2</v>
      </c>
      <c r="AK52" s="94">
        <v>7.7723609999999999E-2</v>
      </c>
      <c r="AL52" s="94">
        <v>7.6337859999999993E-2</v>
      </c>
      <c r="AM52" s="92">
        <v>4159.97852599</v>
      </c>
      <c r="AN52" s="92">
        <v>5280.4969750185073</v>
      </c>
      <c r="AO52" s="92">
        <v>6030.3286463959521</v>
      </c>
      <c r="AP52" s="92">
        <v>92.615310353971068</v>
      </c>
    </row>
    <row r="53" spans="2:42" x14ac:dyDescent="0.35">
      <c r="B53" s="87">
        <v>46661</v>
      </c>
      <c r="C53" s="88">
        <v>2027</v>
      </c>
      <c r="D53" s="88">
        <v>4</v>
      </c>
      <c r="E53" s="93">
        <v>9.9675114616707056E-2</v>
      </c>
      <c r="F53" s="94">
        <v>3.7648010000000003E-2</v>
      </c>
      <c r="G53" s="94">
        <v>1.8444990000000001E-2</v>
      </c>
      <c r="H53" s="94">
        <v>0.06</v>
      </c>
      <c r="I53" s="94">
        <v>6.2644480000000113E-2</v>
      </c>
      <c r="J53" s="94">
        <v>5.9913340000000037E-2</v>
      </c>
      <c r="K53" s="92">
        <v>4646.7843524500004</v>
      </c>
      <c r="L53" s="92">
        <v>4466.8960166983934</v>
      </c>
      <c r="M53" s="92">
        <v>5341.2663319446783</v>
      </c>
      <c r="N53" s="92">
        <v>72.009307952071097</v>
      </c>
      <c r="O53" s="95"/>
      <c r="P53" s="87">
        <v>46661</v>
      </c>
      <c r="Q53" s="88">
        <v>2027</v>
      </c>
      <c r="R53" s="88">
        <v>4</v>
      </c>
      <c r="S53" s="93">
        <v>0.11022701766093269</v>
      </c>
      <c r="T53" s="94">
        <v>1.9182649999999999E-2</v>
      </c>
      <c r="U53" s="94">
        <v>6.2319213738197946E-2</v>
      </c>
      <c r="V53" s="94">
        <v>4.2500000000000003E-2</v>
      </c>
      <c r="W53" s="94">
        <v>4.754675999999991E-2</v>
      </c>
      <c r="X53" s="94">
        <v>4.3466443333333382E-2</v>
      </c>
      <c r="Y53" s="92">
        <v>5111.2037970800002</v>
      </c>
      <c r="Z53" s="92">
        <v>3478.8471980447066</v>
      </c>
      <c r="AA53" s="92">
        <v>4520.3678960518191</v>
      </c>
      <c r="AB53" s="92">
        <v>51.190092278620867</v>
      </c>
      <c r="AD53" s="87">
        <v>46661</v>
      </c>
      <c r="AE53" s="88">
        <v>2027</v>
      </c>
      <c r="AF53" s="88">
        <v>4</v>
      </c>
      <c r="AG53" s="93">
        <v>8.9379060384968442E-2</v>
      </c>
      <c r="AH53" s="94">
        <v>5.6113370000000003E-2</v>
      </c>
      <c r="AI53" s="94">
        <v>-2.5429233738197943E-2</v>
      </c>
      <c r="AJ53" s="94">
        <v>7.7499999999999999E-2</v>
      </c>
      <c r="AK53" s="94">
        <v>7.7742209999999812E-2</v>
      </c>
      <c r="AL53" s="94">
        <v>7.6360236666666692E-2</v>
      </c>
      <c r="AM53" s="92">
        <v>4181.4754692200004</v>
      </c>
      <c r="AN53" s="92">
        <v>5454.9448353520811</v>
      </c>
      <c r="AO53" s="92">
        <v>6162.1647678375366</v>
      </c>
      <c r="AP53" s="92">
        <v>92.828523625521328</v>
      </c>
    </row>
    <row r="54" spans="2:42" x14ac:dyDescent="0.35">
      <c r="B54" s="87">
        <v>46692</v>
      </c>
      <c r="C54" s="88">
        <v>2027</v>
      </c>
      <c r="D54" s="88">
        <v>4</v>
      </c>
      <c r="E54" s="93">
        <v>9.8463471219183904E-2</v>
      </c>
      <c r="F54" s="94">
        <v>3.7479829999999999E-2</v>
      </c>
      <c r="G54" s="94">
        <v>1.5940550000000001E-2</v>
      </c>
      <c r="H54" s="94">
        <v>0.06</v>
      </c>
      <c r="I54" s="94">
        <v>6.2641230000000103E-2</v>
      </c>
      <c r="J54" s="94">
        <v>5.9912619999999972E-2</v>
      </c>
      <c r="K54" s="92">
        <v>4638.5692205799996</v>
      </c>
      <c r="L54" s="92">
        <v>4222.2827275758145</v>
      </c>
      <c r="M54" s="92">
        <v>5329.3430244438032</v>
      </c>
      <c r="N54" s="92">
        <v>72.004928759627433</v>
      </c>
      <c r="O54" s="95"/>
      <c r="P54" s="87">
        <v>46692</v>
      </c>
      <c r="Q54" s="88">
        <v>2027</v>
      </c>
      <c r="R54" s="88">
        <v>4</v>
      </c>
      <c r="S54" s="93">
        <v>0.10871137181376261</v>
      </c>
      <c r="T54" s="94">
        <v>1.8989269999999999E-2</v>
      </c>
      <c r="U54" s="94">
        <v>5.9814773738197949E-2</v>
      </c>
      <c r="V54" s="94">
        <v>4.2500000000000003E-2</v>
      </c>
      <c r="W54" s="94">
        <v>4.7521659999999688E-2</v>
      </c>
      <c r="X54" s="94">
        <v>4.3442626666666539E-2</v>
      </c>
      <c r="Y54" s="92">
        <v>5101.7996432099999</v>
      </c>
      <c r="Z54" s="92">
        <v>3288.3408033833057</v>
      </c>
      <c r="AA54" s="92">
        <v>4510.2770799246846</v>
      </c>
      <c r="AB54" s="92">
        <v>51.011298466723943</v>
      </c>
      <c r="AD54" s="87">
        <v>46692</v>
      </c>
      <c r="AE54" s="88">
        <v>2027</v>
      </c>
      <c r="AF54" s="88">
        <v>4</v>
      </c>
      <c r="AG54" s="93">
        <v>8.8222122323621574E-2</v>
      </c>
      <c r="AH54" s="94">
        <v>5.5970399999999997E-2</v>
      </c>
      <c r="AI54" s="94">
        <v>-2.7933673738197943E-2</v>
      </c>
      <c r="AJ54" s="94">
        <v>7.7499999999999999E-2</v>
      </c>
      <c r="AK54" s="94">
        <v>7.7760810000000014E-2</v>
      </c>
      <c r="AL54" s="94">
        <v>7.6382613333333182E-2</v>
      </c>
      <c r="AM54" s="92">
        <v>4174.9634432700004</v>
      </c>
      <c r="AN54" s="92">
        <v>5156.2246517683243</v>
      </c>
      <c r="AO54" s="92">
        <v>6148.4089689629209</v>
      </c>
      <c r="AP54" s="92">
        <v>92.998559052530922</v>
      </c>
    </row>
    <row r="55" spans="2:42" x14ac:dyDescent="0.35">
      <c r="B55" s="87">
        <v>46722</v>
      </c>
      <c r="C55" s="88">
        <v>2027</v>
      </c>
      <c r="D55" s="88">
        <v>4</v>
      </c>
      <c r="E55" s="93">
        <v>0.10425585297799003</v>
      </c>
      <c r="F55" s="94">
        <v>3.7311650000000002E-2</v>
      </c>
      <c r="G55" s="94">
        <v>1.470668E-2</v>
      </c>
      <c r="H55" s="94">
        <v>0.06</v>
      </c>
      <c r="I55" s="94">
        <v>6.2637979999999996E-2</v>
      </c>
      <c r="J55" s="94">
        <v>5.9911899999999997E-2</v>
      </c>
      <c r="K55" s="92">
        <v>4597.1241428499998</v>
      </c>
      <c r="L55" s="92">
        <v>4644.3804135071987</v>
      </c>
      <c r="M55" s="92">
        <v>5051.885905763239</v>
      </c>
      <c r="N55" s="92">
        <v>72.028053848794897</v>
      </c>
      <c r="O55" s="95"/>
      <c r="P55" s="87">
        <v>46722</v>
      </c>
      <c r="Q55" s="88">
        <v>2027</v>
      </c>
      <c r="R55" s="88">
        <v>4</v>
      </c>
      <c r="S55" s="93">
        <v>0.11395250438192091</v>
      </c>
      <c r="T55" s="94">
        <v>1.8795880000000001E-2</v>
      </c>
      <c r="U55" s="94">
        <v>5.8580903738197944E-2</v>
      </c>
      <c r="V55" s="94">
        <v>4.2500000000000003E-2</v>
      </c>
      <c r="W55" s="94">
        <v>4.749656E-2</v>
      </c>
      <c r="X55" s="94">
        <v>4.3418810000000002E-2</v>
      </c>
      <c r="Y55" s="92">
        <v>5055.0953035700004</v>
      </c>
      <c r="Z55" s="92">
        <v>3617.0731818658683</v>
      </c>
      <c r="AA55" s="92">
        <v>4275.462304950147</v>
      </c>
      <c r="AB55" s="92">
        <v>50.864369301924484</v>
      </c>
      <c r="AD55" s="87">
        <v>46722</v>
      </c>
      <c r="AE55" s="88">
        <v>2027</v>
      </c>
      <c r="AF55" s="88">
        <v>4</v>
      </c>
      <c r="AG55" s="93">
        <v>9.4417524372791384E-2</v>
      </c>
      <c r="AH55" s="94">
        <v>5.5827420000000003E-2</v>
      </c>
      <c r="AI55" s="94">
        <v>-2.9167543738197944E-2</v>
      </c>
      <c r="AJ55" s="94">
        <v>7.7499999999999999E-2</v>
      </c>
      <c r="AK55" s="94">
        <v>7.7779409999999993E-2</v>
      </c>
      <c r="AL55" s="94">
        <v>7.6404990000000006E-2</v>
      </c>
      <c r="AM55" s="92">
        <v>4140.4177753900003</v>
      </c>
      <c r="AN55" s="92">
        <v>5671.6876451485286</v>
      </c>
      <c r="AO55" s="92">
        <v>5828.30950657633</v>
      </c>
      <c r="AP55" s="92">
        <v>93.191738395665311</v>
      </c>
    </row>
  </sheetData>
  <mergeCells count="4">
    <mergeCell ref="B2:L2"/>
    <mergeCell ref="B3:L3"/>
    <mergeCell ref="P5:AB5"/>
    <mergeCell ref="AD5:AP5"/>
  </mergeCells>
  <pageMargins left="0.7" right="0.7" top="0.75" bottom="0.75" header="0.3" footer="0.3"/>
  <pageSetup orientation="portrait" r:id="rId1"/>
  <headerFooter>
    <oddHeader>&amp;C&amp;G&amp;L&amp;"Calibri"&amp;10&amp;K000000Bancolombia Clasificación – Interna&amp;1#</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8F101-ABD6-4D4B-BDE7-A99BDF600E47}">
  <sheetPr codeName="Hoja15">
    <tabColor rgb="FFBCCF00"/>
  </sheetPr>
  <dimension ref="A1:AQ40"/>
  <sheetViews>
    <sheetView showGridLines="0" zoomScale="70" zoomScaleNormal="70" workbookViewId="0">
      <pane xSplit="2" ySplit="2" topLeftCell="C21" activePane="bottomRight" state="frozen"/>
      <selection activeCell="D9" sqref="D9"/>
      <selection pane="topRight" activeCell="D9" sqref="D9"/>
      <selection pane="bottomLeft" activeCell="D9" sqref="D9"/>
      <selection pane="bottomRight" activeCell="F13" sqref="F13"/>
    </sheetView>
  </sheetViews>
  <sheetFormatPr baseColWidth="10" defaultColWidth="11.453125" defaultRowHeight="14.5" x14ac:dyDescent="0.35"/>
  <cols>
    <col min="1" max="1" width="11.453125" style="1"/>
    <col min="2" max="2" width="34.54296875" style="1" bestFit="1" customWidth="1"/>
    <col min="3" max="6" width="17.54296875" style="1" customWidth="1"/>
    <col min="7" max="7" width="18.54296875" style="1" bestFit="1" customWidth="1"/>
    <col min="8" max="38" width="17.54296875" style="1" customWidth="1"/>
    <col min="39" max="39" width="18.1796875" style="274" bestFit="1" customWidth="1"/>
    <col min="40" max="40" width="15.453125" style="1" bestFit="1" customWidth="1"/>
    <col min="41" max="41" width="17.453125" style="1" bestFit="1" customWidth="1"/>
    <col min="42" max="42" width="9" style="1" customWidth="1"/>
  </cols>
  <sheetData>
    <row r="1" spans="1:42" x14ac:dyDescent="0.35">
      <c r="C1" s="273" t="str">
        <f>IF(C2="","",YEAR(C2))</f>
        <v/>
      </c>
      <c r="D1" s="273" t="str">
        <f t="shared" ref="D1:AL1" si="0">IF(D2="","",YEAR(D2))</f>
        <v/>
      </c>
      <c r="E1" s="273" t="str">
        <f t="shared" si="0"/>
        <v/>
      </c>
      <c r="F1" s="273" t="str">
        <f t="shared" si="0"/>
        <v/>
      </c>
      <c r="G1" s="273" t="str">
        <f t="shared" si="0"/>
        <v/>
      </c>
      <c r="H1" s="273" t="str">
        <f t="shared" si="0"/>
        <v/>
      </c>
      <c r="I1" s="273" t="str">
        <f t="shared" si="0"/>
        <v/>
      </c>
      <c r="J1" s="273" t="str">
        <f t="shared" si="0"/>
        <v/>
      </c>
      <c r="K1" s="273" t="str">
        <f t="shared" si="0"/>
        <v/>
      </c>
      <c r="L1" s="273" t="str">
        <f t="shared" si="0"/>
        <v/>
      </c>
      <c r="M1" s="273" t="str">
        <f t="shared" si="0"/>
        <v/>
      </c>
      <c r="N1" s="273" t="str">
        <f t="shared" si="0"/>
        <v/>
      </c>
      <c r="O1" s="273" t="str">
        <f t="shared" si="0"/>
        <v/>
      </c>
      <c r="P1" s="273" t="str">
        <f t="shared" si="0"/>
        <v/>
      </c>
      <c r="Q1" s="273" t="str">
        <f t="shared" si="0"/>
        <v/>
      </c>
      <c r="R1" s="273" t="str">
        <f t="shared" si="0"/>
        <v/>
      </c>
      <c r="S1" s="273" t="str">
        <f t="shared" si="0"/>
        <v/>
      </c>
      <c r="T1" s="273" t="str">
        <f t="shared" si="0"/>
        <v/>
      </c>
      <c r="U1" s="273" t="str">
        <f t="shared" si="0"/>
        <v/>
      </c>
      <c r="V1" s="273" t="str">
        <f t="shared" si="0"/>
        <v/>
      </c>
      <c r="W1" s="273" t="str">
        <f t="shared" si="0"/>
        <v/>
      </c>
      <c r="X1" s="273" t="str">
        <f t="shared" si="0"/>
        <v/>
      </c>
      <c r="Y1" s="273" t="str">
        <f t="shared" si="0"/>
        <v/>
      </c>
      <c r="Z1" s="273" t="str">
        <f t="shared" si="0"/>
        <v/>
      </c>
      <c r="AA1" s="273" t="str">
        <f t="shared" si="0"/>
        <v/>
      </c>
      <c r="AB1" s="273" t="str">
        <f t="shared" si="0"/>
        <v/>
      </c>
      <c r="AC1" s="273" t="str">
        <f t="shared" si="0"/>
        <v/>
      </c>
      <c r="AD1" s="273" t="str">
        <f t="shared" si="0"/>
        <v/>
      </c>
      <c r="AE1" s="273" t="str">
        <f t="shared" si="0"/>
        <v/>
      </c>
      <c r="AF1" s="273" t="str">
        <f t="shared" si="0"/>
        <v/>
      </c>
      <c r="AG1" s="273" t="str">
        <f t="shared" si="0"/>
        <v/>
      </c>
      <c r="AH1" s="273" t="str">
        <f t="shared" si="0"/>
        <v/>
      </c>
      <c r="AI1" s="273" t="str">
        <f t="shared" si="0"/>
        <v/>
      </c>
      <c r="AJ1" s="273" t="str">
        <f t="shared" si="0"/>
        <v/>
      </c>
      <c r="AK1" s="273" t="str">
        <f t="shared" si="0"/>
        <v/>
      </c>
      <c r="AL1" s="273" t="str">
        <f t="shared" si="0"/>
        <v/>
      </c>
      <c r="AM1" s="273"/>
      <c r="AP1"/>
    </row>
    <row r="2" spans="1:42" ht="37.5" customHeight="1" x14ac:dyDescent="0.35">
      <c r="A2" s="2"/>
      <c r="B2" s="275" t="s">
        <v>204</v>
      </c>
      <c r="C2" s="142" t="str">
        <f>MODELO!L3</f>
        <v/>
      </c>
      <c r="D2" s="142" t="str">
        <f>MODELO!M3</f>
        <v/>
      </c>
      <c r="E2" s="142" t="str">
        <f>MODELO!N3</f>
        <v/>
      </c>
      <c r="F2" s="142" t="str">
        <f>MODELO!O3</f>
        <v/>
      </c>
      <c r="G2" s="142" t="str">
        <f>MODELO!P3</f>
        <v/>
      </c>
      <c r="H2" s="142" t="str">
        <f>MODELO!Q3</f>
        <v/>
      </c>
      <c r="I2" s="142" t="str">
        <f>MODELO!R3</f>
        <v/>
      </c>
      <c r="J2" s="142" t="str">
        <f>MODELO!S3</f>
        <v/>
      </c>
      <c r="K2" s="142" t="str">
        <f>MODELO!T3</f>
        <v/>
      </c>
      <c r="L2" s="142" t="str">
        <f>MODELO!U3</f>
        <v/>
      </c>
      <c r="M2" s="142" t="str">
        <f>MODELO!V3</f>
        <v/>
      </c>
      <c r="N2" s="142" t="str">
        <f>MODELO!W3</f>
        <v/>
      </c>
      <c r="O2" s="142" t="str">
        <f>MODELO!X3</f>
        <v/>
      </c>
      <c r="P2" s="142" t="str">
        <f>MODELO!Y3</f>
        <v/>
      </c>
      <c r="Q2" s="142" t="str">
        <f>MODELO!Z3</f>
        <v/>
      </c>
      <c r="R2" s="142" t="str">
        <f>MODELO!AA3</f>
        <v/>
      </c>
      <c r="S2" s="142" t="str">
        <f>MODELO!AB3</f>
        <v/>
      </c>
      <c r="T2" s="142" t="str">
        <f>MODELO!AC3</f>
        <v/>
      </c>
      <c r="U2" s="142" t="str">
        <f>MODELO!AD3</f>
        <v/>
      </c>
      <c r="V2" s="142" t="str">
        <f>MODELO!AE3</f>
        <v/>
      </c>
      <c r="W2" s="142" t="str">
        <f>MODELO!AF3</f>
        <v/>
      </c>
      <c r="X2" s="142" t="str">
        <f>MODELO!AG3</f>
        <v/>
      </c>
      <c r="Y2" s="142" t="str">
        <f>MODELO!AH3</f>
        <v/>
      </c>
      <c r="Z2" s="142" t="str">
        <f>MODELO!AI3</f>
        <v/>
      </c>
      <c r="AA2" s="142" t="str">
        <f>MODELO!AJ3</f>
        <v/>
      </c>
      <c r="AB2" s="142" t="str">
        <f>MODELO!AK3</f>
        <v/>
      </c>
      <c r="AC2" s="142" t="str">
        <f>MODELO!AL3</f>
        <v/>
      </c>
      <c r="AD2" s="142" t="str">
        <f>MODELO!AM3</f>
        <v/>
      </c>
      <c r="AE2" s="142" t="str">
        <f>MODELO!AN3</f>
        <v/>
      </c>
      <c r="AF2" s="142" t="str">
        <f>MODELO!AO3</f>
        <v/>
      </c>
      <c r="AG2" s="142" t="str">
        <f>MODELO!AP3</f>
        <v/>
      </c>
      <c r="AH2" s="142" t="str">
        <f>MODELO!AQ3</f>
        <v/>
      </c>
      <c r="AI2" s="142" t="str">
        <f>MODELO!AR3</f>
        <v/>
      </c>
      <c r="AJ2" s="142" t="str">
        <f>MODELO!AS3</f>
        <v/>
      </c>
      <c r="AK2" s="142" t="str">
        <f>MODELO!AT3</f>
        <v/>
      </c>
      <c r="AL2" s="142" t="str">
        <f>MODELO!AU3</f>
        <v/>
      </c>
      <c r="AM2" s="142" t="s">
        <v>6</v>
      </c>
      <c r="AP2"/>
    </row>
    <row r="3" spans="1:42" x14ac:dyDescent="0.35">
      <c r="A3" s="2"/>
      <c r="B3" s="283" t="s">
        <v>7</v>
      </c>
      <c r="C3" s="303">
        <f t="shared" ref="C3:AL3" si="1">SUM(C4:C6)</f>
        <v>0</v>
      </c>
      <c r="D3" s="303">
        <f t="shared" si="1"/>
        <v>0</v>
      </c>
      <c r="E3" s="303">
        <f t="shared" si="1"/>
        <v>0</v>
      </c>
      <c r="F3" s="303">
        <f t="shared" si="1"/>
        <v>0</v>
      </c>
      <c r="G3" s="303">
        <f t="shared" si="1"/>
        <v>0</v>
      </c>
      <c r="H3" s="303">
        <f t="shared" si="1"/>
        <v>0</v>
      </c>
      <c r="I3" s="303">
        <f t="shared" si="1"/>
        <v>0</v>
      </c>
      <c r="J3" s="303">
        <f t="shared" si="1"/>
        <v>0</v>
      </c>
      <c r="K3" s="303">
        <f t="shared" si="1"/>
        <v>0</v>
      </c>
      <c r="L3" s="303">
        <f t="shared" si="1"/>
        <v>0</v>
      </c>
      <c r="M3" s="303">
        <f t="shared" si="1"/>
        <v>0</v>
      </c>
      <c r="N3" s="303">
        <f t="shared" si="1"/>
        <v>0</v>
      </c>
      <c r="O3" s="303">
        <f t="shared" si="1"/>
        <v>0</v>
      </c>
      <c r="P3" s="303">
        <f t="shared" si="1"/>
        <v>0</v>
      </c>
      <c r="Q3" s="303">
        <f t="shared" si="1"/>
        <v>0</v>
      </c>
      <c r="R3" s="303">
        <f t="shared" si="1"/>
        <v>0</v>
      </c>
      <c r="S3" s="303">
        <f t="shared" si="1"/>
        <v>0</v>
      </c>
      <c r="T3" s="303">
        <f t="shared" si="1"/>
        <v>0</v>
      </c>
      <c r="U3" s="303">
        <f t="shared" si="1"/>
        <v>0</v>
      </c>
      <c r="V3" s="303">
        <f t="shared" si="1"/>
        <v>0</v>
      </c>
      <c r="W3" s="303">
        <f t="shared" si="1"/>
        <v>0</v>
      </c>
      <c r="X3" s="303">
        <f t="shared" si="1"/>
        <v>0</v>
      </c>
      <c r="Y3" s="303">
        <f t="shared" si="1"/>
        <v>0</v>
      </c>
      <c r="Z3" s="303">
        <f t="shared" si="1"/>
        <v>0</v>
      </c>
      <c r="AA3" s="303">
        <f t="shared" si="1"/>
        <v>0</v>
      </c>
      <c r="AB3" s="303">
        <f t="shared" si="1"/>
        <v>0</v>
      </c>
      <c r="AC3" s="303">
        <f t="shared" si="1"/>
        <v>0</v>
      </c>
      <c r="AD3" s="303">
        <f t="shared" si="1"/>
        <v>0</v>
      </c>
      <c r="AE3" s="303">
        <f t="shared" si="1"/>
        <v>0</v>
      </c>
      <c r="AF3" s="303">
        <f t="shared" si="1"/>
        <v>0</v>
      </c>
      <c r="AG3" s="303">
        <f t="shared" si="1"/>
        <v>0</v>
      </c>
      <c r="AH3" s="303">
        <f t="shared" si="1"/>
        <v>0</v>
      </c>
      <c r="AI3" s="303">
        <f t="shared" si="1"/>
        <v>0</v>
      </c>
      <c r="AJ3" s="303">
        <f t="shared" si="1"/>
        <v>0</v>
      </c>
      <c r="AK3" s="303">
        <f t="shared" si="1"/>
        <v>0</v>
      </c>
      <c r="AL3" s="303">
        <f t="shared" si="1"/>
        <v>0</v>
      </c>
      <c r="AM3" s="303">
        <f>SUM(C3:AL3)</f>
        <v>0</v>
      </c>
      <c r="AN3" s="272">
        <f>PORTADA!B30</f>
        <v>0</v>
      </c>
      <c r="AO3" s="271">
        <f>AM3+AN3</f>
        <v>0</v>
      </c>
      <c r="AP3"/>
    </row>
    <row r="4" spans="1:42" x14ac:dyDescent="0.35">
      <c r="A4" s="2"/>
      <c r="B4" s="284" t="s">
        <v>8</v>
      </c>
      <c r="C4" s="296" t="str">
        <f>MODELO!L159</f>
        <v/>
      </c>
      <c r="D4" s="296" t="str">
        <f>MODELO!M159</f>
        <v/>
      </c>
      <c r="E4" s="296" t="str">
        <f>MODELO!N159</f>
        <v/>
      </c>
      <c r="F4" s="296" t="str">
        <f>MODELO!O159</f>
        <v/>
      </c>
      <c r="G4" s="296" t="str">
        <f>MODELO!P159</f>
        <v/>
      </c>
      <c r="H4" s="296" t="str">
        <f>MODELO!Q159</f>
        <v/>
      </c>
      <c r="I4" s="296" t="str">
        <f>MODELO!R159</f>
        <v/>
      </c>
      <c r="J4" s="296" t="str">
        <f>MODELO!S159</f>
        <v/>
      </c>
      <c r="K4" s="296" t="str">
        <f>MODELO!T159</f>
        <v/>
      </c>
      <c r="L4" s="296" t="str">
        <f>MODELO!U159</f>
        <v/>
      </c>
      <c r="M4" s="296" t="str">
        <f>MODELO!V159</f>
        <v/>
      </c>
      <c r="N4" s="296" t="str">
        <f>MODELO!W159</f>
        <v/>
      </c>
      <c r="O4" s="296" t="str">
        <f>MODELO!X159</f>
        <v/>
      </c>
      <c r="P4" s="296" t="str">
        <f>MODELO!Y159</f>
        <v/>
      </c>
      <c r="Q4" s="296" t="str">
        <f>MODELO!Z159</f>
        <v/>
      </c>
      <c r="R4" s="296" t="str">
        <f>MODELO!AA159</f>
        <v/>
      </c>
      <c r="S4" s="296" t="str">
        <f>MODELO!AB159</f>
        <v/>
      </c>
      <c r="T4" s="296" t="str">
        <f>MODELO!AC159</f>
        <v/>
      </c>
      <c r="U4" s="296" t="str">
        <f>MODELO!AD159</f>
        <v/>
      </c>
      <c r="V4" s="296" t="str">
        <f>MODELO!AE159</f>
        <v/>
      </c>
      <c r="W4" s="296" t="str">
        <f>MODELO!AF159</f>
        <v/>
      </c>
      <c r="X4" s="296" t="str">
        <f>MODELO!AG159</f>
        <v/>
      </c>
      <c r="Y4" s="296" t="str">
        <f>MODELO!AH159</f>
        <v/>
      </c>
      <c r="Z4" s="296" t="str">
        <f>MODELO!AI159</f>
        <v/>
      </c>
      <c r="AA4" s="296" t="str">
        <f>MODELO!AJ159</f>
        <v/>
      </c>
      <c r="AB4" s="296" t="str">
        <f>MODELO!AK159</f>
        <v/>
      </c>
      <c r="AC4" s="296" t="str">
        <f>MODELO!AL159</f>
        <v/>
      </c>
      <c r="AD4" s="296" t="str">
        <f>MODELO!AM159</f>
        <v/>
      </c>
      <c r="AE4" s="296" t="str">
        <f>MODELO!AN159</f>
        <v/>
      </c>
      <c r="AF4" s="296" t="str">
        <f>MODELO!AO159</f>
        <v/>
      </c>
      <c r="AG4" s="296" t="str">
        <f>MODELO!AP159</f>
        <v/>
      </c>
      <c r="AH4" s="296" t="str">
        <f>MODELO!AQ159</f>
        <v/>
      </c>
      <c r="AI4" s="296" t="str">
        <f>MODELO!AR159</f>
        <v/>
      </c>
      <c r="AJ4" s="296" t="str">
        <f>MODELO!AS159</f>
        <v/>
      </c>
      <c r="AK4" s="296" t="str">
        <f>MODELO!AT159</f>
        <v/>
      </c>
      <c r="AL4" s="296" t="str">
        <f>MODELO!AU159</f>
        <v/>
      </c>
      <c r="AM4" s="296">
        <f>SUM(C4:AL4)</f>
        <v>0</v>
      </c>
      <c r="AN4" s="273"/>
      <c r="AO4" s="273"/>
      <c r="AP4"/>
    </row>
    <row r="5" spans="1:42" x14ac:dyDescent="0.35">
      <c r="A5" s="2"/>
      <c r="B5" s="284" t="s">
        <v>199</v>
      </c>
      <c r="C5" s="296" t="str">
        <f>MODELO!L160</f>
        <v/>
      </c>
      <c r="D5" s="296" t="str">
        <f>MODELO!M160</f>
        <v/>
      </c>
      <c r="E5" s="296" t="str">
        <f>MODELO!N160</f>
        <v/>
      </c>
      <c r="F5" s="296" t="str">
        <f>MODELO!O160</f>
        <v/>
      </c>
      <c r="G5" s="296" t="str">
        <f>MODELO!P160</f>
        <v/>
      </c>
      <c r="H5" s="296" t="str">
        <f>MODELO!Q160</f>
        <v/>
      </c>
      <c r="I5" s="296" t="str">
        <f>MODELO!R160</f>
        <v/>
      </c>
      <c r="J5" s="296" t="str">
        <f>MODELO!S160</f>
        <v/>
      </c>
      <c r="K5" s="296" t="str">
        <f>MODELO!T160</f>
        <v/>
      </c>
      <c r="L5" s="296" t="str">
        <f>MODELO!U160</f>
        <v/>
      </c>
      <c r="M5" s="296" t="str">
        <f>MODELO!V160</f>
        <v/>
      </c>
      <c r="N5" s="296" t="str">
        <f>MODELO!W160</f>
        <v/>
      </c>
      <c r="O5" s="296" t="str">
        <f>MODELO!X160</f>
        <v/>
      </c>
      <c r="P5" s="296" t="str">
        <f>MODELO!Y160</f>
        <v/>
      </c>
      <c r="Q5" s="296" t="str">
        <f>MODELO!Z160</f>
        <v/>
      </c>
      <c r="R5" s="296" t="str">
        <f>MODELO!AA160</f>
        <v/>
      </c>
      <c r="S5" s="296" t="str">
        <f>MODELO!AB160</f>
        <v/>
      </c>
      <c r="T5" s="296" t="str">
        <f>MODELO!AC160</f>
        <v/>
      </c>
      <c r="U5" s="296" t="str">
        <f>MODELO!AD160</f>
        <v/>
      </c>
      <c r="V5" s="296" t="str">
        <f>MODELO!AE160</f>
        <v/>
      </c>
      <c r="W5" s="296" t="str">
        <f>MODELO!AF160</f>
        <v/>
      </c>
      <c r="X5" s="296" t="str">
        <f>MODELO!AG160</f>
        <v/>
      </c>
      <c r="Y5" s="296" t="str">
        <f>MODELO!AH160</f>
        <v/>
      </c>
      <c r="Z5" s="296" t="str">
        <f>MODELO!AI160</f>
        <v/>
      </c>
      <c r="AA5" s="296" t="str">
        <f>MODELO!AJ160</f>
        <v/>
      </c>
      <c r="AB5" s="296" t="str">
        <f>MODELO!AK160</f>
        <v/>
      </c>
      <c r="AC5" s="296" t="str">
        <f>MODELO!AL160</f>
        <v/>
      </c>
      <c r="AD5" s="296" t="str">
        <f>MODELO!AM160</f>
        <v/>
      </c>
      <c r="AE5" s="296" t="str">
        <f>MODELO!AN160</f>
        <v/>
      </c>
      <c r="AF5" s="296" t="str">
        <f>MODELO!AO160</f>
        <v/>
      </c>
      <c r="AG5" s="296" t="str">
        <f>MODELO!AP160</f>
        <v/>
      </c>
      <c r="AH5" s="296" t="str">
        <f>MODELO!AQ160</f>
        <v/>
      </c>
      <c r="AI5" s="296" t="str">
        <f>MODELO!AR160</f>
        <v/>
      </c>
      <c r="AJ5" s="296" t="str">
        <f>MODELO!AS160</f>
        <v/>
      </c>
      <c r="AK5" s="296" t="str">
        <f>MODELO!AT160</f>
        <v/>
      </c>
      <c r="AL5" s="296" t="str">
        <f>MODELO!AU160</f>
        <v/>
      </c>
      <c r="AM5" s="296">
        <f t="shared" ref="AM5:AM6" si="2">SUM(C5:AL5)</f>
        <v>0</v>
      </c>
      <c r="AP5"/>
    </row>
    <row r="6" spans="1:42" x14ac:dyDescent="0.35">
      <c r="A6" s="2"/>
      <c r="B6" s="284" t="s">
        <v>216</v>
      </c>
      <c r="C6" s="296" t="str">
        <f>MODELO!L161</f>
        <v/>
      </c>
      <c r="D6" s="296" t="str">
        <f>MODELO!M161</f>
        <v/>
      </c>
      <c r="E6" s="296" t="str">
        <f>MODELO!N161</f>
        <v/>
      </c>
      <c r="F6" s="296" t="str">
        <f>MODELO!O161</f>
        <v/>
      </c>
      <c r="G6" s="296" t="str">
        <f>MODELO!P161</f>
        <v/>
      </c>
      <c r="H6" s="296" t="str">
        <f>MODELO!Q161</f>
        <v/>
      </c>
      <c r="I6" s="296" t="str">
        <f>MODELO!R161</f>
        <v/>
      </c>
      <c r="J6" s="296" t="str">
        <f>MODELO!S161</f>
        <v/>
      </c>
      <c r="K6" s="296" t="str">
        <f>MODELO!T161</f>
        <v/>
      </c>
      <c r="L6" s="296" t="str">
        <f>MODELO!U161</f>
        <v/>
      </c>
      <c r="M6" s="296" t="str">
        <f>MODELO!V161</f>
        <v/>
      </c>
      <c r="N6" s="296" t="str">
        <f>MODELO!W161</f>
        <v/>
      </c>
      <c r="O6" s="296" t="str">
        <f>MODELO!X161</f>
        <v/>
      </c>
      <c r="P6" s="296" t="str">
        <f>MODELO!Y161</f>
        <v/>
      </c>
      <c r="Q6" s="296" t="str">
        <f>MODELO!Z161</f>
        <v/>
      </c>
      <c r="R6" s="296" t="str">
        <f>MODELO!AA161</f>
        <v/>
      </c>
      <c r="S6" s="296" t="str">
        <f>MODELO!AB161</f>
        <v/>
      </c>
      <c r="T6" s="296" t="str">
        <f>MODELO!AC161</f>
        <v/>
      </c>
      <c r="U6" s="296" t="str">
        <f>MODELO!AD161</f>
        <v/>
      </c>
      <c r="V6" s="296" t="str">
        <f>MODELO!AE161</f>
        <v/>
      </c>
      <c r="W6" s="296" t="str">
        <f>MODELO!AF161</f>
        <v/>
      </c>
      <c r="X6" s="296" t="str">
        <f>MODELO!AG161</f>
        <v/>
      </c>
      <c r="Y6" s="296" t="str">
        <f>MODELO!AH161</f>
        <v/>
      </c>
      <c r="Z6" s="296" t="str">
        <f>MODELO!AI161</f>
        <v/>
      </c>
      <c r="AA6" s="296" t="str">
        <f>MODELO!AJ161</f>
        <v/>
      </c>
      <c r="AB6" s="296" t="str">
        <f>MODELO!AK161</f>
        <v/>
      </c>
      <c r="AC6" s="296" t="str">
        <f>MODELO!AL161</f>
        <v/>
      </c>
      <c r="AD6" s="296" t="str">
        <f>MODELO!AM161</f>
        <v/>
      </c>
      <c r="AE6" s="296" t="str">
        <f>MODELO!AN161</f>
        <v/>
      </c>
      <c r="AF6" s="296" t="str">
        <f>MODELO!AO161</f>
        <v/>
      </c>
      <c r="AG6" s="296" t="str">
        <f>MODELO!AP161</f>
        <v/>
      </c>
      <c r="AH6" s="296" t="str">
        <f>MODELO!AQ161</f>
        <v/>
      </c>
      <c r="AI6" s="296" t="str">
        <f>MODELO!AR161</f>
        <v/>
      </c>
      <c r="AJ6" s="296" t="str">
        <f>MODELO!AS161</f>
        <v/>
      </c>
      <c r="AK6" s="296" t="str">
        <f>MODELO!AT161</f>
        <v/>
      </c>
      <c r="AL6" s="296" t="str">
        <f>MODELO!AU161</f>
        <v/>
      </c>
      <c r="AM6" s="296">
        <f t="shared" si="2"/>
        <v>0</v>
      </c>
      <c r="AP6"/>
    </row>
    <row r="7" spans="1:42" x14ac:dyDescent="0.35">
      <c r="A7" s="2"/>
      <c r="B7" s="285"/>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P7"/>
    </row>
    <row r="8" spans="1:42" x14ac:dyDescent="0.35">
      <c r="A8" s="2"/>
      <c r="B8" s="283" t="s">
        <v>10</v>
      </c>
      <c r="C8" s="303">
        <f t="shared" ref="C8:AL8" si="3">SUM(C9:C10)</f>
        <v>0</v>
      </c>
      <c r="D8" s="303">
        <f t="shared" si="3"/>
        <v>0</v>
      </c>
      <c r="E8" s="303">
        <f t="shared" si="3"/>
        <v>0</v>
      </c>
      <c r="F8" s="303">
        <f t="shared" si="3"/>
        <v>0</v>
      </c>
      <c r="G8" s="303">
        <f t="shared" si="3"/>
        <v>0</v>
      </c>
      <c r="H8" s="303">
        <f t="shared" si="3"/>
        <v>0</v>
      </c>
      <c r="I8" s="303">
        <f t="shared" si="3"/>
        <v>0</v>
      </c>
      <c r="J8" s="303">
        <f t="shared" si="3"/>
        <v>0</v>
      </c>
      <c r="K8" s="303">
        <f t="shared" si="3"/>
        <v>0</v>
      </c>
      <c r="L8" s="303">
        <f t="shared" si="3"/>
        <v>0</v>
      </c>
      <c r="M8" s="303">
        <f t="shared" si="3"/>
        <v>0</v>
      </c>
      <c r="N8" s="303">
        <f t="shared" si="3"/>
        <v>0</v>
      </c>
      <c r="O8" s="303">
        <f t="shared" si="3"/>
        <v>0</v>
      </c>
      <c r="P8" s="303">
        <f t="shared" si="3"/>
        <v>0</v>
      </c>
      <c r="Q8" s="303">
        <f t="shared" si="3"/>
        <v>0</v>
      </c>
      <c r="R8" s="303">
        <f t="shared" si="3"/>
        <v>0</v>
      </c>
      <c r="S8" s="303">
        <f t="shared" si="3"/>
        <v>0</v>
      </c>
      <c r="T8" s="303">
        <f t="shared" si="3"/>
        <v>0</v>
      </c>
      <c r="U8" s="303">
        <f t="shared" si="3"/>
        <v>0</v>
      </c>
      <c r="V8" s="303">
        <f t="shared" si="3"/>
        <v>0</v>
      </c>
      <c r="W8" s="303">
        <f t="shared" si="3"/>
        <v>0</v>
      </c>
      <c r="X8" s="303">
        <f t="shared" si="3"/>
        <v>0</v>
      </c>
      <c r="Y8" s="303">
        <f t="shared" si="3"/>
        <v>0</v>
      </c>
      <c r="Z8" s="303">
        <f t="shared" si="3"/>
        <v>0</v>
      </c>
      <c r="AA8" s="303">
        <f t="shared" si="3"/>
        <v>0</v>
      </c>
      <c r="AB8" s="303">
        <f t="shared" si="3"/>
        <v>0</v>
      </c>
      <c r="AC8" s="303">
        <f t="shared" si="3"/>
        <v>0</v>
      </c>
      <c r="AD8" s="303">
        <f t="shared" si="3"/>
        <v>0</v>
      </c>
      <c r="AE8" s="303">
        <f t="shared" si="3"/>
        <v>0</v>
      </c>
      <c r="AF8" s="303">
        <f t="shared" si="3"/>
        <v>0</v>
      </c>
      <c r="AG8" s="303">
        <f t="shared" si="3"/>
        <v>0</v>
      </c>
      <c r="AH8" s="303">
        <f t="shared" si="3"/>
        <v>0</v>
      </c>
      <c r="AI8" s="303">
        <f t="shared" si="3"/>
        <v>0</v>
      </c>
      <c r="AJ8" s="303">
        <f t="shared" si="3"/>
        <v>0</v>
      </c>
      <c r="AK8" s="303">
        <f t="shared" si="3"/>
        <v>0</v>
      </c>
      <c r="AL8" s="303">
        <f t="shared" si="3"/>
        <v>0</v>
      </c>
      <c r="AM8" s="303">
        <f>SUM(C8:AL8)</f>
        <v>0</v>
      </c>
      <c r="AP8"/>
    </row>
    <row r="9" spans="1:42" x14ac:dyDescent="0.35">
      <c r="A9" s="2"/>
      <c r="B9" s="284" t="s">
        <v>11</v>
      </c>
      <c r="C9" s="296" t="str">
        <f>MODELO!L164</f>
        <v/>
      </c>
      <c r="D9" s="296" t="str">
        <f>MODELO!M164</f>
        <v/>
      </c>
      <c r="E9" s="296" t="str">
        <f>MODELO!N164</f>
        <v/>
      </c>
      <c r="F9" s="296" t="str">
        <f>MODELO!O164</f>
        <v/>
      </c>
      <c r="G9" s="296" t="str">
        <f>MODELO!P164</f>
        <v/>
      </c>
      <c r="H9" s="296" t="str">
        <f>MODELO!Q164</f>
        <v/>
      </c>
      <c r="I9" s="296" t="str">
        <f>MODELO!R164</f>
        <v/>
      </c>
      <c r="J9" s="296" t="str">
        <f>MODELO!S164</f>
        <v/>
      </c>
      <c r="K9" s="296" t="str">
        <f>MODELO!T164</f>
        <v/>
      </c>
      <c r="L9" s="296" t="str">
        <f>MODELO!U164</f>
        <v/>
      </c>
      <c r="M9" s="296" t="str">
        <f>MODELO!V164</f>
        <v/>
      </c>
      <c r="N9" s="296" t="str">
        <f>MODELO!W164</f>
        <v/>
      </c>
      <c r="O9" s="296" t="str">
        <f>MODELO!X164</f>
        <v/>
      </c>
      <c r="P9" s="296" t="str">
        <f>MODELO!Y164</f>
        <v/>
      </c>
      <c r="Q9" s="296" t="str">
        <f>MODELO!Z164</f>
        <v/>
      </c>
      <c r="R9" s="296" t="str">
        <f>MODELO!AA164</f>
        <v/>
      </c>
      <c r="S9" s="296" t="str">
        <f>MODELO!AB164</f>
        <v/>
      </c>
      <c r="T9" s="296" t="str">
        <f>MODELO!AC164</f>
        <v/>
      </c>
      <c r="U9" s="296" t="str">
        <f>MODELO!AD164</f>
        <v/>
      </c>
      <c r="V9" s="296" t="str">
        <f>MODELO!AE164</f>
        <v/>
      </c>
      <c r="W9" s="296" t="str">
        <f>MODELO!AF164</f>
        <v/>
      </c>
      <c r="X9" s="296" t="str">
        <f>MODELO!AG164</f>
        <v/>
      </c>
      <c r="Y9" s="296" t="str">
        <f>MODELO!AH164</f>
        <v/>
      </c>
      <c r="Z9" s="296" t="str">
        <f>MODELO!AI164</f>
        <v/>
      </c>
      <c r="AA9" s="296" t="str">
        <f>MODELO!AJ164</f>
        <v/>
      </c>
      <c r="AB9" s="296" t="str">
        <f>MODELO!AK164</f>
        <v/>
      </c>
      <c r="AC9" s="296" t="str">
        <f>MODELO!AL164</f>
        <v/>
      </c>
      <c r="AD9" s="296" t="str">
        <f>MODELO!AM164</f>
        <v/>
      </c>
      <c r="AE9" s="296" t="str">
        <f>MODELO!AN164</f>
        <v/>
      </c>
      <c r="AF9" s="296" t="str">
        <f>MODELO!AO164</f>
        <v/>
      </c>
      <c r="AG9" s="296" t="str">
        <f>MODELO!AP164</f>
        <v/>
      </c>
      <c r="AH9" s="296" t="str">
        <f>MODELO!AQ164</f>
        <v/>
      </c>
      <c r="AI9" s="296" t="str">
        <f>MODELO!AR164</f>
        <v/>
      </c>
      <c r="AJ9" s="296" t="str">
        <f>MODELO!AS164</f>
        <v/>
      </c>
      <c r="AK9" s="296" t="str">
        <f>MODELO!AT164</f>
        <v/>
      </c>
      <c r="AL9" s="296" t="str">
        <f>MODELO!AU164</f>
        <v/>
      </c>
      <c r="AM9" s="296">
        <f>SUM(C9:AL9)</f>
        <v>0</v>
      </c>
      <c r="AP9"/>
    </row>
    <row r="10" spans="1:42" x14ac:dyDescent="0.35">
      <c r="A10" s="2"/>
      <c r="B10" s="284" t="s">
        <v>12</v>
      </c>
      <c r="C10" s="296" t="str">
        <f>MODELO!L165</f>
        <v/>
      </c>
      <c r="D10" s="296" t="str">
        <f>MODELO!M165</f>
        <v/>
      </c>
      <c r="E10" s="296" t="str">
        <f>MODELO!N165</f>
        <v/>
      </c>
      <c r="F10" s="296" t="str">
        <f>MODELO!O165</f>
        <v/>
      </c>
      <c r="G10" s="296" t="str">
        <f>MODELO!P165</f>
        <v/>
      </c>
      <c r="H10" s="296" t="str">
        <f>MODELO!Q165</f>
        <v/>
      </c>
      <c r="I10" s="296" t="str">
        <f>MODELO!R165</f>
        <v/>
      </c>
      <c r="J10" s="296" t="str">
        <f>MODELO!S165</f>
        <v/>
      </c>
      <c r="K10" s="296" t="str">
        <f>MODELO!T165</f>
        <v/>
      </c>
      <c r="L10" s="296" t="str">
        <f>MODELO!U165</f>
        <v/>
      </c>
      <c r="M10" s="296" t="str">
        <f>MODELO!V165</f>
        <v/>
      </c>
      <c r="N10" s="296" t="str">
        <f>MODELO!W165</f>
        <v/>
      </c>
      <c r="O10" s="296" t="str">
        <f>MODELO!X165</f>
        <v/>
      </c>
      <c r="P10" s="296" t="str">
        <f>MODELO!Y165</f>
        <v/>
      </c>
      <c r="Q10" s="296" t="str">
        <f>MODELO!Z165</f>
        <v/>
      </c>
      <c r="R10" s="296" t="str">
        <f>MODELO!AA165</f>
        <v/>
      </c>
      <c r="S10" s="296" t="str">
        <f>MODELO!AB165</f>
        <v/>
      </c>
      <c r="T10" s="296" t="str">
        <f>MODELO!AC165</f>
        <v/>
      </c>
      <c r="U10" s="296" t="str">
        <f>MODELO!AD165</f>
        <v/>
      </c>
      <c r="V10" s="296" t="str">
        <f>MODELO!AE165</f>
        <v/>
      </c>
      <c r="W10" s="296" t="str">
        <f>MODELO!AF165</f>
        <v/>
      </c>
      <c r="X10" s="296" t="str">
        <f>MODELO!AG165</f>
        <v/>
      </c>
      <c r="Y10" s="296" t="str">
        <f>MODELO!AH165</f>
        <v/>
      </c>
      <c r="Z10" s="296" t="str">
        <f>MODELO!AI165</f>
        <v/>
      </c>
      <c r="AA10" s="296" t="str">
        <f>MODELO!AJ165</f>
        <v/>
      </c>
      <c r="AB10" s="296" t="str">
        <f>MODELO!AK165</f>
        <v/>
      </c>
      <c r="AC10" s="296" t="str">
        <f>MODELO!AL165</f>
        <v/>
      </c>
      <c r="AD10" s="296" t="str">
        <f>MODELO!AM165</f>
        <v/>
      </c>
      <c r="AE10" s="296" t="str">
        <f>MODELO!AN165</f>
        <v/>
      </c>
      <c r="AF10" s="296" t="str">
        <f>MODELO!AO165</f>
        <v/>
      </c>
      <c r="AG10" s="296" t="str">
        <f>MODELO!AP165</f>
        <v/>
      </c>
      <c r="AH10" s="296" t="str">
        <f>MODELO!AQ165</f>
        <v/>
      </c>
      <c r="AI10" s="296" t="str">
        <f>MODELO!AR165</f>
        <v/>
      </c>
      <c r="AJ10" s="296" t="str">
        <f>MODELO!AS165</f>
        <v/>
      </c>
      <c r="AK10" s="296" t="str">
        <f>MODELO!AT165</f>
        <v/>
      </c>
      <c r="AL10" s="296" t="str">
        <f>MODELO!AU165</f>
        <v/>
      </c>
      <c r="AM10" s="296">
        <f>SUM(C10:AL10)</f>
        <v>0</v>
      </c>
      <c r="AP10"/>
    </row>
    <row r="11" spans="1:42" x14ac:dyDescent="0.35">
      <c r="A11" s="2"/>
      <c r="B11" s="285"/>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P11"/>
    </row>
    <row r="12" spans="1:42" x14ac:dyDescent="0.35">
      <c r="A12" s="2"/>
      <c r="B12" s="283" t="s">
        <v>13</v>
      </c>
      <c r="C12" s="303">
        <f t="shared" ref="C12:AL12" si="4">SUM(C13:C17)</f>
        <v>0</v>
      </c>
      <c r="D12" s="303">
        <f>SUM(D13:D17)</f>
        <v>0</v>
      </c>
      <c r="E12" s="303">
        <f t="shared" si="4"/>
        <v>0</v>
      </c>
      <c r="F12" s="303">
        <f t="shared" si="4"/>
        <v>0</v>
      </c>
      <c r="G12" s="303">
        <f t="shared" si="4"/>
        <v>0</v>
      </c>
      <c r="H12" s="303">
        <f t="shared" si="4"/>
        <v>0</v>
      </c>
      <c r="I12" s="303">
        <f t="shared" si="4"/>
        <v>0</v>
      </c>
      <c r="J12" s="303">
        <f t="shared" si="4"/>
        <v>0</v>
      </c>
      <c r="K12" s="303">
        <f t="shared" si="4"/>
        <v>0</v>
      </c>
      <c r="L12" s="303">
        <f t="shared" si="4"/>
        <v>0</v>
      </c>
      <c r="M12" s="303">
        <f t="shared" si="4"/>
        <v>0</v>
      </c>
      <c r="N12" s="303">
        <f t="shared" si="4"/>
        <v>0</v>
      </c>
      <c r="O12" s="303">
        <f t="shared" si="4"/>
        <v>0</v>
      </c>
      <c r="P12" s="303">
        <f t="shared" si="4"/>
        <v>0</v>
      </c>
      <c r="Q12" s="303">
        <f t="shared" si="4"/>
        <v>0</v>
      </c>
      <c r="R12" s="303">
        <f t="shared" si="4"/>
        <v>0</v>
      </c>
      <c r="S12" s="303">
        <f t="shared" si="4"/>
        <v>0</v>
      </c>
      <c r="T12" s="303">
        <f t="shared" si="4"/>
        <v>0</v>
      </c>
      <c r="U12" s="303">
        <f t="shared" si="4"/>
        <v>0</v>
      </c>
      <c r="V12" s="303">
        <f t="shared" si="4"/>
        <v>0</v>
      </c>
      <c r="W12" s="303">
        <f t="shared" si="4"/>
        <v>0</v>
      </c>
      <c r="X12" s="303">
        <f t="shared" si="4"/>
        <v>0</v>
      </c>
      <c r="Y12" s="303">
        <f t="shared" si="4"/>
        <v>0</v>
      </c>
      <c r="Z12" s="303">
        <f t="shared" si="4"/>
        <v>0</v>
      </c>
      <c r="AA12" s="303">
        <f t="shared" si="4"/>
        <v>0</v>
      </c>
      <c r="AB12" s="303">
        <f t="shared" si="4"/>
        <v>0</v>
      </c>
      <c r="AC12" s="303">
        <f t="shared" si="4"/>
        <v>0</v>
      </c>
      <c r="AD12" s="303">
        <f t="shared" si="4"/>
        <v>0</v>
      </c>
      <c r="AE12" s="303">
        <f t="shared" si="4"/>
        <v>0</v>
      </c>
      <c r="AF12" s="303">
        <f t="shared" si="4"/>
        <v>0</v>
      </c>
      <c r="AG12" s="303">
        <f t="shared" si="4"/>
        <v>0</v>
      </c>
      <c r="AH12" s="303">
        <f t="shared" si="4"/>
        <v>0</v>
      </c>
      <c r="AI12" s="303">
        <f t="shared" si="4"/>
        <v>0</v>
      </c>
      <c r="AJ12" s="303">
        <f t="shared" si="4"/>
        <v>0</v>
      </c>
      <c r="AK12" s="303">
        <f t="shared" si="4"/>
        <v>0</v>
      </c>
      <c r="AL12" s="303">
        <f t="shared" si="4"/>
        <v>0</v>
      </c>
      <c r="AM12" s="303">
        <f t="shared" ref="AM12:AM17" si="5">SUM(C12:AL12)</f>
        <v>0</v>
      </c>
      <c r="AP12"/>
    </row>
    <row r="13" spans="1:42" x14ac:dyDescent="0.35">
      <c r="A13" s="2"/>
      <c r="B13" s="284" t="s">
        <v>14</v>
      </c>
      <c r="C13" s="296" t="str">
        <f>MODELO!L191</f>
        <v/>
      </c>
      <c r="D13" s="296" t="str">
        <f>MODELO!M191</f>
        <v/>
      </c>
      <c r="E13" s="296" t="str">
        <f>MODELO!N191</f>
        <v/>
      </c>
      <c r="F13" s="296" t="str">
        <f>MODELO!O191</f>
        <v/>
      </c>
      <c r="G13" s="296" t="str">
        <f>MODELO!P191</f>
        <v/>
      </c>
      <c r="H13" s="296" t="str">
        <f>MODELO!Q191</f>
        <v/>
      </c>
      <c r="I13" s="296" t="str">
        <f>MODELO!R191</f>
        <v/>
      </c>
      <c r="J13" s="296" t="str">
        <f>MODELO!S191</f>
        <v/>
      </c>
      <c r="K13" s="296" t="str">
        <f>MODELO!T191</f>
        <v/>
      </c>
      <c r="L13" s="296" t="str">
        <f>MODELO!U191</f>
        <v/>
      </c>
      <c r="M13" s="296" t="str">
        <f>MODELO!V191</f>
        <v/>
      </c>
      <c r="N13" s="296" t="str">
        <f>MODELO!W191</f>
        <v/>
      </c>
      <c r="O13" s="296" t="str">
        <f>MODELO!X191</f>
        <v/>
      </c>
      <c r="P13" s="296" t="str">
        <f>MODELO!Y191</f>
        <v/>
      </c>
      <c r="Q13" s="296" t="str">
        <f>MODELO!Z191</f>
        <v/>
      </c>
      <c r="R13" s="296" t="str">
        <f>MODELO!AA191</f>
        <v/>
      </c>
      <c r="S13" s="296" t="str">
        <f>MODELO!AB191</f>
        <v/>
      </c>
      <c r="T13" s="296" t="str">
        <f>MODELO!AC191</f>
        <v/>
      </c>
      <c r="U13" s="296" t="str">
        <f>MODELO!AD191</f>
        <v/>
      </c>
      <c r="V13" s="296" t="str">
        <f>MODELO!AE191</f>
        <v/>
      </c>
      <c r="W13" s="296" t="str">
        <f>MODELO!AF191</f>
        <v/>
      </c>
      <c r="X13" s="296" t="str">
        <f>MODELO!AG191</f>
        <v/>
      </c>
      <c r="Y13" s="296" t="str">
        <f>MODELO!AH191</f>
        <v/>
      </c>
      <c r="Z13" s="296" t="str">
        <f>MODELO!AI191</f>
        <v/>
      </c>
      <c r="AA13" s="296" t="str">
        <f>MODELO!AJ191</f>
        <v/>
      </c>
      <c r="AB13" s="296" t="str">
        <f>MODELO!AK191</f>
        <v/>
      </c>
      <c r="AC13" s="296" t="str">
        <f>MODELO!AL191</f>
        <v/>
      </c>
      <c r="AD13" s="296" t="str">
        <f>MODELO!AM191</f>
        <v/>
      </c>
      <c r="AE13" s="296" t="str">
        <f>MODELO!AN191</f>
        <v/>
      </c>
      <c r="AF13" s="296" t="str">
        <f>MODELO!AO191</f>
        <v/>
      </c>
      <c r="AG13" s="296" t="str">
        <f>MODELO!AP191</f>
        <v/>
      </c>
      <c r="AH13" s="296" t="str">
        <f>MODELO!AQ191</f>
        <v/>
      </c>
      <c r="AI13" s="296" t="str">
        <f>MODELO!AR191</f>
        <v/>
      </c>
      <c r="AJ13" s="296" t="str">
        <f>MODELO!AS191</f>
        <v/>
      </c>
      <c r="AK13" s="296" t="str">
        <f>MODELO!AT191</f>
        <v/>
      </c>
      <c r="AL13" s="296" t="str">
        <f>MODELO!AU191</f>
        <v/>
      </c>
      <c r="AM13" s="296">
        <f t="shared" si="5"/>
        <v>0</v>
      </c>
      <c r="AP13"/>
    </row>
    <row r="14" spans="1:42" x14ac:dyDescent="0.35">
      <c r="A14" s="2"/>
      <c r="B14" s="284" t="s">
        <v>15</v>
      </c>
      <c r="C14" s="296" t="str">
        <f>MODELO!L192</f>
        <v/>
      </c>
      <c r="D14" s="296" t="str">
        <f>MODELO!M192</f>
        <v/>
      </c>
      <c r="E14" s="296" t="str">
        <f>MODELO!N192</f>
        <v/>
      </c>
      <c r="F14" s="296" t="str">
        <f>MODELO!O192</f>
        <v/>
      </c>
      <c r="G14" s="296" t="str">
        <f>MODELO!P192</f>
        <v/>
      </c>
      <c r="H14" s="296" t="str">
        <f>MODELO!Q192</f>
        <v/>
      </c>
      <c r="I14" s="296" t="str">
        <f>MODELO!R192</f>
        <v/>
      </c>
      <c r="J14" s="296" t="str">
        <f>MODELO!S192</f>
        <v/>
      </c>
      <c r="K14" s="296" t="str">
        <f>MODELO!T192</f>
        <v/>
      </c>
      <c r="L14" s="296" t="str">
        <f>MODELO!U192</f>
        <v/>
      </c>
      <c r="M14" s="296" t="str">
        <f>MODELO!V192</f>
        <v/>
      </c>
      <c r="N14" s="296" t="str">
        <f>MODELO!W192</f>
        <v/>
      </c>
      <c r="O14" s="296" t="str">
        <f>MODELO!X192</f>
        <v/>
      </c>
      <c r="P14" s="296" t="str">
        <f>MODELO!Y192</f>
        <v/>
      </c>
      <c r="Q14" s="296" t="str">
        <f>MODELO!Z192</f>
        <v/>
      </c>
      <c r="R14" s="296" t="str">
        <f>MODELO!AA192</f>
        <v/>
      </c>
      <c r="S14" s="296" t="str">
        <f>MODELO!AB192</f>
        <v/>
      </c>
      <c r="T14" s="296" t="str">
        <f>MODELO!AC192</f>
        <v/>
      </c>
      <c r="U14" s="296" t="str">
        <f>MODELO!AD192</f>
        <v/>
      </c>
      <c r="V14" s="296" t="str">
        <f>MODELO!AE192</f>
        <v/>
      </c>
      <c r="W14" s="296" t="str">
        <f>MODELO!AF192</f>
        <v/>
      </c>
      <c r="X14" s="296" t="str">
        <f>MODELO!AG192</f>
        <v/>
      </c>
      <c r="Y14" s="296" t="str">
        <f>MODELO!AH192</f>
        <v/>
      </c>
      <c r="Z14" s="296" t="str">
        <f>MODELO!AI192</f>
        <v/>
      </c>
      <c r="AA14" s="296" t="str">
        <f>MODELO!AJ192</f>
        <v/>
      </c>
      <c r="AB14" s="296" t="str">
        <f>MODELO!AK192</f>
        <v/>
      </c>
      <c r="AC14" s="296" t="str">
        <f>MODELO!AL192</f>
        <v/>
      </c>
      <c r="AD14" s="296" t="str">
        <f>MODELO!AM192</f>
        <v/>
      </c>
      <c r="AE14" s="296" t="str">
        <f>MODELO!AN192</f>
        <v/>
      </c>
      <c r="AF14" s="296" t="str">
        <f>MODELO!AO192</f>
        <v/>
      </c>
      <c r="AG14" s="296" t="str">
        <f>MODELO!AP192</f>
        <v/>
      </c>
      <c r="AH14" s="296" t="str">
        <f>MODELO!AQ192</f>
        <v/>
      </c>
      <c r="AI14" s="296" t="str">
        <f>MODELO!AR192</f>
        <v/>
      </c>
      <c r="AJ14" s="296" t="str">
        <f>MODELO!AS192</f>
        <v/>
      </c>
      <c r="AK14" s="296" t="str">
        <f>MODELO!AT192</f>
        <v/>
      </c>
      <c r="AL14" s="296" t="str">
        <f>MODELO!AU192</f>
        <v/>
      </c>
      <c r="AM14" s="296">
        <f t="shared" si="5"/>
        <v>0</v>
      </c>
      <c r="AP14"/>
    </row>
    <row r="15" spans="1:42" x14ac:dyDescent="0.35">
      <c r="A15" s="2"/>
      <c r="B15" s="284" t="s">
        <v>16</v>
      </c>
      <c r="C15" s="296" t="str">
        <f>MODELO!L193</f>
        <v/>
      </c>
      <c r="D15" s="296" t="str">
        <f>MODELO!M193</f>
        <v/>
      </c>
      <c r="E15" s="296" t="str">
        <f>MODELO!N193</f>
        <v/>
      </c>
      <c r="F15" s="296" t="str">
        <f>MODELO!O193</f>
        <v/>
      </c>
      <c r="G15" s="296" t="str">
        <f>MODELO!P193</f>
        <v/>
      </c>
      <c r="H15" s="296" t="str">
        <f>MODELO!Q193</f>
        <v/>
      </c>
      <c r="I15" s="296" t="str">
        <f>MODELO!R193</f>
        <v/>
      </c>
      <c r="J15" s="296" t="str">
        <f>MODELO!S193</f>
        <v/>
      </c>
      <c r="K15" s="296" t="str">
        <f>MODELO!T193</f>
        <v/>
      </c>
      <c r="L15" s="296" t="str">
        <f>MODELO!U193</f>
        <v/>
      </c>
      <c r="M15" s="296" t="str">
        <f>MODELO!V193</f>
        <v/>
      </c>
      <c r="N15" s="296" t="str">
        <f>MODELO!W193</f>
        <v/>
      </c>
      <c r="O15" s="296" t="str">
        <f>MODELO!X193</f>
        <v/>
      </c>
      <c r="P15" s="296" t="str">
        <f>MODELO!Y193</f>
        <v/>
      </c>
      <c r="Q15" s="296" t="str">
        <f>MODELO!Z193</f>
        <v/>
      </c>
      <c r="R15" s="296" t="str">
        <f>MODELO!AA193</f>
        <v/>
      </c>
      <c r="S15" s="296" t="str">
        <f>MODELO!AB193</f>
        <v/>
      </c>
      <c r="T15" s="296" t="str">
        <f>MODELO!AC193</f>
        <v/>
      </c>
      <c r="U15" s="296" t="str">
        <f>MODELO!AD193</f>
        <v/>
      </c>
      <c r="V15" s="296" t="str">
        <f>MODELO!AE193</f>
        <v/>
      </c>
      <c r="W15" s="296" t="str">
        <f>MODELO!AF193</f>
        <v/>
      </c>
      <c r="X15" s="296" t="str">
        <f>MODELO!AG193</f>
        <v/>
      </c>
      <c r="Y15" s="296" t="str">
        <f>MODELO!AH193</f>
        <v/>
      </c>
      <c r="Z15" s="296" t="str">
        <f>MODELO!AI193</f>
        <v/>
      </c>
      <c r="AA15" s="296" t="str">
        <f>MODELO!AJ193</f>
        <v/>
      </c>
      <c r="AB15" s="296" t="str">
        <f>MODELO!AK193</f>
        <v/>
      </c>
      <c r="AC15" s="296" t="str">
        <f>MODELO!AL193</f>
        <v/>
      </c>
      <c r="AD15" s="296" t="str">
        <f>MODELO!AM193</f>
        <v/>
      </c>
      <c r="AE15" s="296" t="str">
        <f>MODELO!AN193</f>
        <v/>
      </c>
      <c r="AF15" s="296" t="str">
        <f>MODELO!AO193</f>
        <v/>
      </c>
      <c r="AG15" s="296" t="str">
        <f>MODELO!AP193</f>
        <v/>
      </c>
      <c r="AH15" s="296" t="str">
        <f>MODELO!AQ193</f>
        <v/>
      </c>
      <c r="AI15" s="296" t="str">
        <f>MODELO!AR193</f>
        <v/>
      </c>
      <c r="AJ15" s="296" t="str">
        <f>MODELO!AS193</f>
        <v/>
      </c>
      <c r="AK15" s="296" t="str">
        <f>MODELO!AT193</f>
        <v/>
      </c>
      <c r="AL15" s="296" t="str">
        <f>MODELO!AU193</f>
        <v/>
      </c>
      <c r="AM15" s="296">
        <f t="shared" si="5"/>
        <v>0</v>
      </c>
      <c r="AP15"/>
    </row>
    <row r="16" spans="1:42" x14ac:dyDescent="0.35">
      <c r="A16" s="2"/>
      <c r="B16" s="284" t="s">
        <v>17</v>
      </c>
      <c r="C16" s="296" t="str">
        <f>MODELO!L194</f>
        <v/>
      </c>
      <c r="D16" s="296" t="str">
        <f>MODELO!M194</f>
        <v/>
      </c>
      <c r="E16" s="296" t="str">
        <f>MODELO!N194</f>
        <v/>
      </c>
      <c r="F16" s="296" t="str">
        <f>MODELO!O194</f>
        <v/>
      </c>
      <c r="G16" s="296" t="str">
        <f>MODELO!P194</f>
        <v/>
      </c>
      <c r="H16" s="296" t="str">
        <f>MODELO!Q194</f>
        <v/>
      </c>
      <c r="I16" s="296" t="str">
        <f>MODELO!R194</f>
        <v/>
      </c>
      <c r="J16" s="296" t="str">
        <f>MODELO!S194</f>
        <v/>
      </c>
      <c r="K16" s="296" t="str">
        <f>MODELO!T194</f>
        <v/>
      </c>
      <c r="L16" s="296" t="str">
        <f>MODELO!U194</f>
        <v/>
      </c>
      <c r="M16" s="296" t="str">
        <f>MODELO!V194</f>
        <v/>
      </c>
      <c r="N16" s="296" t="str">
        <f>MODELO!W194</f>
        <v/>
      </c>
      <c r="O16" s="296" t="str">
        <f>MODELO!X194</f>
        <v/>
      </c>
      <c r="P16" s="296" t="str">
        <f>MODELO!Y194</f>
        <v/>
      </c>
      <c r="Q16" s="296" t="str">
        <f>MODELO!Z194</f>
        <v/>
      </c>
      <c r="R16" s="296" t="str">
        <f>MODELO!AA194</f>
        <v/>
      </c>
      <c r="S16" s="296" t="str">
        <f>MODELO!AB194</f>
        <v/>
      </c>
      <c r="T16" s="296" t="str">
        <f>MODELO!AC194</f>
        <v/>
      </c>
      <c r="U16" s="296" t="str">
        <f>MODELO!AD194</f>
        <v/>
      </c>
      <c r="V16" s="296" t="str">
        <f>MODELO!AE194</f>
        <v/>
      </c>
      <c r="W16" s="296" t="str">
        <f>MODELO!AF194</f>
        <v/>
      </c>
      <c r="X16" s="296" t="str">
        <f>MODELO!AG194</f>
        <v/>
      </c>
      <c r="Y16" s="296" t="str">
        <f>MODELO!AH194</f>
        <v/>
      </c>
      <c r="Z16" s="296" t="str">
        <f>MODELO!AI194</f>
        <v/>
      </c>
      <c r="AA16" s="296" t="str">
        <f>MODELO!AJ194</f>
        <v/>
      </c>
      <c r="AB16" s="296" t="str">
        <f>MODELO!AK194</f>
        <v/>
      </c>
      <c r="AC16" s="296" t="str">
        <f>MODELO!AL194</f>
        <v/>
      </c>
      <c r="AD16" s="296" t="str">
        <f>MODELO!AM194</f>
        <v/>
      </c>
      <c r="AE16" s="296" t="str">
        <f>MODELO!AN194</f>
        <v/>
      </c>
      <c r="AF16" s="296" t="str">
        <f>MODELO!AO194</f>
        <v/>
      </c>
      <c r="AG16" s="296" t="str">
        <f>MODELO!AP194</f>
        <v/>
      </c>
      <c r="AH16" s="296" t="str">
        <f>MODELO!AQ194</f>
        <v/>
      </c>
      <c r="AI16" s="296" t="str">
        <f>MODELO!AR194</f>
        <v/>
      </c>
      <c r="AJ16" s="296" t="str">
        <f>MODELO!AS194</f>
        <v/>
      </c>
      <c r="AK16" s="296" t="str">
        <f>MODELO!AT194</f>
        <v/>
      </c>
      <c r="AL16" s="296" t="str">
        <f>MODELO!AU194</f>
        <v/>
      </c>
      <c r="AM16" s="296">
        <f t="shared" si="5"/>
        <v>0</v>
      </c>
      <c r="AP16"/>
    </row>
    <row r="17" spans="1:43" x14ac:dyDescent="0.35">
      <c r="A17" s="2"/>
      <c r="B17" s="284" t="s">
        <v>18</v>
      </c>
      <c r="C17" s="296" t="str">
        <f>MODELO!L195</f>
        <v/>
      </c>
      <c r="D17" s="296" t="str">
        <f>MODELO!M195</f>
        <v/>
      </c>
      <c r="E17" s="296" t="str">
        <f>MODELO!N195</f>
        <v/>
      </c>
      <c r="F17" s="296" t="str">
        <f>MODELO!O195</f>
        <v/>
      </c>
      <c r="G17" s="296" t="str">
        <f>MODELO!P195</f>
        <v/>
      </c>
      <c r="H17" s="296" t="str">
        <f>MODELO!Q195</f>
        <v/>
      </c>
      <c r="I17" s="296" t="str">
        <f>MODELO!R195</f>
        <v/>
      </c>
      <c r="J17" s="296" t="str">
        <f>MODELO!S195</f>
        <v/>
      </c>
      <c r="K17" s="296" t="str">
        <f>MODELO!T195</f>
        <v/>
      </c>
      <c r="L17" s="296" t="str">
        <f>MODELO!U195</f>
        <v/>
      </c>
      <c r="M17" s="296" t="str">
        <f>MODELO!V195</f>
        <v/>
      </c>
      <c r="N17" s="296" t="str">
        <f>MODELO!W195</f>
        <v/>
      </c>
      <c r="O17" s="296" t="str">
        <f>MODELO!X195</f>
        <v/>
      </c>
      <c r="P17" s="296" t="str">
        <f>MODELO!Y195</f>
        <v/>
      </c>
      <c r="Q17" s="296" t="str">
        <f>MODELO!Z195</f>
        <v/>
      </c>
      <c r="R17" s="296" t="str">
        <f>MODELO!AA195</f>
        <v/>
      </c>
      <c r="S17" s="296" t="str">
        <f>MODELO!AB195</f>
        <v/>
      </c>
      <c r="T17" s="296" t="str">
        <f>MODELO!AC195</f>
        <v/>
      </c>
      <c r="U17" s="296" t="str">
        <f>MODELO!AD195</f>
        <v/>
      </c>
      <c r="V17" s="296" t="str">
        <f>MODELO!AE195</f>
        <v/>
      </c>
      <c r="W17" s="296" t="str">
        <f>MODELO!AF195</f>
        <v/>
      </c>
      <c r="X17" s="296" t="str">
        <f>MODELO!AG195</f>
        <v/>
      </c>
      <c r="Y17" s="296" t="str">
        <f>MODELO!AH195</f>
        <v/>
      </c>
      <c r="Z17" s="296" t="str">
        <f>MODELO!AI195</f>
        <v/>
      </c>
      <c r="AA17" s="296" t="str">
        <f>MODELO!AJ195</f>
        <v/>
      </c>
      <c r="AB17" s="296" t="str">
        <f>MODELO!AK195</f>
        <v/>
      </c>
      <c r="AC17" s="296" t="str">
        <f>MODELO!AL195</f>
        <v/>
      </c>
      <c r="AD17" s="296" t="str">
        <f>MODELO!AM195</f>
        <v/>
      </c>
      <c r="AE17" s="296" t="str">
        <f>MODELO!AN195</f>
        <v/>
      </c>
      <c r="AF17" s="296" t="str">
        <f>MODELO!AO195</f>
        <v/>
      </c>
      <c r="AG17" s="296" t="str">
        <f>MODELO!AP195</f>
        <v/>
      </c>
      <c r="AH17" s="296" t="str">
        <f>MODELO!AQ195</f>
        <v/>
      </c>
      <c r="AI17" s="296" t="str">
        <f>MODELO!AR195</f>
        <v/>
      </c>
      <c r="AJ17" s="296" t="str">
        <f>MODELO!AS195</f>
        <v/>
      </c>
      <c r="AK17" s="296" t="str">
        <f>MODELO!AT195</f>
        <v/>
      </c>
      <c r="AL17" s="296" t="str">
        <f>MODELO!AU195</f>
        <v/>
      </c>
      <c r="AM17" s="296">
        <f t="shared" si="5"/>
        <v>0</v>
      </c>
      <c r="AP17"/>
    </row>
    <row r="18" spans="1:43" ht="15" thickBot="1" x14ac:dyDescent="0.4">
      <c r="A18" s="2"/>
      <c r="B18" s="286" t="s">
        <v>19</v>
      </c>
      <c r="C18" s="305">
        <f t="shared" ref="C18:AK18" si="6">C3+C8+C12</f>
        <v>0</v>
      </c>
      <c r="D18" s="305">
        <f t="shared" si="6"/>
        <v>0</v>
      </c>
      <c r="E18" s="305">
        <f t="shared" si="6"/>
        <v>0</v>
      </c>
      <c r="F18" s="305">
        <f t="shared" si="6"/>
        <v>0</v>
      </c>
      <c r="G18" s="305">
        <f t="shared" si="6"/>
        <v>0</v>
      </c>
      <c r="H18" s="305">
        <f t="shared" si="6"/>
        <v>0</v>
      </c>
      <c r="I18" s="305">
        <f t="shared" si="6"/>
        <v>0</v>
      </c>
      <c r="J18" s="305">
        <f t="shared" si="6"/>
        <v>0</v>
      </c>
      <c r="K18" s="305">
        <f t="shared" si="6"/>
        <v>0</v>
      </c>
      <c r="L18" s="305">
        <f t="shared" si="6"/>
        <v>0</v>
      </c>
      <c r="M18" s="305">
        <f t="shared" si="6"/>
        <v>0</v>
      </c>
      <c r="N18" s="305">
        <f t="shared" si="6"/>
        <v>0</v>
      </c>
      <c r="O18" s="305">
        <f t="shared" si="6"/>
        <v>0</v>
      </c>
      <c r="P18" s="305">
        <f t="shared" si="6"/>
        <v>0</v>
      </c>
      <c r="Q18" s="305">
        <f t="shared" si="6"/>
        <v>0</v>
      </c>
      <c r="R18" s="305">
        <f t="shared" si="6"/>
        <v>0</v>
      </c>
      <c r="S18" s="305">
        <f t="shared" si="6"/>
        <v>0</v>
      </c>
      <c r="T18" s="305">
        <f t="shared" si="6"/>
        <v>0</v>
      </c>
      <c r="U18" s="305">
        <f t="shared" si="6"/>
        <v>0</v>
      </c>
      <c r="V18" s="305">
        <f t="shared" si="6"/>
        <v>0</v>
      </c>
      <c r="W18" s="305">
        <f t="shared" si="6"/>
        <v>0</v>
      </c>
      <c r="X18" s="305">
        <f t="shared" si="6"/>
        <v>0</v>
      </c>
      <c r="Y18" s="305">
        <f t="shared" si="6"/>
        <v>0</v>
      </c>
      <c r="Z18" s="305">
        <f t="shared" si="6"/>
        <v>0</v>
      </c>
      <c r="AA18" s="305">
        <f t="shared" si="6"/>
        <v>0</v>
      </c>
      <c r="AB18" s="305">
        <f t="shared" si="6"/>
        <v>0</v>
      </c>
      <c r="AC18" s="305">
        <f t="shared" si="6"/>
        <v>0</v>
      </c>
      <c r="AD18" s="305">
        <f t="shared" si="6"/>
        <v>0</v>
      </c>
      <c r="AE18" s="305">
        <f t="shared" si="6"/>
        <v>0</v>
      </c>
      <c r="AF18" s="305">
        <f t="shared" si="6"/>
        <v>0</v>
      </c>
      <c r="AG18" s="305">
        <f t="shared" si="6"/>
        <v>0</v>
      </c>
      <c r="AH18" s="305">
        <f t="shared" si="6"/>
        <v>0</v>
      </c>
      <c r="AI18" s="305">
        <f t="shared" si="6"/>
        <v>0</v>
      </c>
      <c r="AJ18" s="305">
        <f t="shared" si="6"/>
        <v>0</v>
      </c>
      <c r="AK18" s="305">
        <f t="shared" si="6"/>
        <v>0</v>
      </c>
      <c r="AL18" s="305">
        <f>AL3+AL8+AL12</f>
        <v>0</v>
      </c>
      <c r="AM18" s="305">
        <f>AM3+AM8+AM12</f>
        <v>0</v>
      </c>
      <c r="AP18"/>
    </row>
    <row r="19" spans="1:43" ht="13.5" thickTop="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row>
    <row r="20" spans="1:43" x14ac:dyDescent="0.35">
      <c r="B20" s="283" t="s">
        <v>205</v>
      </c>
      <c r="C20" s="287" t="str">
        <f>IFERROR(RESUMEN!C3+C13+C16,"")</f>
        <v/>
      </c>
      <c r="D20" s="287" t="str">
        <f>IFERROR(C20+RESUMEN!D3+D13+D16,"")</f>
        <v/>
      </c>
      <c r="E20" s="287" t="str">
        <f>IFERROR(D20+RESUMEN!E3+E13+E16,"")</f>
        <v/>
      </c>
      <c r="F20" s="287" t="str">
        <f>IFERROR(E20+RESUMEN!F3+F13+F16,"")</f>
        <v/>
      </c>
      <c r="G20" s="287" t="str">
        <f>IFERROR(F20+RESUMEN!G3+G13+G16,"")</f>
        <v/>
      </c>
      <c r="H20" s="287" t="str">
        <f>IFERROR(G20+RESUMEN!H3+H13+H16,"")</f>
        <v/>
      </c>
      <c r="I20" s="287" t="str">
        <f>IFERROR(H20+RESUMEN!I3+I13+I16,"")</f>
        <v/>
      </c>
      <c r="J20" s="287" t="str">
        <f>IFERROR(I20+RESUMEN!J3+J13+J16,"")</f>
        <v/>
      </c>
      <c r="K20" s="287" t="str">
        <f>IFERROR(J20+RESUMEN!K3+K13+K16,"")</f>
        <v/>
      </c>
      <c r="L20" s="287" t="str">
        <f>IFERROR(K20+RESUMEN!L3+L13+L16,"")</f>
        <v/>
      </c>
      <c r="M20" s="287" t="str">
        <f>IFERROR(L20+RESUMEN!M3+M13+M16,"")</f>
        <v/>
      </c>
      <c r="N20" s="287" t="str">
        <f>IFERROR(M20+RESUMEN!N3+N13+N16,"")</f>
        <v/>
      </c>
      <c r="O20" s="287" t="str">
        <f>IFERROR(N20+RESUMEN!O3+O13+O16,"")</f>
        <v/>
      </c>
      <c r="P20" s="287" t="str">
        <f>IFERROR(O20+RESUMEN!P3+P13+P16,"")</f>
        <v/>
      </c>
      <c r="Q20" s="287" t="str">
        <f>IFERROR(P20+RESUMEN!Q3+Q13+Q16,"")</f>
        <v/>
      </c>
      <c r="R20" s="287" t="str">
        <f>IFERROR(Q20+RESUMEN!R3+R13+R16,"")</f>
        <v/>
      </c>
      <c r="S20" s="287" t="str">
        <f>IFERROR(R20+RESUMEN!S3+S13+S16,"")</f>
        <v/>
      </c>
      <c r="T20" s="287" t="str">
        <f>IFERROR(S20+RESUMEN!T3+T13+T16,"")</f>
        <v/>
      </c>
      <c r="U20" s="287" t="str">
        <f>IFERROR(T20+RESUMEN!U3+U13+U16,"")</f>
        <v/>
      </c>
      <c r="V20" s="287" t="str">
        <f>IFERROR(U20+RESUMEN!V3+V13+V16,"")</f>
        <v/>
      </c>
      <c r="W20" s="287" t="str">
        <f>IFERROR(V20+RESUMEN!W3+W13+W16,"")</f>
        <v/>
      </c>
      <c r="X20" s="287" t="str">
        <f>IFERROR(W20+RESUMEN!X3+X13+X16,"")</f>
        <v/>
      </c>
      <c r="Y20" s="287" t="str">
        <f>IFERROR(X20+RESUMEN!Y3+Y13+Y16,"")</f>
        <v/>
      </c>
      <c r="Z20" s="287" t="str">
        <f>IFERROR(Y20+RESUMEN!Z3+Z13+Z16,"")</f>
        <v/>
      </c>
      <c r="AA20" s="287" t="str">
        <f>IFERROR(Z20+RESUMEN!AA3+AA13+AA16,"")</f>
        <v/>
      </c>
      <c r="AB20" s="287" t="str">
        <f>IFERROR(AA20+RESUMEN!AB3+AB13+AB16,"")</f>
        <v/>
      </c>
      <c r="AC20" s="287" t="str">
        <f>IFERROR(AB20+RESUMEN!AC3+AC13+AC16,"")</f>
        <v/>
      </c>
      <c r="AD20" s="287" t="str">
        <f>IFERROR(AC20+RESUMEN!AD3+AD13+AD16,"")</f>
        <v/>
      </c>
      <c r="AE20" s="287" t="str">
        <f>IFERROR(AD20+RESUMEN!AE3+AE13+AE16,"")</f>
        <v/>
      </c>
      <c r="AF20" s="287" t="str">
        <f>IFERROR(AE20+RESUMEN!AF3+AF13+AF16,"")</f>
        <v/>
      </c>
      <c r="AG20" s="287" t="str">
        <f>IFERROR(AF20+RESUMEN!AG3+AG13+AG16,"")</f>
        <v/>
      </c>
      <c r="AH20" s="287" t="str">
        <f>IFERROR(AG20+RESUMEN!AH3+AH13+AH16,"")</f>
        <v/>
      </c>
      <c r="AI20" s="287" t="str">
        <f>IFERROR(AH20+RESUMEN!AI3+AI13+AI16,"")</f>
        <v/>
      </c>
      <c r="AJ20" s="287" t="str">
        <f>IFERROR(AI20+RESUMEN!AJ3+AJ13+AJ16,"")</f>
        <v/>
      </c>
      <c r="AK20" s="287" t="str">
        <f>IFERROR(AJ20+RESUMEN!AK3+AK13+AK16,"")</f>
        <v/>
      </c>
      <c r="AL20" s="287" t="str">
        <f>IFERROR(AK20+RESUMEN!AL3+AL13+AL16,"")</f>
        <v/>
      </c>
    </row>
    <row r="21" spans="1:43" x14ac:dyDescent="0.35">
      <c r="B21" s="283" t="s">
        <v>207</v>
      </c>
      <c r="C21" s="287" t="str">
        <f>IFERROR(-C8-C14-C15,"")</f>
        <v/>
      </c>
      <c r="D21" s="287" t="str">
        <f>IFERROR(C21-D8-D14-D15,"")</f>
        <v/>
      </c>
      <c r="E21" s="287" t="str">
        <f t="shared" ref="E21:P21" si="7">IFERROR(D21-E8-E14-E15,"")</f>
        <v/>
      </c>
      <c r="F21" s="287" t="str">
        <f t="shared" si="7"/>
        <v/>
      </c>
      <c r="G21" s="287" t="str">
        <f t="shared" si="7"/>
        <v/>
      </c>
      <c r="H21" s="287" t="str">
        <f t="shared" si="7"/>
        <v/>
      </c>
      <c r="I21" s="287" t="str">
        <f t="shared" si="7"/>
        <v/>
      </c>
      <c r="J21" s="287" t="str">
        <f t="shared" si="7"/>
        <v/>
      </c>
      <c r="K21" s="287" t="str">
        <f t="shared" si="7"/>
        <v/>
      </c>
      <c r="L21" s="287" t="str">
        <f t="shared" si="7"/>
        <v/>
      </c>
      <c r="M21" s="287" t="str">
        <f t="shared" si="7"/>
        <v/>
      </c>
      <c r="N21" s="287" t="str">
        <f t="shared" si="7"/>
        <v/>
      </c>
      <c r="O21" s="287" t="str">
        <f t="shared" si="7"/>
        <v/>
      </c>
      <c r="P21" s="287" t="str">
        <f t="shared" si="7"/>
        <v/>
      </c>
      <c r="Q21" s="287" t="str">
        <f t="shared" ref="Q21:AL21" si="8">IFERROR(P21-Q8-Q14-Q15,"")</f>
        <v/>
      </c>
      <c r="R21" s="287" t="str">
        <f t="shared" si="8"/>
        <v/>
      </c>
      <c r="S21" s="287" t="str">
        <f t="shared" si="8"/>
        <v/>
      </c>
      <c r="T21" s="287" t="str">
        <f t="shared" si="8"/>
        <v/>
      </c>
      <c r="U21" s="287" t="str">
        <f t="shared" si="8"/>
        <v/>
      </c>
      <c r="V21" s="287" t="str">
        <f t="shared" si="8"/>
        <v/>
      </c>
      <c r="W21" s="287" t="str">
        <f t="shared" si="8"/>
        <v/>
      </c>
      <c r="X21" s="287" t="str">
        <f t="shared" si="8"/>
        <v/>
      </c>
      <c r="Y21" s="287" t="str">
        <f t="shared" si="8"/>
        <v/>
      </c>
      <c r="Z21" s="287" t="str">
        <f t="shared" si="8"/>
        <v/>
      </c>
      <c r="AA21" s="287" t="str">
        <f t="shared" si="8"/>
        <v/>
      </c>
      <c r="AB21" s="287" t="str">
        <f t="shared" si="8"/>
        <v/>
      </c>
      <c r="AC21" s="287" t="str">
        <f t="shared" si="8"/>
        <v/>
      </c>
      <c r="AD21" s="287" t="str">
        <f t="shared" si="8"/>
        <v/>
      </c>
      <c r="AE21" s="287" t="str">
        <f t="shared" si="8"/>
        <v/>
      </c>
      <c r="AF21" s="287" t="str">
        <f t="shared" si="8"/>
        <v/>
      </c>
      <c r="AG21" s="287" t="str">
        <f t="shared" si="8"/>
        <v/>
      </c>
      <c r="AH21" s="287" t="str">
        <f t="shared" si="8"/>
        <v/>
      </c>
      <c r="AI21" s="287" t="str">
        <f t="shared" si="8"/>
        <v/>
      </c>
      <c r="AJ21" s="287" t="str">
        <f t="shared" si="8"/>
        <v/>
      </c>
      <c r="AK21" s="287" t="str">
        <f t="shared" si="8"/>
        <v/>
      </c>
      <c r="AL21" s="287" t="str">
        <f t="shared" si="8"/>
        <v/>
      </c>
    </row>
    <row r="22" spans="1:43" ht="15" thickBot="1" x14ac:dyDescent="0.4"/>
    <row r="23" spans="1:43" ht="26.5" thickTop="1" x14ac:dyDescent="0.35">
      <c r="B23" s="276" t="s">
        <v>204</v>
      </c>
      <c r="C23" s="277" t="e">
        <f>YEAR(MODELO!L3)</f>
        <v>#VALUE!</v>
      </c>
      <c r="D23" s="277" t="e">
        <f>C23+1</f>
        <v>#VALUE!</v>
      </c>
      <c r="E23" s="277" t="e">
        <f>D23+1</f>
        <v>#VALUE!</v>
      </c>
      <c r="F23" s="277" t="e">
        <f>E23+1</f>
        <v>#VALUE!</v>
      </c>
      <c r="G23" s="278" t="s">
        <v>6</v>
      </c>
      <c r="AM23" s="1"/>
      <c r="AN23" s="274"/>
      <c r="AQ23" s="1"/>
    </row>
    <row r="24" spans="1:43" x14ac:dyDescent="0.35">
      <c r="B24" s="279" t="s">
        <v>7</v>
      </c>
      <c r="C24" s="294">
        <f t="shared" ref="C24:E27" si="9">SUMIF($C$1:$AL$1,C$23,$C3:$AL3)</f>
        <v>0</v>
      </c>
      <c r="D24" s="294">
        <f t="shared" si="9"/>
        <v>0</v>
      </c>
      <c r="E24" s="294">
        <f t="shared" si="9"/>
        <v>0</v>
      </c>
      <c r="F24" s="294">
        <f t="shared" ref="F24" si="10">SUMIF($C$1:$AL$1,F$23,$C3:$AL3)</f>
        <v>0</v>
      </c>
      <c r="G24" s="295">
        <f>SUM(C24:F24)</f>
        <v>0</v>
      </c>
      <c r="H24" s="296">
        <f>PORTADA!B30</f>
        <v>0</v>
      </c>
      <c r="I24" s="296">
        <f>G24+H24</f>
        <v>0</v>
      </c>
      <c r="AM24" s="1"/>
      <c r="AN24" s="274"/>
      <c r="AQ24" s="1"/>
    </row>
    <row r="25" spans="1:43" x14ac:dyDescent="0.35">
      <c r="B25" s="280" t="s">
        <v>8</v>
      </c>
      <c r="C25" s="296">
        <f t="shared" si="9"/>
        <v>0</v>
      </c>
      <c r="D25" s="296">
        <f t="shared" si="9"/>
        <v>0</v>
      </c>
      <c r="E25" s="296">
        <f t="shared" si="9"/>
        <v>0</v>
      </c>
      <c r="F25" s="296">
        <f t="shared" ref="F25" si="11">SUMIF($C$1:$AL$1,F$23,$C4:$AL4)</f>
        <v>0</v>
      </c>
      <c r="G25" s="297">
        <f>SUM(C25:F25)</f>
        <v>0</v>
      </c>
      <c r="H25" s="298"/>
      <c r="I25" s="298"/>
      <c r="AM25" s="1"/>
      <c r="AN25" s="274"/>
      <c r="AQ25" s="1"/>
    </row>
    <row r="26" spans="1:43" x14ac:dyDescent="0.35">
      <c r="B26" s="280" t="s">
        <v>199</v>
      </c>
      <c r="C26" s="296">
        <f t="shared" si="9"/>
        <v>0</v>
      </c>
      <c r="D26" s="296">
        <f t="shared" si="9"/>
        <v>0</v>
      </c>
      <c r="E26" s="296">
        <f t="shared" si="9"/>
        <v>0</v>
      </c>
      <c r="F26" s="296">
        <f t="shared" ref="F26" si="12">SUMIF($C$1:$AL$1,F$23,$C5:$AL5)</f>
        <v>0</v>
      </c>
      <c r="G26" s="297">
        <f t="shared" ref="G26:G27" si="13">SUM(C26:F26)</f>
        <v>0</v>
      </c>
      <c r="H26" s="298"/>
      <c r="I26" s="298"/>
      <c r="AM26" s="1"/>
      <c r="AN26" s="274"/>
      <c r="AQ26" s="1"/>
    </row>
    <row r="27" spans="1:43" x14ac:dyDescent="0.35">
      <c r="B27" s="280" t="s">
        <v>220</v>
      </c>
      <c r="C27" s="296">
        <f t="shared" si="9"/>
        <v>0</v>
      </c>
      <c r="D27" s="296">
        <f t="shared" si="9"/>
        <v>0</v>
      </c>
      <c r="E27" s="296">
        <f t="shared" si="9"/>
        <v>0</v>
      </c>
      <c r="F27" s="296">
        <f t="shared" ref="F27" si="14">SUMIF($C$1:$AL$1,F$23,$C6:$AL6)</f>
        <v>0</v>
      </c>
      <c r="G27" s="297">
        <f t="shared" si="13"/>
        <v>0</v>
      </c>
      <c r="H27" s="298"/>
      <c r="I27" s="298"/>
      <c r="AM27" s="1"/>
      <c r="AN27" s="274"/>
      <c r="AQ27" s="1"/>
    </row>
    <row r="28" spans="1:43" x14ac:dyDescent="0.35">
      <c r="B28" s="281"/>
      <c r="C28" s="299"/>
      <c r="D28" s="299"/>
      <c r="E28" s="299"/>
      <c r="F28" s="299"/>
      <c r="G28" s="300"/>
      <c r="H28" s="298"/>
      <c r="I28" s="298"/>
      <c r="AM28" s="1"/>
      <c r="AN28" s="274"/>
      <c r="AQ28" s="1"/>
    </row>
    <row r="29" spans="1:43" x14ac:dyDescent="0.35">
      <c r="B29" s="279" t="s">
        <v>10</v>
      </c>
      <c r="C29" s="294">
        <f t="shared" ref="C29:E31" si="15">SUMIF($C$1:$AL$1,C$23,$C8:$AL8)</f>
        <v>0</v>
      </c>
      <c r="D29" s="294">
        <f t="shared" si="15"/>
        <v>0</v>
      </c>
      <c r="E29" s="294">
        <f t="shared" si="15"/>
        <v>0</v>
      </c>
      <c r="F29" s="294">
        <f t="shared" ref="F29" si="16">SUMIF($C$1:$AL$1,F$23,$C8:$AL8)</f>
        <v>0</v>
      </c>
      <c r="G29" s="295">
        <f>SUM(C29:E29)</f>
        <v>0</v>
      </c>
      <c r="H29" s="298"/>
      <c r="I29" s="298"/>
      <c r="AM29" s="1"/>
      <c r="AN29" s="274"/>
      <c r="AQ29" s="1"/>
    </row>
    <row r="30" spans="1:43" x14ac:dyDescent="0.35">
      <c r="B30" s="280" t="s">
        <v>11</v>
      </c>
      <c r="C30" s="296">
        <f t="shared" si="15"/>
        <v>0</v>
      </c>
      <c r="D30" s="296">
        <f t="shared" si="15"/>
        <v>0</v>
      </c>
      <c r="E30" s="296">
        <f t="shared" si="15"/>
        <v>0</v>
      </c>
      <c r="F30" s="296">
        <f t="shared" ref="F30" si="17">SUMIF($C$1:$AL$1,F$23,$C9:$AL9)</f>
        <v>0</v>
      </c>
      <c r="G30" s="297">
        <f>SUM(C30:F30)</f>
        <v>0</v>
      </c>
      <c r="H30" s="298"/>
      <c r="I30" s="298"/>
      <c r="AM30" s="1"/>
      <c r="AN30" s="274"/>
      <c r="AQ30" s="1"/>
    </row>
    <row r="31" spans="1:43" x14ac:dyDescent="0.35">
      <c r="B31" s="280" t="s">
        <v>12</v>
      </c>
      <c r="C31" s="296">
        <f t="shared" si="15"/>
        <v>0</v>
      </c>
      <c r="D31" s="296">
        <f t="shared" si="15"/>
        <v>0</v>
      </c>
      <c r="E31" s="296">
        <f t="shared" si="15"/>
        <v>0</v>
      </c>
      <c r="F31" s="296">
        <f t="shared" ref="F31" si="18">SUMIF($C$1:$AL$1,F$23,$C10:$AL10)</f>
        <v>0</v>
      </c>
      <c r="G31" s="297">
        <f>SUM(C31:F31)</f>
        <v>0</v>
      </c>
      <c r="H31" s="298"/>
      <c r="I31" s="298"/>
      <c r="AM31" s="1"/>
      <c r="AN31" s="274"/>
      <c r="AQ31" s="1"/>
    </row>
    <row r="32" spans="1:43" x14ac:dyDescent="0.35">
      <c r="B32" s="281"/>
      <c r="C32" s="299"/>
      <c r="D32" s="299"/>
      <c r="E32" s="299"/>
      <c r="F32" s="299"/>
      <c r="G32" s="300"/>
      <c r="H32" s="298"/>
      <c r="I32" s="298"/>
      <c r="AM32" s="1"/>
      <c r="AN32" s="274"/>
      <c r="AQ32" s="1"/>
    </row>
    <row r="33" spans="2:43" x14ac:dyDescent="0.35">
      <c r="B33" s="279" t="s">
        <v>13</v>
      </c>
      <c r="C33" s="294">
        <f t="shared" ref="C33:E39" si="19">SUMIF($C$1:$AL$1,C$23,$C12:$AL12)</f>
        <v>0</v>
      </c>
      <c r="D33" s="294">
        <f t="shared" si="19"/>
        <v>0</v>
      </c>
      <c r="E33" s="294">
        <f t="shared" si="19"/>
        <v>0</v>
      </c>
      <c r="F33" s="294">
        <f t="shared" ref="F33" si="20">SUMIF($C$1:$AL$1,F$23,$C12:$AL12)</f>
        <v>0</v>
      </c>
      <c r="G33" s="295">
        <f>SUM(C33:F33)</f>
        <v>0</v>
      </c>
      <c r="H33" s="298"/>
      <c r="I33" s="298"/>
      <c r="AM33" s="1"/>
      <c r="AN33" s="274"/>
      <c r="AQ33" s="1"/>
    </row>
    <row r="34" spans="2:43" x14ac:dyDescent="0.35">
      <c r="B34" s="280" t="s">
        <v>14</v>
      </c>
      <c r="C34" s="296">
        <f t="shared" si="19"/>
        <v>0</v>
      </c>
      <c r="D34" s="296">
        <f t="shared" si="19"/>
        <v>0</v>
      </c>
      <c r="E34" s="296">
        <f t="shared" si="19"/>
        <v>0</v>
      </c>
      <c r="F34" s="296">
        <f t="shared" ref="F34" si="21">SUMIF($C$1:$AL$1,F$23,$C13:$AL13)</f>
        <v>0</v>
      </c>
      <c r="G34" s="297">
        <f>SUM(C34:F34)</f>
        <v>0</v>
      </c>
      <c r="H34" s="298"/>
      <c r="I34" s="298"/>
      <c r="AM34" s="1"/>
      <c r="AN34" s="274"/>
      <c r="AQ34" s="1"/>
    </row>
    <row r="35" spans="2:43" x14ac:dyDescent="0.35">
      <c r="B35" s="280" t="s">
        <v>15</v>
      </c>
      <c r="C35" s="296">
        <f t="shared" si="19"/>
        <v>0</v>
      </c>
      <c r="D35" s="296">
        <f t="shared" si="19"/>
        <v>0</v>
      </c>
      <c r="E35" s="296">
        <f t="shared" si="19"/>
        <v>0</v>
      </c>
      <c r="F35" s="296">
        <f t="shared" ref="F35" si="22">SUMIF($C$1:$AL$1,F$23,$C14:$AL14)</f>
        <v>0</v>
      </c>
      <c r="G35" s="297">
        <f t="shared" ref="G35:G38" si="23">SUM(C35:F35)</f>
        <v>0</v>
      </c>
      <c r="H35" s="298"/>
      <c r="I35" s="298"/>
      <c r="AM35" s="1"/>
      <c r="AN35" s="274"/>
      <c r="AQ35" s="1"/>
    </row>
    <row r="36" spans="2:43" x14ac:dyDescent="0.35">
      <c r="B36" s="280" t="s">
        <v>16</v>
      </c>
      <c r="C36" s="296">
        <f t="shared" si="19"/>
        <v>0</v>
      </c>
      <c r="D36" s="296">
        <f t="shared" si="19"/>
        <v>0</v>
      </c>
      <c r="E36" s="296">
        <f t="shared" si="19"/>
        <v>0</v>
      </c>
      <c r="F36" s="296">
        <f t="shared" ref="F36" si="24">SUMIF($C$1:$AL$1,F$23,$C15:$AL15)</f>
        <v>0</v>
      </c>
      <c r="G36" s="297">
        <f t="shared" si="23"/>
        <v>0</v>
      </c>
      <c r="H36" s="298"/>
      <c r="I36" s="298"/>
      <c r="AM36" s="1"/>
      <c r="AN36" s="274"/>
      <c r="AQ36" s="1"/>
    </row>
    <row r="37" spans="2:43" x14ac:dyDescent="0.35">
      <c r="B37" s="280" t="s">
        <v>17</v>
      </c>
      <c r="C37" s="296">
        <f t="shared" si="19"/>
        <v>0</v>
      </c>
      <c r="D37" s="296">
        <f t="shared" si="19"/>
        <v>0</v>
      </c>
      <c r="E37" s="296">
        <f t="shared" si="19"/>
        <v>0</v>
      </c>
      <c r="F37" s="296">
        <f t="shared" ref="F37" si="25">SUMIF($C$1:$AL$1,F$23,$C16:$AL16)</f>
        <v>0</v>
      </c>
      <c r="G37" s="297">
        <f t="shared" si="23"/>
        <v>0</v>
      </c>
      <c r="H37" s="298"/>
      <c r="I37" s="298"/>
      <c r="AM37" s="1"/>
      <c r="AN37" s="274"/>
      <c r="AQ37" s="1"/>
    </row>
    <row r="38" spans="2:43" x14ac:dyDescent="0.35">
      <c r="B38" s="280" t="s">
        <v>18</v>
      </c>
      <c r="C38" s="296">
        <f t="shared" si="19"/>
        <v>0</v>
      </c>
      <c r="D38" s="296">
        <f t="shared" si="19"/>
        <v>0</v>
      </c>
      <c r="E38" s="296">
        <f t="shared" si="19"/>
        <v>0</v>
      </c>
      <c r="F38" s="296">
        <f t="shared" ref="F38" si="26">SUMIF($C$1:$AL$1,F$23,$C17:$AL17)</f>
        <v>0</v>
      </c>
      <c r="G38" s="297">
        <f t="shared" si="23"/>
        <v>0</v>
      </c>
      <c r="H38" s="298"/>
      <c r="I38" s="298"/>
      <c r="AM38" s="1"/>
      <c r="AN38" s="274"/>
      <c r="AQ38" s="1"/>
    </row>
    <row r="39" spans="2:43" ht="15" thickBot="1" x14ac:dyDescent="0.4">
      <c r="B39" s="282" t="s">
        <v>19</v>
      </c>
      <c r="C39" s="301">
        <f t="shared" si="19"/>
        <v>0</v>
      </c>
      <c r="D39" s="301">
        <f t="shared" si="19"/>
        <v>0</v>
      </c>
      <c r="E39" s="301">
        <f t="shared" si="19"/>
        <v>0</v>
      </c>
      <c r="F39" s="301">
        <f t="shared" ref="F39" si="27">SUMIF($C$1:$AL$1,F$23,$C18:$AL18)</f>
        <v>0</v>
      </c>
      <c r="G39" s="302">
        <f>SUM(C39:F39)</f>
        <v>0</v>
      </c>
      <c r="H39" s="298"/>
      <c r="I39" s="298"/>
      <c r="AM39" s="1"/>
      <c r="AN39" s="274"/>
      <c r="AQ39" s="1"/>
    </row>
    <row r="40" spans="2:43" ht="15" thickTop="1" x14ac:dyDescent="0.35"/>
  </sheetData>
  <pageMargins left="0.7" right="0.7" top="0.75" bottom="0.75" header="0.3" footer="0.3"/>
  <pageSetup orientation="portrait" verticalDpi="599"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E081E-8DAC-49EB-8FFE-0C7D56BF5623}">
  <sheetPr>
    <tabColor rgb="FF375623"/>
    <outlinePr summaryBelow="0"/>
  </sheetPr>
  <dimension ref="B1:AU305"/>
  <sheetViews>
    <sheetView showGridLines="0" zoomScale="70" zoomScaleNormal="70" workbookViewId="0">
      <pane xSplit="3" ySplit="3" topLeftCell="D36" activePane="bottomRight" state="frozen"/>
      <selection activeCell="F5" sqref="F5"/>
      <selection pane="topRight" activeCell="F5" sqref="F5"/>
      <selection pane="bottomLeft" activeCell="F5" sqref="F5"/>
      <selection pane="bottomRight" activeCell="F60" sqref="F60"/>
    </sheetView>
  </sheetViews>
  <sheetFormatPr baseColWidth="10" defaultColWidth="10.90625" defaultRowHeight="13" outlineLevelRow="3" outlineLevelCol="1" x14ac:dyDescent="0.3"/>
  <cols>
    <col min="1" max="1" width="3.453125" style="8" customWidth="1"/>
    <col min="2" max="2" width="48.6328125" style="63" customWidth="1"/>
    <col min="3" max="3" width="15" style="63" customWidth="1"/>
    <col min="4" max="5" width="13" style="64" customWidth="1"/>
    <col min="6" max="6" width="25.453125" style="64" bestFit="1" customWidth="1"/>
    <col min="7" max="7" width="22.453125" style="64" bestFit="1" customWidth="1"/>
    <col min="8" max="8" width="17.08984375" style="64" hidden="1" customWidth="1" outlineLevel="1"/>
    <col min="9" max="9" width="17.90625" style="64" hidden="1" customWidth="1" outlineLevel="1"/>
    <col min="10" max="10" width="31.08984375" style="64" hidden="1" customWidth="1" outlineLevel="1"/>
    <col min="11" max="11" width="7" style="64" hidden="1" customWidth="1" outlineLevel="1" collapsed="1"/>
    <col min="12" max="12" width="20.453125" style="8" customWidth="1" collapsed="1"/>
    <col min="13" max="13" width="20.453125" style="9" customWidth="1"/>
    <col min="14" max="14" width="20.453125" style="8" customWidth="1"/>
    <col min="15" max="15" width="20.453125" style="9" customWidth="1"/>
    <col min="16" max="47" width="20.453125" style="8" customWidth="1"/>
    <col min="48" max="48" width="13.08984375" style="8" bestFit="1" customWidth="1"/>
    <col min="49" max="49" width="12.453125" style="8" bestFit="1" customWidth="1"/>
    <col min="50" max="16384" width="10.90625" style="8"/>
  </cols>
  <sheetData>
    <row r="1" spans="2:47" s="5" customFormat="1" ht="18.75" customHeight="1" x14ac:dyDescent="0.3">
      <c r="B1"/>
      <c r="C1"/>
      <c r="D1"/>
      <c r="E1"/>
      <c r="F1"/>
      <c r="G1"/>
      <c r="H1"/>
      <c r="I1"/>
      <c r="J1"/>
      <c r="K1"/>
      <c r="L1" s="143" t="e">
        <f>IF(L3="","",MONTH(L3))</f>
        <v>#REF!</v>
      </c>
      <c r="M1" s="143" t="e">
        <f t="shared" ref="M1:AU1" si="0">IF(M3="","",MONTH(M3))</f>
        <v>#REF!</v>
      </c>
      <c r="N1" s="143" t="e">
        <f t="shared" si="0"/>
        <v>#REF!</v>
      </c>
      <c r="O1" s="143" t="e">
        <f t="shared" si="0"/>
        <v>#REF!</v>
      </c>
      <c r="P1" s="143" t="e">
        <f t="shared" si="0"/>
        <v>#REF!</v>
      </c>
      <c r="Q1" s="143" t="e">
        <f t="shared" si="0"/>
        <v>#REF!</v>
      </c>
      <c r="R1" s="143" t="e">
        <f t="shared" si="0"/>
        <v>#REF!</v>
      </c>
      <c r="S1" s="143" t="e">
        <f t="shared" si="0"/>
        <v>#REF!</v>
      </c>
      <c r="T1" s="143" t="e">
        <f t="shared" si="0"/>
        <v>#REF!</v>
      </c>
      <c r="U1" s="143" t="e">
        <f t="shared" si="0"/>
        <v>#REF!</v>
      </c>
      <c r="V1" s="143" t="e">
        <f t="shared" si="0"/>
        <v>#REF!</v>
      </c>
      <c r="W1" s="143" t="e">
        <f t="shared" si="0"/>
        <v>#REF!</v>
      </c>
      <c r="X1" s="143" t="e">
        <f t="shared" si="0"/>
        <v>#REF!</v>
      </c>
      <c r="Y1" s="143" t="e">
        <f t="shared" si="0"/>
        <v>#REF!</v>
      </c>
      <c r="Z1" s="143" t="e">
        <f t="shared" si="0"/>
        <v>#REF!</v>
      </c>
      <c r="AA1" s="143" t="e">
        <f t="shared" si="0"/>
        <v>#REF!</v>
      </c>
      <c r="AB1" s="143" t="e">
        <f t="shared" si="0"/>
        <v>#REF!</v>
      </c>
      <c r="AC1" s="143" t="e">
        <f t="shared" si="0"/>
        <v>#REF!</v>
      </c>
      <c r="AD1" s="143" t="e">
        <f t="shared" si="0"/>
        <v>#REF!</v>
      </c>
      <c r="AE1" s="143" t="e">
        <f t="shared" si="0"/>
        <v>#REF!</v>
      </c>
      <c r="AF1" s="143" t="e">
        <f t="shared" si="0"/>
        <v>#REF!</v>
      </c>
      <c r="AG1" s="143" t="e">
        <f t="shared" si="0"/>
        <v>#REF!</v>
      </c>
      <c r="AH1" s="143" t="e">
        <f t="shared" si="0"/>
        <v>#REF!</v>
      </c>
      <c r="AI1" s="143" t="e">
        <f t="shared" si="0"/>
        <v>#REF!</v>
      </c>
      <c r="AJ1" s="143" t="e">
        <f t="shared" si="0"/>
        <v>#REF!</v>
      </c>
      <c r="AK1" s="143" t="e">
        <f t="shared" si="0"/>
        <v>#REF!</v>
      </c>
      <c r="AL1" s="143" t="e">
        <f t="shared" si="0"/>
        <v>#REF!</v>
      </c>
      <c r="AM1" s="143" t="e">
        <f t="shared" si="0"/>
        <v>#REF!</v>
      </c>
      <c r="AN1" s="143" t="e">
        <f t="shared" si="0"/>
        <v>#REF!</v>
      </c>
      <c r="AO1" s="143" t="e">
        <f t="shared" si="0"/>
        <v>#REF!</v>
      </c>
      <c r="AP1" s="143" t="e">
        <f t="shared" si="0"/>
        <v>#REF!</v>
      </c>
      <c r="AQ1" s="143" t="e">
        <f t="shared" si="0"/>
        <v>#REF!</v>
      </c>
      <c r="AR1" s="143" t="e">
        <f t="shared" si="0"/>
        <v>#REF!</v>
      </c>
      <c r="AS1" s="143" t="e">
        <f t="shared" si="0"/>
        <v>#REF!</v>
      </c>
      <c r="AT1" s="143" t="e">
        <f t="shared" si="0"/>
        <v>#REF!</v>
      </c>
      <c r="AU1" s="143" t="e">
        <f t="shared" si="0"/>
        <v>#REF!</v>
      </c>
    </row>
    <row r="2" spans="2:47" s="5" customFormat="1" ht="18.75" customHeight="1" x14ac:dyDescent="0.3">
      <c r="B2" s="3"/>
      <c r="C2" s="3"/>
      <c r="D2" s="4"/>
      <c r="E2" s="4"/>
      <c r="F2" s="4"/>
      <c r="G2" s="4"/>
      <c r="H2" s="4"/>
      <c r="I2" s="4"/>
      <c r="J2" s="4"/>
      <c r="K2" s="4"/>
      <c r="L2" s="6" t="e">
        <f>#REF!</f>
        <v>#REF!</v>
      </c>
      <c r="M2" s="6" t="e">
        <f>#REF!</f>
        <v>#REF!</v>
      </c>
      <c r="N2" s="6" t="e">
        <f>#REF!</f>
        <v>#REF!</v>
      </c>
      <c r="O2" s="6" t="e">
        <f>#REF!</f>
        <v>#REF!</v>
      </c>
      <c r="P2" s="6" t="e">
        <f>#REF!</f>
        <v>#REF!</v>
      </c>
      <c r="Q2" s="6" t="e">
        <f>#REF!</f>
        <v>#REF!</v>
      </c>
      <c r="R2" s="6" t="e">
        <f>#REF!</f>
        <v>#REF!</v>
      </c>
      <c r="S2" s="6" t="e">
        <f>#REF!</f>
        <v>#REF!</v>
      </c>
      <c r="T2" s="6" t="e">
        <f>#REF!</f>
        <v>#REF!</v>
      </c>
      <c r="U2" s="6" t="e">
        <f>#REF!</f>
        <v>#REF!</v>
      </c>
      <c r="V2" s="6" t="e">
        <f>#REF!</f>
        <v>#REF!</v>
      </c>
      <c r="W2" s="6" t="e">
        <f>#REF!</f>
        <v>#REF!</v>
      </c>
      <c r="X2" s="6" t="e">
        <f>#REF!</f>
        <v>#REF!</v>
      </c>
      <c r="Y2" s="6" t="e">
        <f>#REF!</f>
        <v>#REF!</v>
      </c>
      <c r="Z2" s="6" t="e">
        <f>#REF!</f>
        <v>#REF!</v>
      </c>
      <c r="AA2" s="6" t="e">
        <f>#REF!</f>
        <v>#REF!</v>
      </c>
      <c r="AB2" s="6" t="e">
        <f>#REF!</f>
        <v>#REF!</v>
      </c>
      <c r="AC2" s="6" t="e">
        <f>#REF!</f>
        <v>#REF!</v>
      </c>
      <c r="AD2" s="6" t="e">
        <f>#REF!</f>
        <v>#REF!</v>
      </c>
      <c r="AE2" s="6" t="e">
        <f>#REF!</f>
        <v>#REF!</v>
      </c>
      <c r="AF2" s="6" t="e">
        <f>#REF!</f>
        <v>#REF!</v>
      </c>
      <c r="AG2" s="6" t="e">
        <f>#REF!</f>
        <v>#REF!</v>
      </c>
      <c r="AH2" s="6" t="e">
        <f>#REF!</f>
        <v>#REF!</v>
      </c>
      <c r="AI2" s="6" t="e">
        <f>#REF!</f>
        <v>#REF!</v>
      </c>
      <c r="AJ2" s="6" t="e">
        <f>#REF!</f>
        <v>#REF!</v>
      </c>
      <c r="AK2" s="6" t="e">
        <f>#REF!</f>
        <v>#REF!</v>
      </c>
      <c r="AL2" s="6" t="e">
        <f>#REF!</f>
        <v>#REF!</v>
      </c>
      <c r="AM2" s="6" t="e">
        <f>#REF!</f>
        <v>#REF!</v>
      </c>
      <c r="AN2" s="6" t="e">
        <f>#REF!</f>
        <v>#REF!</v>
      </c>
      <c r="AO2" s="6" t="e">
        <f>#REF!</f>
        <v>#REF!</v>
      </c>
      <c r="AP2" s="6" t="e">
        <f>#REF!</f>
        <v>#REF!</v>
      </c>
      <c r="AQ2" s="6" t="e">
        <f>#REF!</f>
        <v>#REF!</v>
      </c>
      <c r="AR2" s="6" t="e">
        <f>#REF!</f>
        <v>#REF!</v>
      </c>
      <c r="AS2" s="6" t="e">
        <f>#REF!</f>
        <v>#REF!</v>
      </c>
      <c r="AT2" s="6" t="e">
        <f>#REF!</f>
        <v>#REF!</v>
      </c>
      <c r="AU2" s="6" t="e">
        <f>#REF!</f>
        <v>#REF!</v>
      </c>
    </row>
    <row r="3" spans="2:47" s="5" customFormat="1" ht="18" customHeight="1" x14ac:dyDescent="0.3">
      <c r="B3" s="3"/>
      <c r="C3" s="3"/>
      <c r="D3" s="4"/>
      <c r="E3" s="4"/>
      <c r="F3" s="4"/>
      <c r="G3" s="4"/>
      <c r="H3" s="4"/>
      <c r="I3" s="4"/>
      <c r="J3" s="4"/>
      <c r="K3" s="4"/>
      <c r="L3" s="142" t="e">
        <f>#REF!</f>
        <v>#REF!</v>
      </c>
      <c r="M3" s="142" t="e">
        <f>#REF!</f>
        <v>#REF!</v>
      </c>
      <c r="N3" s="142" t="e">
        <f>#REF!</f>
        <v>#REF!</v>
      </c>
      <c r="O3" s="142" t="e">
        <f>#REF!</f>
        <v>#REF!</v>
      </c>
      <c r="P3" s="142" t="e">
        <f>#REF!</f>
        <v>#REF!</v>
      </c>
      <c r="Q3" s="142" t="e">
        <f>#REF!</f>
        <v>#REF!</v>
      </c>
      <c r="R3" s="142" t="e">
        <f>#REF!</f>
        <v>#REF!</v>
      </c>
      <c r="S3" s="142" t="e">
        <f>#REF!</f>
        <v>#REF!</v>
      </c>
      <c r="T3" s="142" t="e">
        <f>#REF!</f>
        <v>#REF!</v>
      </c>
      <c r="U3" s="142" t="e">
        <f>#REF!</f>
        <v>#REF!</v>
      </c>
      <c r="V3" s="142" t="e">
        <f>#REF!</f>
        <v>#REF!</v>
      </c>
      <c r="W3" s="142" t="e">
        <f>#REF!</f>
        <v>#REF!</v>
      </c>
      <c r="X3" s="142" t="e">
        <f>#REF!</f>
        <v>#REF!</v>
      </c>
      <c r="Y3" s="142" t="e">
        <f>#REF!</f>
        <v>#REF!</v>
      </c>
      <c r="Z3" s="142" t="e">
        <f>#REF!</f>
        <v>#REF!</v>
      </c>
      <c r="AA3" s="142" t="e">
        <f>#REF!</f>
        <v>#REF!</v>
      </c>
      <c r="AB3" s="142" t="e">
        <f>#REF!</f>
        <v>#REF!</v>
      </c>
      <c r="AC3" s="142" t="e">
        <f>#REF!</f>
        <v>#REF!</v>
      </c>
      <c r="AD3" s="142" t="e">
        <f>#REF!</f>
        <v>#REF!</v>
      </c>
      <c r="AE3" s="142" t="e">
        <f>#REF!</f>
        <v>#REF!</v>
      </c>
      <c r="AF3" s="142" t="e">
        <f>#REF!</f>
        <v>#REF!</v>
      </c>
      <c r="AG3" s="142" t="e">
        <f>#REF!</f>
        <v>#REF!</v>
      </c>
      <c r="AH3" s="142" t="e">
        <f>#REF!</f>
        <v>#REF!</v>
      </c>
      <c r="AI3" s="142" t="e">
        <f>#REF!</f>
        <v>#REF!</v>
      </c>
      <c r="AJ3" s="142" t="e">
        <f>#REF!</f>
        <v>#REF!</v>
      </c>
      <c r="AK3" s="142" t="e">
        <f>#REF!</f>
        <v>#REF!</v>
      </c>
      <c r="AL3" s="142" t="e">
        <f>#REF!</f>
        <v>#REF!</v>
      </c>
      <c r="AM3" s="142" t="e">
        <f>#REF!</f>
        <v>#REF!</v>
      </c>
      <c r="AN3" s="142" t="e">
        <f>#REF!</f>
        <v>#REF!</v>
      </c>
      <c r="AO3" s="142" t="e">
        <f>#REF!</f>
        <v>#REF!</v>
      </c>
      <c r="AP3" s="142" t="e">
        <f>#REF!</f>
        <v>#REF!</v>
      </c>
      <c r="AQ3" s="142" t="e">
        <f>#REF!</f>
        <v>#REF!</v>
      </c>
      <c r="AR3" s="142" t="e">
        <f>#REF!</f>
        <v>#REF!</v>
      </c>
      <c r="AS3" s="142" t="e">
        <f>#REF!</f>
        <v>#REF!</v>
      </c>
      <c r="AT3" s="142" t="e">
        <f>#REF!</f>
        <v>#REF!</v>
      </c>
      <c r="AU3" s="142" t="e">
        <f>#REF!</f>
        <v>#REF!</v>
      </c>
    </row>
    <row r="4" spans="2:47" s="5" customFormat="1" ht="18" customHeight="1" outlineLevel="1" x14ac:dyDescent="0.35">
      <c r="B4" s="392" t="s">
        <v>1</v>
      </c>
      <c r="C4" s="392"/>
      <c r="D4" s="146" t="e">
        <f>#REF!</f>
        <v>#REF!</v>
      </c>
      <c r="E4" s="146" t="e">
        <f>#REF!</f>
        <v>#REF!</v>
      </c>
      <c r="F4" s="4"/>
      <c r="G4" s="4"/>
      <c r="H4" s="4"/>
      <c r="I4" s="4"/>
      <c r="J4" s="4"/>
      <c r="K4" s="4"/>
      <c r="L4" s="102" t="e">
        <f>#REF!</f>
        <v>#REF!</v>
      </c>
      <c r="M4" s="102" t="e">
        <f>#REF!</f>
        <v>#REF!</v>
      </c>
      <c r="N4" s="102" t="e">
        <f>#REF!</f>
        <v>#REF!</v>
      </c>
      <c r="O4" s="102" t="e">
        <f>#REF!</f>
        <v>#REF!</v>
      </c>
      <c r="P4" s="102" t="e">
        <f>#REF!</f>
        <v>#REF!</v>
      </c>
      <c r="Q4" s="102" t="e">
        <f>#REF!</f>
        <v>#REF!</v>
      </c>
      <c r="R4" s="102" t="e">
        <f>#REF!</f>
        <v>#REF!</v>
      </c>
      <c r="S4" s="102" t="e">
        <f>#REF!</f>
        <v>#REF!</v>
      </c>
      <c r="T4" s="102" t="e">
        <f>#REF!</f>
        <v>#REF!</v>
      </c>
      <c r="U4" s="102" t="e">
        <f>#REF!</f>
        <v>#REF!</v>
      </c>
      <c r="V4" s="102" t="e">
        <f>#REF!</f>
        <v>#REF!</v>
      </c>
      <c r="W4" s="102" t="e">
        <f>#REF!</f>
        <v>#REF!</v>
      </c>
      <c r="X4" s="102" t="e">
        <f>#REF!</f>
        <v>#REF!</v>
      </c>
      <c r="Y4" s="102" t="e">
        <f>#REF!</f>
        <v>#REF!</v>
      </c>
      <c r="Z4" s="102" t="e">
        <f>#REF!</f>
        <v>#REF!</v>
      </c>
      <c r="AA4" s="102" t="e">
        <f>#REF!</f>
        <v>#REF!</v>
      </c>
      <c r="AB4" s="102" t="e">
        <f>#REF!</f>
        <v>#REF!</v>
      </c>
      <c r="AC4" s="102" t="e">
        <f>#REF!</f>
        <v>#REF!</v>
      </c>
      <c r="AD4" s="102" t="e">
        <f>#REF!</f>
        <v>#REF!</v>
      </c>
      <c r="AE4" s="102" t="e">
        <f>#REF!</f>
        <v>#REF!</v>
      </c>
      <c r="AF4" s="102" t="e">
        <f>#REF!</f>
        <v>#REF!</v>
      </c>
      <c r="AG4" s="102" t="e">
        <f>#REF!</f>
        <v>#REF!</v>
      </c>
      <c r="AH4" s="102" t="e">
        <f>#REF!</f>
        <v>#REF!</v>
      </c>
      <c r="AI4" s="102" t="e">
        <f>#REF!</f>
        <v>#REF!</v>
      </c>
      <c r="AJ4" s="102" t="e">
        <f>#REF!</f>
        <v>#REF!</v>
      </c>
      <c r="AK4" s="102" t="e">
        <f>#REF!</f>
        <v>#REF!</v>
      </c>
      <c r="AL4" s="102" t="e">
        <f>#REF!</f>
        <v>#REF!</v>
      </c>
      <c r="AM4" s="102" t="e">
        <f>#REF!</f>
        <v>#REF!</v>
      </c>
      <c r="AN4" s="102" t="e">
        <f>#REF!</f>
        <v>#REF!</v>
      </c>
      <c r="AO4" s="102" t="e">
        <f>#REF!</f>
        <v>#REF!</v>
      </c>
      <c r="AP4" s="102" t="e">
        <f>#REF!</f>
        <v>#REF!</v>
      </c>
      <c r="AQ4" s="102" t="e">
        <f>#REF!</f>
        <v>#REF!</v>
      </c>
      <c r="AR4" s="102" t="e">
        <f>#REF!</f>
        <v>#REF!</v>
      </c>
      <c r="AS4" s="102" t="e">
        <f>#REF!</f>
        <v>#REF!</v>
      </c>
      <c r="AT4" s="102" t="e">
        <f>#REF!</f>
        <v>#REF!</v>
      </c>
      <c r="AU4" s="102" t="e">
        <f>#REF!</f>
        <v>#REF!</v>
      </c>
    </row>
    <row r="5" spans="2:47" s="5" customFormat="1" ht="18" customHeight="1" outlineLevel="1" x14ac:dyDescent="0.35">
      <c r="B5" s="392" t="s">
        <v>183</v>
      </c>
      <c r="C5" s="392"/>
      <c r="D5" s="146" t="e">
        <f>#REF!</f>
        <v>#REF!</v>
      </c>
      <c r="E5" s="146" t="e">
        <f>#REF!</f>
        <v>#REF!</v>
      </c>
      <c r="F5" s="4"/>
      <c r="G5" s="4"/>
      <c r="H5" s="4"/>
      <c r="I5" s="4"/>
      <c r="J5" s="4"/>
      <c r="K5" s="4"/>
      <c r="L5" s="102" t="e">
        <f>#REF!</f>
        <v>#REF!</v>
      </c>
      <c r="M5" s="102" t="e">
        <f>#REF!</f>
        <v>#REF!</v>
      </c>
      <c r="N5" s="102" t="e">
        <f>#REF!</f>
        <v>#REF!</v>
      </c>
      <c r="O5" s="102" t="e">
        <f>#REF!</f>
        <v>#REF!</v>
      </c>
      <c r="P5" s="102" t="e">
        <f>#REF!</f>
        <v>#REF!</v>
      </c>
      <c r="Q5" s="102" t="e">
        <f>#REF!</f>
        <v>#REF!</v>
      </c>
      <c r="R5" s="102" t="e">
        <f>#REF!</f>
        <v>#REF!</v>
      </c>
      <c r="S5" s="102" t="e">
        <f>#REF!</f>
        <v>#REF!</v>
      </c>
      <c r="T5" s="102" t="e">
        <f>#REF!</f>
        <v>#REF!</v>
      </c>
      <c r="U5" s="102" t="e">
        <f>#REF!</f>
        <v>#REF!</v>
      </c>
      <c r="V5" s="102" t="e">
        <f>#REF!</f>
        <v>#REF!</v>
      </c>
      <c r="W5" s="102" t="e">
        <f>#REF!</f>
        <v>#REF!</v>
      </c>
      <c r="X5" s="102" t="e">
        <f>#REF!</f>
        <v>#REF!</v>
      </c>
      <c r="Y5" s="102" t="e">
        <f>#REF!</f>
        <v>#REF!</v>
      </c>
      <c r="Z5" s="102" t="e">
        <f>#REF!</f>
        <v>#REF!</v>
      </c>
      <c r="AA5" s="102" t="e">
        <f>#REF!</f>
        <v>#REF!</v>
      </c>
      <c r="AB5" s="102" t="e">
        <f>#REF!</f>
        <v>#REF!</v>
      </c>
      <c r="AC5" s="102" t="e">
        <f>#REF!</f>
        <v>#REF!</v>
      </c>
      <c r="AD5" s="102" t="e">
        <f>#REF!</f>
        <v>#REF!</v>
      </c>
      <c r="AE5" s="102" t="e">
        <f>#REF!</f>
        <v>#REF!</v>
      </c>
      <c r="AF5" s="102" t="e">
        <f>#REF!</f>
        <v>#REF!</v>
      </c>
      <c r="AG5" s="102" t="e">
        <f>#REF!</f>
        <v>#REF!</v>
      </c>
      <c r="AH5" s="102" t="e">
        <f>#REF!</f>
        <v>#REF!</v>
      </c>
      <c r="AI5" s="102" t="e">
        <f>#REF!</f>
        <v>#REF!</v>
      </c>
      <c r="AJ5" s="102" t="e">
        <f>#REF!</f>
        <v>#REF!</v>
      </c>
      <c r="AK5" s="102" t="e">
        <f>#REF!</f>
        <v>#REF!</v>
      </c>
      <c r="AL5" s="102" t="e">
        <f>#REF!</f>
        <v>#REF!</v>
      </c>
      <c r="AM5" s="102" t="e">
        <f>#REF!</f>
        <v>#REF!</v>
      </c>
      <c r="AN5" s="102" t="e">
        <f>#REF!</f>
        <v>#REF!</v>
      </c>
      <c r="AO5" s="102" t="e">
        <f>#REF!</f>
        <v>#REF!</v>
      </c>
      <c r="AP5" s="102" t="e">
        <f>#REF!</f>
        <v>#REF!</v>
      </c>
      <c r="AQ5" s="102" t="e">
        <f>#REF!</f>
        <v>#REF!</v>
      </c>
      <c r="AR5" s="102" t="e">
        <f>#REF!</f>
        <v>#REF!</v>
      </c>
      <c r="AS5" s="102" t="e">
        <f>#REF!</f>
        <v>#REF!</v>
      </c>
      <c r="AT5" s="102" t="e">
        <f>#REF!</f>
        <v>#REF!</v>
      </c>
      <c r="AU5" s="102" t="e">
        <f>#REF!</f>
        <v>#REF!</v>
      </c>
    </row>
    <row r="6" spans="2:47" s="5" customFormat="1" ht="18" customHeight="1" outlineLevel="1" x14ac:dyDescent="0.35">
      <c r="B6" s="392" t="s">
        <v>21</v>
      </c>
      <c r="C6" s="392"/>
      <c r="D6" s="146" t="e">
        <f>#REF!</f>
        <v>#REF!</v>
      </c>
      <c r="E6" s="146" t="e">
        <f>#REF!</f>
        <v>#REF!</v>
      </c>
      <c r="F6" s="4"/>
      <c r="G6" s="4"/>
      <c r="H6" s="4"/>
      <c r="I6" s="4"/>
      <c r="J6" s="4"/>
      <c r="K6" s="4"/>
      <c r="L6" s="102" t="e">
        <f>#REF!</f>
        <v>#REF!</v>
      </c>
      <c r="M6" s="102" t="e">
        <f>#REF!</f>
        <v>#REF!</v>
      </c>
      <c r="N6" s="102" t="e">
        <f>#REF!</f>
        <v>#REF!</v>
      </c>
      <c r="O6" s="102" t="e">
        <f>#REF!</f>
        <v>#REF!</v>
      </c>
      <c r="P6" s="102" t="e">
        <f>#REF!</f>
        <v>#REF!</v>
      </c>
      <c r="Q6" s="102" t="e">
        <f>#REF!</f>
        <v>#REF!</v>
      </c>
      <c r="R6" s="102" t="e">
        <f>#REF!</f>
        <v>#REF!</v>
      </c>
      <c r="S6" s="102" t="e">
        <f>#REF!</f>
        <v>#REF!</v>
      </c>
      <c r="T6" s="102" t="e">
        <f>#REF!</f>
        <v>#REF!</v>
      </c>
      <c r="U6" s="102" t="e">
        <f>#REF!</f>
        <v>#REF!</v>
      </c>
      <c r="V6" s="102" t="e">
        <f>#REF!</f>
        <v>#REF!</v>
      </c>
      <c r="W6" s="102" t="e">
        <f>#REF!</f>
        <v>#REF!</v>
      </c>
      <c r="X6" s="102" t="e">
        <f>#REF!</f>
        <v>#REF!</v>
      </c>
      <c r="Y6" s="102" t="e">
        <f>#REF!</f>
        <v>#REF!</v>
      </c>
      <c r="Z6" s="102" t="e">
        <f>#REF!</f>
        <v>#REF!</v>
      </c>
      <c r="AA6" s="102" t="e">
        <f>#REF!</f>
        <v>#REF!</v>
      </c>
      <c r="AB6" s="102" t="e">
        <f>#REF!</f>
        <v>#REF!</v>
      </c>
      <c r="AC6" s="102" t="e">
        <f>#REF!</f>
        <v>#REF!</v>
      </c>
      <c r="AD6" s="102" t="e">
        <f>#REF!</f>
        <v>#REF!</v>
      </c>
      <c r="AE6" s="102" t="e">
        <f>#REF!</f>
        <v>#REF!</v>
      </c>
      <c r="AF6" s="102" t="e">
        <f>#REF!</f>
        <v>#REF!</v>
      </c>
      <c r="AG6" s="102" t="e">
        <f>#REF!</f>
        <v>#REF!</v>
      </c>
      <c r="AH6" s="102" t="e">
        <f>#REF!</f>
        <v>#REF!</v>
      </c>
      <c r="AI6" s="102" t="e">
        <f>#REF!</f>
        <v>#REF!</v>
      </c>
      <c r="AJ6" s="102" t="e">
        <f>#REF!</f>
        <v>#REF!</v>
      </c>
      <c r="AK6" s="102" t="e">
        <f>#REF!</f>
        <v>#REF!</v>
      </c>
      <c r="AL6" s="102" t="e">
        <f>#REF!</f>
        <v>#REF!</v>
      </c>
      <c r="AM6" s="102" t="e">
        <f>#REF!</f>
        <v>#REF!</v>
      </c>
      <c r="AN6" s="102" t="e">
        <f>#REF!</f>
        <v>#REF!</v>
      </c>
      <c r="AO6" s="102" t="e">
        <f>#REF!</f>
        <v>#REF!</v>
      </c>
      <c r="AP6" s="102" t="e">
        <f>#REF!</f>
        <v>#REF!</v>
      </c>
      <c r="AQ6" s="102" t="e">
        <f>#REF!</f>
        <v>#REF!</v>
      </c>
      <c r="AR6" s="102" t="e">
        <f>#REF!</f>
        <v>#REF!</v>
      </c>
      <c r="AS6" s="102" t="e">
        <f>#REF!</f>
        <v>#REF!</v>
      </c>
      <c r="AT6" s="102" t="e">
        <f>#REF!</f>
        <v>#REF!</v>
      </c>
      <c r="AU6" s="102" t="e">
        <f>#REF!</f>
        <v>#REF!</v>
      </c>
    </row>
    <row r="7" spans="2:47" s="5" customFormat="1" ht="18" customHeight="1" outlineLevel="1" x14ac:dyDescent="0.35">
      <c r="B7" s="392" t="s">
        <v>22</v>
      </c>
      <c r="C7" s="392"/>
      <c r="D7" s="146" t="e">
        <f>#REF!</f>
        <v>#REF!</v>
      </c>
      <c r="E7" s="146" t="e">
        <f>#REF!</f>
        <v>#REF!</v>
      </c>
      <c r="F7" s="4"/>
      <c r="G7" s="4"/>
      <c r="H7" s="4"/>
      <c r="I7" s="4"/>
      <c r="J7" s="4"/>
      <c r="K7" s="4"/>
      <c r="L7" s="102" t="e">
        <f>#REF!</f>
        <v>#REF!</v>
      </c>
      <c r="M7" s="102" t="e">
        <f>#REF!</f>
        <v>#REF!</v>
      </c>
      <c r="N7" s="102" t="e">
        <f>#REF!</f>
        <v>#REF!</v>
      </c>
      <c r="O7" s="102" t="e">
        <f>#REF!</f>
        <v>#REF!</v>
      </c>
      <c r="P7" s="102" t="e">
        <f>#REF!</f>
        <v>#REF!</v>
      </c>
      <c r="Q7" s="102" t="e">
        <f>#REF!</f>
        <v>#REF!</v>
      </c>
      <c r="R7" s="102" t="e">
        <f>#REF!</f>
        <v>#REF!</v>
      </c>
      <c r="S7" s="102" t="e">
        <f>#REF!</f>
        <v>#REF!</v>
      </c>
      <c r="T7" s="102" t="e">
        <f>#REF!</f>
        <v>#REF!</v>
      </c>
      <c r="U7" s="102" t="e">
        <f>#REF!</f>
        <v>#REF!</v>
      </c>
      <c r="V7" s="102" t="e">
        <f>#REF!</f>
        <v>#REF!</v>
      </c>
      <c r="W7" s="102" t="e">
        <f>#REF!</f>
        <v>#REF!</v>
      </c>
      <c r="X7" s="102" t="e">
        <f>#REF!</f>
        <v>#REF!</v>
      </c>
      <c r="Y7" s="102" t="e">
        <f>#REF!</f>
        <v>#REF!</v>
      </c>
      <c r="Z7" s="102" t="e">
        <f>#REF!</f>
        <v>#REF!</v>
      </c>
      <c r="AA7" s="102" t="e">
        <f>#REF!</f>
        <v>#REF!</v>
      </c>
      <c r="AB7" s="102" t="e">
        <f>#REF!</f>
        <v>#REF!</v>
      </c>
      <c r="AC7" s="102" t="e">
        <f>#REF!</f>
        <v>#REF!</v>
      </c>
      <c r="AD7" s="102" t="e">
        <f>#REF!</f>
        <v>#REF!</v>
      </c>
      <c r="AE7" s="102" t="e">
        <f>#REF!</f>
        <v>#REF!</v>
      </c>
      <c r="AF7" s="102" t="e">
        <f>#REF!</f>
        <v>#REF!</v>
      </c>
      <c r="AG7" s="102" t="e">
        <f>#REF!</f>
        <v>#REF!</v>
      </c>
      <c r="AH7" s="102" t="e">
        <f>#REF!</f>
        <v>#REF!</v>
      </c>
      <c r="AI7" s="102" t="e">
        <f>#REF!</f>
        <v>#REF!</v>
      </c>
      <c r="AJ7" s="102" t="e">
        <f>#REF!</f>
        <v>#REF!</v>
      </c>
      <c r="AK7" s="102" t="e">
        <f>#REF!</f>
        <v>#REF!</v>
      </c>
      <c r="AL7" s="102" t="e">
        <f>#REF!</f>
        <v>#REF!</v>
      </c>
      <c r="AM7" s="102" t="e">
        <f>#REF!</f>
        <v>#REF!</v>
      </c>
      <c r="AN7" s="102" t="e">
        <f>#REF!</f>
        <v>#REF!</v>
      </c>
      <c r="AO7" s="102" t="e">
        <f>#REF!</f>
        <v>#REF!</v>
      </c>
      <c r="AP7" s="102" t="e">
        <f>#REF!</f>
        <v>#REF!</v>
      </c>
      <c r="AQ7" s="102" t="e">
        <f>#REF!</f>
        <v>#REF!</v>
      </c>
      <c r="AR7" s="102" t="e">
        <f>#REF!</f>
        <v>#REF!</v>
      </c>
      <c r="AS7" s="102" t="e">
        <f>#REF!</f>
        <v>#REF!</v>
      </c>
      <c r="AT7" s="102" t="e">
        <f>#REF!</f>
        <v>#REF!</v>
      </c>
      <c r="AU7" s="102" t="e">
        <f>#REF!</f>
        <v>#REF!</v>
      </c>
    </row>
    <row r="8" spans="2:47" s="5" customFormat="1" ht="18" customHeight="1" outlineLevel="1" x14ac:dyDescent="0.35">
      <c r="B8" s="392" t="s">
        <v>23</v>
      </c>
      <c r="C8" s="392"/>
      <c r="D8" s="146" t="e">
        <f>#REF!</f>
        <v>#REF!</v>
      </c>
      <c r="E8" s="146" t="e">
        <f>#REF!</f>
        <v>#REF!</v>
      </c>
      <c r="F8" s="147">
        <f>IFERROR(DATEDIF(D8,$E$8,"M"),0)</f>
        <v>0</v>
      </c>
      <c r="G8" s="4"/>
      <c r="H8" s="4"/>
      <c r="I8" s="4"/>
      <c r="J8" s="4"/>
      <c r="K8" s="4"/>
      <c r="L8" s="102" t="e">
        <f>#REF!</f>
        <v>#REF!</v>
      </c>
      <c r="M8" s="102" t="e">
        <f>#REF!</f>
        <v>#REF!</v>
      </c>
      <c r="N8" s="102" t="e">
        <f>#REF!</f>
        <v>#REF!</v>
      </c>
      <c r="O8" s="102" t="e">
        <f>#REF!</f>
        <v>#REF!</v>
      </c>
      <c r="P8" s="102" t="e">
        <f>#REF!</f>
        <v>#REF!</v>
      </c>
      <c r="Q8" s="102" t="e">
        <f>#REF!</f>
        <v>#REF!</v>
      </c>
      <c r="R8" s="102" t="e">
        <f>#REF!</f>
        <v>#REF!</v>
      </c>
      <c r="S8" s="102" t="e">
        <f>#REF!</f>
        <v>#REF!</v>
      </c>
      <c r="T8" s="102" t="e">
        <f>#REF!</f>
        <v>#REF!</v>
      </c>
      <c r="U8" s="102" t="e">
        <f>#REF!</f>
        <v>#REF!</v>
      </c>
      <c r="V8" s="102" t="e">
        <f>#REF!</f>
        <v>#REF!</v>
      </c>
      <c r="W8" s="102" t="e">
        <f>#REF!</f>
        <v>#REF!</v>
      </c>
      <c r="X8" s="102" t="e">
        <f>#REF!</f>
        <v>#REF!</v>
      </c>
      <c r="Y8" s="102" t="e">
        <f>#REF!</f>
        <v>#REF!</v>
      </c>
      <c r="Z8" s="102" t="e">
        <f>#REF!</f>
        <v>#REF!</v>
      </c>
      <c r="AA8" s="102" t="e">
        <f>#REF!</f>
        <v>#REF!</v>
      </c>
      <c r="AB8" s="102" t="e">
        <f>#REF!</f>
        <v>#REF!</v>
      </c>
      <c r="AC8" s="102" t="e">
        <f>#REF!</f>
        <v>#REF!</v>
      </c>
      <c r="AD8" s="102" t="e">
        <f>#REF!</f>
        <v>#REF!</v>
      </c>
      <c r="AE8" s="102" t="e">
        <f>#REF!</f>
        <v>#REF!</v>
      </c>
      <c r="AF8" s="102" t="e">
        <f>#REF!</f>
        <v>#REF!</v>
      </c>
      <c r="AG8" s="102" t="e">
        <f>#REF!</f>
        <v>#REF!</v>
      </c>
      <c r="AH8" s="102" t="e">
        <f>#REF!</f>
        <v>#REF!</v>
      </c>
      <c r="AI8" s="102" t="e">
        <f>#REF!</f>
        <v>#REF!</v>
      </c>
      <c r="AJ8" s="102" t="e">
        <f>#REF!</f>
        <v>#REF!</v>
      </c>
      <c r="AK8" s="102" t="e">
        <f>#REF!</f>
        <v>#REF!</v>
      </c>
      <c r="AL8" s="102" t="e">
        <f>#REF!</f>
        <v>#REF!</v>
      </c>
      <c r="AM8" s="102" t="e">
        <f>#REF!</f>
        <v>#REF!</v>
      </c>
      <c r="AN8" s="102" t="e">
        <f>#REF!</f>
        <v>#REF!</v>
      </c>
      <c r="AO8" s="102" t="e">
        <f>#REF!</f>
        <v>#REF!</v>
      </c>
      <c r="AP8" s="102" t="e">
        <f>#REF!</f>
        <v>#REF!</v>
      </c>
      <c r="AQ8" s="102" t="e">
        <f>#REF!</f>
        <v>#REF!</v>
      </c>
      <c r="AR8" s="102" t="e">
        <f>#REF!</f>
        <v>#REF!</v>
      </c>
      <c r="AS8" s="102" t="e">
        <f>#REF!</f>
        <v>#REF!</v>
      </c>
      <c r="AT8" s="102" t="e">
        <f>#REF!</f>
        <v>#REF!</v>
      </c>
      <c r="AU8" s="102" t="e">
        <f>#REF!</f>
        <v>#REF!</v>
      </c>
    </row>
    <row r="9" spans="2:47" s="5" customFormat="1" ht="18" customHeight="1" x14ac:dyDescent="0.3">
      <c r="B9" s="3"/>
      <c r="C9" s="3"/>
      <c r="D9" s="4"/>
      <c r="E9" s="4"/>
      <c r="F9" s="4"/>
      <c r="G9" s="4"/>
      <c r="H9" s="4"/>
      <c r="I9" s="4"/>
      <c r="J9" s="4"/>
      <c r="K9" s="4"/>
      <c r="L9"/>
      <c r="M9"/>
      <c r="N9"/>
      <c r="O9"/>
      <c r="P9"/>
      <c r="Q9"/>
      <c r="R9"/>
      <c r="S9"/>
      <c r="T9"/>
      <c r="U9"/>
      <c r="V9"/>
      <c r="W9"/>
      <c r="X9"/>
      <c r="Y9"/>
      <c r="Z9"/>
      <c r="AA9"/>
      <c r="AB9"/>
      <c r="AC9"/>
      <c r="AD9"/>
      <c r="AE9"/>
      <c r="AF9"/>
      <c r="AG9"/>
      <c r="AH9"/>
      <c r="AI9"/>
      <c r="AJ9"/>
      <c r="AK9"/>
      <c r="AL9"/>
      <c r="AM9"/>
      <c r="AN9"/>
      <c r="AO9"/>
      <c r="AP9"/>
      <c r="AQ9"/>
      <c r="AR9"/>
      <c r="AS9"/>
      <c r="AT9"/>
      <c r="AU9"/>
    </row>
    <row r="10" spans="2:47" s="5" customFormat="1" ht="20" customHeight="1" x14ac:dyDescent="0.3">
      <c r="B10" s="393" t="s">
        <v>24</v>
      </c>
      <c r="C10" s="393"/>
      <c r="D10" s="393"/>
      <c r="E10" s="393"/>
      <c r="F10" s="4"/>
      <c r="G10" s="4"/>
      <c r="H10" s="4"/>
      <c r="I10" s="4"/>
      <c r="J10" s="4"/>
      <c r="K10" s="4"/>
      <c r="L10" s="8"/>
      <c r="M10" s="9"/>
      <c r="N10" s="8"/>
      <c r="O10" s="9"/>
      <c r="P10" s="8"/>
      <c r="Q10" s="8"/>
      <c r="R10" s="8"/>
      <c r="S10" s="8"/>
      <c r="T10" s="8"/>
      <c r="U10" s="8"/>
      <c r="V10" s="8"/>
      <c r="W10" s="8"/>
      <c r="X10" s="8"/>
      <c r="Y10" s="8"/>
      <c r="Z10" s="8"/>
      <c r="AA10" s="8"/>
      <c r="AB10" s="8"/>
      <c r="AC10" s="8"/>
    </row>
    <row r="11" spans="2:47" customFormat="1" ht="9" customHeight="1" x14ac:dyDescent="0.3"/>
    <row r="12" spans="2:47" customFormat="1" ht="18" customHeight="1" x14ac:dyDescent="0.3">
      <c r="B12" s="11" t="s">
        <v>181</v>
      </c>
      <c r="C12" s="148" t="e">
        <f>#REF!</f>
        <v>#REF!</v>
      </c>
    </row>
    <row r="13" spans="2:47" s="5" customFormat="1" ht="18" customHeight="1" outlineLevel="1" x14ac:dyDescent="0.3">
      <c r="B13" s="11" t="s">
        <v>184</v>
      </c>
      <c r="C13" s="153">
        <v>1300000</v>
      </c>
      <c r="E13" s="4"/>
      <c r="F13" s="4"/>
      <c r="G13" s="4"/>
      <c r="H13" s="4"/>
      <c r="I13" s="4"/>
      <c r="J13" s="4"/>
      <c r="K13" s="4"/>
      <c r="L13" s="144">
        <f>C13</f>
        <v>1300000</v>
      </c>
      <c r="M13" s="144" t="e">
        <f t="shared" ref="M13:AU13" si="1">IF(M1=12,L13*(1+$C$14),IF(M1="","",L13))</f>
        <v>#REF!</v>
      </c>
      <c r="N13" s="144" t="e">
        <f t="shared" si="1"/>
        <v>#REF!</v>
      </c>
      <c r="O13" s="144" t="e">
        <f t="shared" si="1"/>
        <v>#REF!</v>
      </c>
      <c r="P13" s="144" t="e">
        <f t="shared" si="1"/>
        <v>#REF!</v>
      </c>
      <c r="Q13" s="144" t="e">
        <f t="shared" si="1"/>
        <v>#REF!</v>
      </c>
      <c r="R13" s="144" t="e">
        <f t="shared" si="1"/>
        <v>#REF!</v>
      </c>
      <c r="S13" s="144" t="e">
        <f t="shared" si="1"/>
        <v>#REF!</v>
      </c>
      <c r="T13" s="144" t="e">
        <f t="shared" si="1"/>
        <v>#REF!</v>
      </c>
      <c r="U13" s="144" t="e">
        <f t="shared" si="1"/>
        <v>#REF!</v>
      </c>
      <c r="V13" s="144" t="e">
        <f t="shared" si="1"/>
        <v>#REF!</v>
      </c>
      <c r="W13" s="144" t="e">
        <f t="shared" si="1"/>
        <v>#REF!</v>
      </c>
      <c r="X13" s="144" t="e">
        <f t="shared" si="1"/>
        <v>#REF!</v>
      </c>
      <c r="Y13" s="144" t="e">
        <f t="shared" si="1"/>
        <v>#REF!</v>
      </c>
      <c r="Z13" s="144" t="e">
        <f t="shared" si="1"/>
        <v>#REF!</v>
      </c>
      <c r="AA13" s="144" t="e">
        <f t="shared" si="1"/>
        <v>#REF!</v>
      </c>
      <c r="AB13" s="144" t="e">
        <f t="shared" si="1"/>
        <v>#REF!</v>
      </c>
      <c r="AC13" s="144" t="e">
        <f t="shared" si="1"/>
        <v>#REF!</v>
      </c>
      <c r="AD13" s="144" t="e">
        <f t="shared" si="1"/>
        <v>#REF!</v>
      </c>
      <c r="AE13" s="144" t="e">
        <f t="shared" si="1"/>
        <v>#REF!</v>
      </c>
      <c r="AF13" s="144" t="e">
        <f t="shared" si="1"/>
        <v>#REF!</v>
      </c>
      <c r="AG13" s="144" t="e">
        <f t="shared" si="1"/>
        <v>#REF!</v>
      </c>
      <c r="AH13" s="144" t="e">
        <f t="shared" si="1"/>
        <v>#REF!</v>
      </c>
      <c r="AI13" s="144" t="e">
        <f t="shared" si="1"/>
        <v>#REF!</v>
      </c>
      <c r="AJ13" s="144" t="e">
        <f t="shared" si="1"/>
        <v>#REF!</v>
      </c>
      <c r="AK13" s="144" t="e">
        <f t="shared" si="1"/>
        <v>#REF!</v>
      </c>
      <c r="AL13" s="144" t="e">
        <f t="shared" si="1"/>
        <v>#REF!</v>
      </c>
      <c r="AM13" s="144" t="e">
        <f t="shared" si="1"/>
        <v>#REF!</v>
      </c>
      <c r="AN13" s="144" t="e">
        <f t="shared" si="1"/>
        <v>#REF!</v>
      </c>
      <c r="AO13" s="144" t="e">
        <f t="shared" si="1"/>
        <v>#REF!</v>
      </c>
      <c r="AP13" s="144" t="e">
        <f t="shared" si="1"/>
        <v>#REF!</v>
      </c>
      <c r="AQ13" s="144" t="e">
        <f t="shared" si="1"/>
        <v>#REF!</v>
      </c>
      <c r="AR13" s="144" t="e">
        <f t="shared" si="1"/>
        <v>#REF!</v>
      </c>
      <c r="AS13" s="144" t="e">
        <f t="shared" si="1"/>
        <v>#REF!</v>
      </c>
      <c r="AT13" s="144" t="e">
        <f t="shared" si="1"/>
        <v>#REF!</v>
      </c>
      <c r="AU13" s="144" t="e">
        <f t="shared" si="1"/>
        <v>#REF!</v>
      </c>
    </row>
    <row r="14" spans="2:47" customFormat="1" ht="18" customHeight="1" outlineLevel="1" x14ac:dyDescent="0.3">
      <c r="B14" s="11" t="s">
        <v>26</v>
      </c>
      <c r="C14" s="154">
        <v>0.05</v>
      </c>
      <c r="D14" s="64"/>
      <c r="E14" s="4"/>
      <c r="F14" s="4"/>
      <c r="G14" s="4"/>
      <c r="H14" s="4"/>
      <c r="I14" s="4"/>
      <c r="J14" s="4"/>
      <c r="K14" s="4"/>
    </row>
    <row r="15" spans="2:47" s="5" customFormat="1" ht="18" customHeight="1" outlineLevel="1" x14ac:dyDescent="0.3">
      <c r="B15" s="11" t="s">
        <v>27</v>
      </c>
      <c r="C15" s="11"/>
      <c r="D15" s="4"/>
      <c r="F15" s="4"/>
      <c r="G15" s="4"/>
      <c r="H15" s="4"/>
      <c r="I15" s="4"/>
      <c r="J15" s="4"/>
      <c r="K15" s="4"/>
      <c r="L15" s="156">
        <v>9.2799999999999994E-2</v>
      </c>
      <c r="M15" s="156">
        <v>9.2799999999999994E-2</v>
      </c>
      <c r="N15" s="156">
        <v>9.2799999999999994E-2</v>
      </c>
      <c r="O15" s="156">
        <v>6.8000000000000005E-2</v>
      </c>
      <c r="P15" s="156">
        <v>6.8000000000000005E-2</v>
      </c>
      <c r="Q15" s="156">
        <v>6.8000000000000005E-2</v>
      </c>
      <c r="R15" s="156">
        <v>6.8000000000000005E-2</v>
      </c>
      <c r="S15" s="156">
        <v>6.8000000000000005E-2</v>
      </c>
      <c r="T15" s="156">
        <v>6.8000000000000005E-2</v>
      </c>
      <c r="U15" s="156">
        <v>6.8000000000000005E-2</v>
      </c>
      <c r="V15" s="156">
        <v>6.8000000000000005E-2</v>
      </c>
      <c r="W15" s="156">
        <v>6.8000000000000005E-2</v>
      </c>
      <c r="X15" s="156">
        <v>6.8000000000000005E-2</v>
      </c>
      <c r="Y15" s="156">
        <v>6.8000000000000005E-2</v>
      </c>
      <c r="Z15" s="156">
        <v>6.8000000000000005E-2</v>
      </c>
      <c r="AA15" s="156">
        <v>6.8000000000000005E-2</v>
      </c>
      <c r="AB15" s="156">
        <v>6.8000000000000005E-2</v>
      </c>
      <c r="AC15" s="156">
        <v>6.8000000000000005E-2</v>
      </c>
      <c r="AD15" s="156">
        <v>6.8000000000000005E-2</v>
      </c>
      <c r="AE15" s="156">
        <v>6.8000000000000005E-2</v>
      </c>
      <c r="AF15" s="156">
        <v>6.8000000000000005E-2</v>
      </c>
      <c r="AG15" s="156">
        <v>6.8000000000000005E-2</v>
      </c>
      <c r="AH15" s="156">
        <v>6.8000000000000005E-2</v>
      </c>
      <c r="AI15" s="156">
        <v>6.8000000000000005E-2</v>
      </c>
      <c r="AJ15" s="156">
        <v>6.8000000000000005E-2</v>
      </c>
      <c r="AK15" s="156">
        <v>6.8000000000000005E-2</v>
      </c>
      <c r="AL15" s="156">
        <v>6.8000000000000005E-2</v>
      </c>
      <c r="AM15" s="156">
        <v>6.8000000000000005E-2</v>
      </c>
      <c r="AN15" s="156">
        <v>6.8000000000000005E-2</v>
      </c>
      <c r="AO15" s="156">
        <v>6.8000000000000005E-2</v>
      </c>
      <c r="AP15" s="157"/>
      <c r="AQ15" s="157"/>
      <c r="AR15" s="157"/>
      <c r="AS15" s="157"/>
      <c r="AT15" s="157"/>
      <c r="AU15" s="157"/>
    </row>
    <row r="16" spans="2:47" s="5" customFormat="1" ht="18" customHeight="1" outlineLevel="1" x14ac:dyDescent="0.3">
      <c r="B16" s="11" t="s">
        <v>156</v>
      </c>
      <c r="C16" s="155">
        <v>0.06</v>
      </c>
      <c r="F16" s="4"/>
      <c r="G16" s="4"/>
      <c r="H16" s="4"/>
      <c r="I16" s="4"/>
      <c r="J16" s="4"/>
      <c r="K16" s="4"/>
      <c r="L16" s="156">
        <v>0.10751337907630742</v>
      </c>
      <c r="M16" s="156">
        <v>0.10750715664699717</v>
      </c>
      <c r="N16" s="156">
        <v>0.10250093</v>
      </c>
      <c r="O16" s="156">
        <v>9.749568471681247E-2</v>
      </c>
      <c r="P16" s="156">
        <v>9.7490443651312431E-2</v>
      </c>
      <c r="Q16" s="156">
        <v>9.2485269999999994E-2</v>
      </c>
      <c r="R16" s="156">
        <v>8.7480925520158959E-2</v>
      </c>
      <c r="S16" s="156">
        <v>8.7476513626130181E-2</v>
      </c>
      <c r="T16" s="156">
        <v>8.2472229999999994E-2</v>
      </c>
      <c r="U16" s="156">
        <v>7.7468638837513648E-2</v>
      </c>
      <c r="V16" s="156">
        <v>7.7464919407128852E-2</v>
      </c>
      <c r="W16" s="156">
        <v>7.496129E-2</v>
      </c>
      <c r="X16" s="156">
        <v>7.2458236012388655E-2</v>
      </c>
      <c r="Y16" s="156">
        <v>7.2455092001521448E-2</v>
      </c>
      <c r="Z16" s="156">
        <v>6.9952059999999996E-2</v>
      </c>
      <c r="AA16" s="156">
        <v>6.7449511104822113E-2</v>
      </c>
      <c r="AB16" s="156">
        <v>6.7446850200298281E-2</v>
      </c>
      <c r="AC16" s="156">
        <v>6.494432E-2</v>
      </c>
      <c r="AD16" s="156">
        <v>6.2442198268225724E-2</v>
      </c>
      <c r="AE16" s="156">
        <v>6.2439945832226007E-2</v>
      </c>
      <c r="AF16" s="156">
        <v>5.9937839999999999E-2</v>
      </c>
      <c r="AG16" s="156">
        <v>5.9935929999999971E-2</v>
      </c>
      <c r="AH16" s="156">
        <v>5.9934020000000032E-2</v>
      </c>
      <c r="AI16" s="156">
        <v>5.9932109999999997E-2</v>
      </c>
      <c r="AJ16" s="156">
        <v>5.9930486666666782E-2</v>
      </c>
      <c r="AK16" s="156">
        <v>5.9928863333333249E-2</v>
      </c>
      <c r="AL16" s="156">
        <v>5.992724E-2</v>
      </c>
      <c r="AM16" s="156">
        <v>5.9925863333333274E-2</v>
      </c>
      <c r="AN16" s="156">
        <v>5.992448666666661E-2</v>
      </c>
      <c r="AO16" s="156">
        <v>5.9923110000000002E-2</v>
      </c>
      <c r="AP16" s="156">
        <v>5.9921936666666564E-2</v>
      </c>
      <c r="AQ16" s="156">
        <v>5.9920763333333404E-2</v>
      </c>
      <c r="AR16" s="156">
        <v>5.9919590000000002E-2</v>
      </c>
      <c r="AS16" s="156">
        <v>5.991859333333327E-2</v>
      </c>
      <c r="AT16" s="156">
        <v>5.9917596666666739E-2</v>
      </c>
      <c r="AU16" s="156">
        <v>5.99166E-2</v>
      </c>
    </row>
    <row r="17" spans="2:35" s="5" customFormat="1" ht="18" customHeight="1" outlineLevel="1" x14ac:dyDescent="0.3">
      <c r="B17" s="11" t="s">
        <v>28</v>
      </c>
      <c r="C17" s="146" t="e">
        <f>#REF!</f>
        <v>#REF!</v>
      </c>
      <c r="E17" s="4"/>
      <c r="F17" s="4"/>
      <c r="G17" s="4"/>
      <c r="H17" s="4"/>
      <c r="I17" s="4"/>
      <c r="J17" s="4"/>
      <c r="K17" s="4"/>
      <c r="L17" s="14" t="e">
        <f>M3</f>
        <v>#REF!</v>
      </c>
      <c r="M17" s="9"/>
      <c r="N17" s="8"/>
      <c r="O17" s="9"/>
      <c r="P17" s="8"/>
      <c r="Q17" s="8"/>
      <c r="R17" s="8"/>
      <c r="S17" s="8"/>
      <c r="T17" s="8"/>
      <c r="U17" s="8"/>
      <c r="V17" s="8"/>
      <c r="W17" s="8"/>
      <c r="X17" s="8"/>
      <c r="Y17" s="8"/>
      <c r="Z17" s="8"/>
      <c r="AA17" s="8"/>
      <c r="AB17" s="8"/>
      <c r="AC17" s="8"/>
    </row>
    <row r="18" spans="2:35" s="5" customFormat="1" ht="18" customHeight="1" outlineLevel="1" x14ac:dyDescent="0.3">
      <c r="B18" s="11" t="s">
        <v>29</v>
      </c>
      <c r="C18" s="146" t="e">
        <f>#REF!</f>
        <v>#REF!</v>
      </c>
      <c r="D18" s="4"/>
      <c r="E18" s="4"/>
      <c r="F18" s="4"/>
      <c r="G18" s="4"/>
      <c r="H18" s="4"/>
      <c r="I18" s="4"/>
      <c r="J18" s="4"/>
      <c r="K18" s="4"/>
      <c r="L18" s="14" t="e">
        <f>S3</f>
        <v>#REF!</v>
      </c>
      <c r="M18" s="14" t="e">
        <f>W3</f>
        <v>#REF!</v>
      </c>
      <c r="N18" s="15">
        <f>IFERROR(DATEDIF(L18,$M$18,"M"),0)</f>
        <v>0</v>
      </c>
      <c r="O18" s="9"/>
      <c r="P18" s="8"/>
      <c r="Q18" s="8"/>
      <c r="R18" s="8"/>
      <c r="S18" s="8"/>
      <c r="T18" s="8"/>
      <c r="U18" s="8"/>
      <c r="V18" s="8"/>
      <c r="W18" s="8"/>
      <c r="X18" s="8"/>
      <c r="Y18" s="8"/>
      <c r="Z18" s="8"/>
      <c r="AA18" s="8"/>
      <c r="AB18" s="8"/>
      <c r="AC18" s="8"/>
    </row>
    <row r="19" spans="2:35" s="5" customFormat="1" ht="18" customHeight="1" outlineLevel="1" x14ac:dyDescent="0.3">
      <c r="B19" s="11" t="s">
        <v>175</v>
      </c>
      <c r="C19" s="17" t="e">
        <f>#REF!</f>
        <v>#REF!</v>
      </c>
      <c r="D19" s="4"/>
      <c r="E19" s="4"/>
      <c r="F19" s="4"/>
      <c r="G19" s="4"/>
      <c r="H19" s="4"/>
      <c r="I19" s="16"/>
      <c r="J19" s="16"/>
      <c r="K19" s="4"/>
      <c r="L19" s="17">
        <v>7.7399999999999997E-2</v>
      </c>
      <c r="M19" s="9"/>
      <c r="N19" s="8"/>
      <c r="O19" s="9"/>
      <c r="P19" s="8"/>
      <c r="Q19" s="8"/>
      <c r="R19" s="8"/>
      <c r="S19" s="8"/>
      <c r="T19" s="8"/>
      <c r="U19" s="8"/>
      <c r="V19" s="8"/>
      <c r="W19" s="8"/>
      <c r="X19" s="8"/>
      <c r="Y19" s="8"/>
      <c r="Z19" s="8"/>
      <c r="AA19" s="8"/>
      <c r="AB19" s="8"/>
      <c r="AC19" s="8"/>
    </row>
    <row r="20" spans="2:35" s="5" customFormat="1" ht="18" customHeight="1" outlineLevel="1" x14ac:dyDescent="0.3">
      <c r="B20" s="11" t="s">
        <v>176</v>
      </c>
      <c r="C20" s="17" t="e">
        <f>#REF!</f>
        <v>#REF!</v>
      </c>
      <c r="D20" s="4"/>
      <c r="E20" s="4"/>
      <c r="F20" s="4"/>
      <c r="G20" s="4"/>
      <c r="H20" s="4"/>
      <c r="I20" s="4"/>
      <c r="J20" s="4"/>
      <c r="K20" s="4"/>
      <c r="L20" s="17">
        <f>1-L19-L21</f>
        <v>0.53380000000000005</v>
      </c>
      <c r="M20" s="9"/>
      <c r="N20" s="8"/>
      <c r="O20" s="9"/>
      <c r="P20" s="8"/>
      <c r="Q20" s="8"/>
      <c r="R20" s="8"/>
      <c r="S20" s="8"/>
      <c r="T20" s="8"/>
      <c r="U20" s="8"/>
      <c r="V20" s="8"/>
      <c r="W20" s="8"/>
      <c r="X20" s="8"/>
      <c r="Y20" s="8"/>
      <c r="Z20" s="8"/>
      <c r="AA20" s="8"/>
      <c r="AB20" s="8"/>
      <c r="AC20" s="8"/>
    </row>
    <row r="21" spans="2:35" s="5" customFormat="1" ht="18" customHeight="1" outlineLevel="1" x14ac:dyDescent="0.3">
      <c r="B21" s="11" t="s">
        <v>30</v>
      </c>
      <c r="C21" s="17" t="e">
        <f>#REF!</f>
        <v>#REF!</v>
      </c>
      <c r="D21" s="4"/>
      <c r="E21" s="4"/>
      <c r="F21" s="4"/>
      <c r="G21" s="4"/>
      <c r="H21" s="4"/>
      <c r="I21" s="18"/>
      <c r="J21" s="4"/>
      <c r="K21" s="4"/>
      <c r="L21" s="17">
        <v>0.38879999999999998</v>
      </c>
      <c r="M21" s="9"/>
      <c r="N21" s="8"/>
      <c r="O21" s="9"/>
      <c r="P21" s="8"/>
      <c r="Q21" s="8"/>
      <c r="R21" s="8"/>
      <c r="S21" s="8"/>
      <c r="T21" s="8"/>
      <c r="U21" s="8"/>
      <c r="V21" s="8"/>
      <c r="W21" s="8"/>
      <c r="X21" s="8"/>
      <c r="Y21" s="8"/>
      <c r="Z21" s="8"/>
      <c r="AA21" s="8"/>
      <c r="AB21" s="8"/>
      <c r="AC21" s="8"/>
    </row>
    <row r="22" spans="2:35" s="5" customFormat="1" ht="18" customHeight="1" outlineLevel="1" x14ac:dyDescent="0.3">
      <c r="B22" s="11" t="s">
        <v>31</v>
      </c>
      <c r="C22" s="147" t="e">
        <f>#REF!</f>
        <v>#REF!</v>
      </c>
      <c r="D22" s="4"/>
      <c r="E22" s="4"/>
      <c r="F22" s="4"/>
      <c r="G22" s="4"/>
      <c r="H22" s="4"/>
      <c r="I22" s="4"/>
      <c r="J22" s="4"/>
      <c r="K22" s="4"/>
      <c r="L22" s="5">
        <v>56</v>
      </c>
      <c r="M22" s="9"/>
      <c r="N22" s="8"/>
      <c r="O22" s="9"/>
      <c r="P22" s="8"/>
      <c r="Q22" s="8"/>
      <c r="R22" s="8"/>
      <c r="S22" s="8"/>
      <c r="T22" s="8"/>
      <c r="U22" s="8"/>
      <c r="V22" s="8"/>
      <c r="W22" s="8"/>
      <c r="X22" s="8"/>
      <c r="Y22" s="8"/>
      <c r="Z22" s="8"/>
      <c r="AA22" s="8"/>
      <c r="AB22" s="8"/>
      <c r="AC22" s="8"/>
    </row>
    <row r="23" spans="2:35" s="5" customFormat="1" ht="18" customHeight="1" outlineLevel="1" x14ac:dyDescent="0.3">
      <c r="B23" s="11" t="s">
        <v>32</v>
      </c>
      <c r="C23" s="8" t="e">
        <f>#REF!</f>
        <v>#REF!</v>
      </c>
      <c r="D23" s="4"/>
      <c r="E23" s="4"/>
      <c r="F23" s="4"/>
      <c r="G23" s="4"/>
      <c r="H23" s="4"/>
      <c r="I23" s="4"/>
      <c r="J23" s="4"/>
      <c r="K23" s="4"/>
      <c r="L23" s="8">
        <v>0</v>
      </c>
      <c r="M23" s="9"/>
      <c r="N23" s="8"/>
      <c r="O23" s="9"/>
      <c r="P23" s="8"/>
      <c r="Q23" s="8"/>
      <c r="R23" s="8"/>
      <c r="S23" s="8"/>
      <c r="T23" s="8"/>
      <c r="U23" s="8"/>
      <c r="V23" s="8"/>
      <c r="W23" s="8"/>
      <c r="X23" s="8"/>
      <c r="Y23" s="8"/>
      <c r="Z23" s="8"/>
      <c r="AA23" s="8"/>
      <c r="AB23" s="8"/>
      <c r="AC23" s="8"/>
    </row>
    <row r="24" spans="2:35" s="5" customFormat="1" ht="18" customHeight="1" outlineLevel="1" x14ac:dyDescent="0.3">
      <c r="B24" s="11"/>
      <c r="C24" s="11"/>
      <c r="D24" s="4"/>
      <c r="E24" s="4"/>
      <c r="F24" s="4"/>
      <c r="G24" s="4"/>
      <c r="H24" s="4"/>
      <c r="I24" s="4"/>
      <c r="J24" s="4"/>
      <c r="K24" s="4"/>
      <c r="L24" s="8"/>
      <c r="M24" s="9"/>
      <c r="N24" s="8"/>
      <c r="O24" s="9"/>
      <c r="P24" s="8"/>
      <c r="Q24" s="8"/>
      <c r="R24" s="8"/>
      <c r="S24" s="8"/>
      <c r="T24" s="8"/>
      <c r="U24" s="8"/>
      <c r="V24" s="8"/>
      <c r="W24" s="8"/>
      <c r="X24" s="8"/>
      <c r="Y24" s="8"/>
      <c r="Z24" s="8"/>
      <c r="AA24" s="8"/>
      <c r="AB24" s="8"/>
      <c r="AC24" s="8"/>
    </row>
    <row r="25" spans="2:35" s="5" customFormat="1" ht="18" customHeight="1" outlineLevel="1" x14ac:dyDescent="0.3">
      <c r="B25" s="19" t="s">
        <v>33</v>
      </c>
      <c r="C25" s="19"/>
      <c r="D25" s="4"/>
      <c r="E25" s="4"/>
      <c r="F25" s="4"/>
      <c r="G25" s="20">
        <f>SUBTOTAL(1,G26:G43)</f>
        <v>1</v>
      </c>
      <c r="H25" s="20"/>
      <c r="I25" s="20"/>
      <c r="J25" s="20"/>
      <c r="K25" s="13"/>
      <c r="L25" s="8"/>
      <c r="M25" s="8"/>
      <c r="N25" s="8"/>
      <c r="O25" s="8"/>
      <c r="P25" s="8"/>
      <c r="Q25" s="8"/>
      <c r="R25" s="8"/>
      <c r="S25" s="8"/>
      <c r="T25" s="8"/>
      <c r="U25" s="8"/>
      <c r="V25" s="8"/>
      <c r="W25" s="8"/>
      <c r="X25" s="8"/>
      <c r="Y25" s="8"/>
      <c r="Z25" s="8"/>
      <c r="AA25" s="8"/>
      <c r="AB25" s="8"/>
      <c r="AC25" s="8"/>
      <c r="AD25" s="8"/>
      <c r="AE25" s="8"/>
      <c r="AF25" s="8"/>
      <c r="AG25" s="8"/>
      <c r="AH25" s="8"/>
      <c r="AI25" s="8"/>
    </row>
    <row r="26" spans="2:35" s="5" customFormat="1" ht="18" customHeight="1" outlineLevel="2" x14ac:dyDescent="0.3">
      <c r="B26" s="21" t="s">
        <v>34</v>
      </c>
      <c r="C26" s="21"/>
      <c r="D26" s="22"/>
      <c r="E26" s="4"/>
      <c r="F26" s="4"/>
      <c r="G26" s="23">
        <f>SUM(L26:AI26)</f>
        <v>1</v>
      </c>
      <c r="H26" s="23"/>
      <c r="I26" s="23"/>
      <c r="J26" s="23"/>
      <c r="K26" s="13"/>
      <c r="L26" s="24">
        <v>0</v>
      </c>
      <c r="M26" s="24">
        <v>1</v>
      </c>
      <c r="N26" s="24">
        <v>0</v>
      </c>
      <c r="O26" s="24">
        <v>0</v>
      </c>
      <c r="P26" s="24">
        <v>0</v>
      </c>
      <c r="Q26" s="24">
        <v>0</v>
      </c>
      <c r="R26" s="24">
        <v>0</v>
      </c>
      <c r="S26" s="24">
        <v>0</v>
      </c>
      <c r="T26" s="24">
        <v>0</v>
      </c>
      <c r="U26" s="24">
        <v>0</v>
      </c>
      <c r="V26" s="24">
        <v>0</v>
      </c>
      <c r="W26" s="24">
        <v>0</v>
      </c>
      <c r="X26" s="24">
        <v>0</v>
      </c>
      <c r="Y26" s="24">
        <v>0</v>
      </c>
      <c r="Z26" s="24">
        <v>0</v>
      </c>
      <c r="AA26" s="24">
        <v>0</v>
      </c>
      <c r="AB26" s="24">
        <v>0</v>
      </c>
      <c r="AC26" s="24">
        <v>0</v>
      </c>
      <c r="AD26" s="24">
        <v>0</v>
      </c>
      <c r="AE26" s="24">
        <v>0</v>
      </c>
      <c r="AF26" s="24">
        <v>0</v>
      </c>
      <c r="AG26" s="24">
        <v>0</v>
      </c>
      <c r="AH26" s="24">
        <v>0</v>
      </c>
      <c r="AI26" s="24">
        <v>0</v>
      </c>
    </row>
    <row r="27" spans="2:35" s="5" customFormat="1" ht="18" customHeight="1" outlineLevel="2" x14ac:dyDescent="0.3">
      <c r="B27" s="21" t="s">
        <v>35</v>
      </c>
      <c r="C27" s="21"/>
      <c r="D27" s="22"/>
      <c r="E27" s="4"/>
      <c r="F27" s="4"/>
      <c r="G27" s="25">
        <f>SUBTOTAL(1,G28:G43)</f>
        <v>1</v>
      </c>
      <c r="H27" s="25"/>
      <c r="I27" s="25"/>
      <c r="J27" s="25"/>
      <c r="K27" s="13"/>
      <c r="L27" s="13"/>
      <c r="M27" s="8"/>
      <c r="N27" s="8"/>
      <c r="O27" s="8"/>
      <c r="P27" s="8"/>
      <c r="Q27" s="8"/>
      <c r="R27" s="8"/>
      <c r="S27" s="8"/>
      <c r="T27" s="8"/>
      <c r="U27" s="8"/>
      <c r="V27" s="8"/>
      <c r="W27" s="8"/>
      <c r="X27" s="8"/>
      <c r="Y27" s="8"/>
      <c r="Z27" s="8"/>
      <c r="AA27" s="8"/>
      <c r="AB27" s="8"/>
      <c r="AC27" s="8"/>
      <c r="AD27" s="8"/>
      <c r="AE27" s="8"/>
      <c r="AF27" s="8"/>
      <c r="AG27" s="8"/>
      <c r="AH27" s="8"/>
      <c r="AI27" s="8"/>
    </row>
    <row r="28" spans="2:35" s="5" customFormat="1" ht="18" customHeight="1" outlineLevel="3" x14ac:dyDescent="0.3">
      <c r="B28" s="26" t="s">
        <v>36</v>
      </c>
      <c r="C28" s="26"/>
      <c r="D28" s="4"/>
      <c r="E28" s="4"/>
      <c r="F28" s="4"/>
      <c r="G28" s="23">
        <f t="shared" ref="G28:G43" si="2">SUM(L28:AI28)</f>
        <v>1</v>
      </c>
      <c r="H28" s="23"/>
      <c r="I28" s="23"/>
      <c r="J28" s="23"/>
      <c r="K28" s="13"/>
      <c r="L28" s="24">
        <v>0</v>
      </c>
      <c r="M28" s="24">
        <v>0.4</v>
      </c>
      <c r="N28" s="24">
        <v>0.25</v>
      </c>
      <c r="O28" s="24">
        <v>0.25</v>
      </c>
      <c r="P28" s="24">
        <v>0.1</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row>
    <row r="29" spans="2:35" s="5" customFormat="1" ht="18" customHeight="1" outlineLevel="3" x14ac:dyDescent="0.3">
      <c r="B29" s="26" t="s">
        <v>37</v>
      </c>
      <c r="C29" s="26"/>
      <c r="D29" s="4"/>
      <c r="E29" s="4"/>
      <c r="F29" s="4"/>
      <c r="G29" s="23">
        <f t="shared" si="2"/>
        <v>1</v>
      </c>
      <c r="H29" s="23"/>
      <c r="I29" s="23"/>
      <c r="J29" s="23"/>
      <c r="K29" s="13"/>
      <c r="L29" s="24">
        <v>0</v>
      </c>
      <c r="M29" s="24">
        <v>0.4</v>
      </c>
      <c r="N29" s="24">
        <v>0.25</v>
      </c>
      <c r="O29" s="24">
        <v>0.25</v>
      </c>
      <c r="P29" s="24">
        <v>0.1</v>
      </c>
      <c r="Q29" s="24">
        <v>0</v>
      </c>
      <c r="R29" s="24">
        <v>0</v>
      </c>
      <c r="S29" s="24">
        <v>0</v>
      </c>
      <c r="T29" s="24">
        <v>0</v>
      </c>
      <c r="U29" s="24">
        <v>0</v>
      </c>
      <c r="V29" s="24">
        <v>0</v>
      </c>
      <c r="W29" s="24">
        <v>0</v>
      </c>
      <c r="X29" s="24">
        <v>0</v>
      </c>
      <c r="Y29" s="24">
        <v>0</v>
      </c>
      <c r="Z29" s="24">
        <v>0</v>
      </c>
      <c r="AA29" s="24">
        <v>0</v>
      </c>
      <c r="AB29" s="24">
        <v>0</v>
      </c>
      <c r="AC29" s="24">
        <v>0</v>
      </c>
      <c r="AD29" s="24">
        <v>0</v>
      </c>
      <c r="AE29" s="24">
        <v>0</v>
      </c>
      <c r="AF29" s="24">
        <v>0</v>
      </c>
      <c r="AG29" s="24">
        <v>0</v>
      </c>
      <c r="AH29" s="24">
        <v>0</v>
      </c>
      <c r="AI29" s="24">
        <v>0</v>
      </c>
    </row>
    <row r="30" spans="2:35" s="5" customFormat="1" ht="18" customHeight="1" outlineLevel="3" x14ac:dyDescent="0.3">
      <c r="B30" s="26" t="s">
        <v>38</v>
      </c>
      <c r="C30" s="26"/>
      <c r="D30" s="4"/>
      <c r="E30" s="4"/>
      <c r="F30" s="4"/>
      <c r="G30" s="23">
        <f t="shared" si="2"/>
        <v>1</v>
      </c>
      <c r="H30" s="23"/>
      <c r="I30" s="23"/>
      <c r="J30" s="23"/>
      <c r="K30" s="13"/>
      <c r="L30" s="24">
        <v>0</v>
      </c>
      <c r="M30" s="24">
        <v>0.4</v>
      </c>
      <c r="N30" s="24">
        <v>0.25</v>
      </c>
      <c r="O30" s="24">
        <v>0.25</v>
      </c>
      <c r="P30" s="24">
        <v>0.1</v>
      </c>
      <c r="Q30" s="24">
        <v>0</v>
      </c>
      <c r="R30" s="24">
        <v>0</v>
      </c>
      <c r="S30" s="24">
        <v>0</v>
      </c>
      <c r="T30" s="24">
        <v>0</v>
      </c>
      <c r="U30" s="24">
        <v>0</v>
      </c>
      <c r="V30" s="24">
        <v>0</v>
      </c>
      <c r="W30" s="24">
        <v>0</v>
      </c>
      <c r="X30" s="24">
        <v>0</v>
      </c>
      <c r="Y30" s="24">
        <v>0</v>
      </c>
      <c r="Z30" s="24">
        <v>0</v>
      </c>
      <c r="AA30" s="24">
        <v>0</v>
      </c>
      <c r="AB30" s="24">
        <v>0</v>
      </c>
      <c r="AC30" s="24">
        <v>0</v>
      </c>
      <c r="AD30" s="24">
        <v>0</v>
      </c>
      <c r="AE30" s="24">
        <v>0</v>
      </c>
      <c r="AF30" s="24">
        <v>0</v>
      </c>
      <c r="AG30" s="24">
        <v>0</v>
      </c>
      <c r="AH30" s="24">
        <v>0</v>
      </c>
      <c r="AI30" s="24">
        <v>0</v>
      </c>
    </row>
    <row r="31" spans="2:35" s="5" customFormat="1" ht="18" customHeight="1" outlineLevel="3" x14ac:dyDescent="0.3">
      <c r="B31" s="97" t="s">
        <v>160</v>
      </c>
      <c r="C31" s="26"/>
      <c r="D31" s="4"/>
      <c r="E31" s="4"/>
      <c r="F31" s="4"/>
      <c r="G31" s="23">
        <f t="shared" si="2"/>
        <v>1</v>
      </c>
      <c r="H31" s="23"/>
      <c r="I31" s="23"/>
      <c r="J31" s="23"/>
      <c r="K31" s="13"/>
      <c r="L31" s="24">
        <v>1</v>
      </c>
      <c r="M31" s="24">
        <v>0</v>
      </c>
      <c r="N31" s="24">
        <v>0</v>
      </c>
      <c r="O31" s="24">
        <v>0</v>
      </c>
      <c r="P31" s="24">
        <v>0</v>
      </c>
      <c r="Q31" s="24">
        <v>0</v>
      </c>
      <c r="R31" s="24">
        <v>0</v>
      </c>
      <c r="S31" s="24">
        <v>0</v>
      </c>
      <c r="T31" s="24">
        <v>0</v>
      </c>
      <c r="U31" s="24">
        <v>0</v>
      </c>
      <c r="V31" s="24">
        <v>0</v>
      </c>
      <c r="W31" s="24">
        <v>0</v>
      </c>
      <c r="X31" s="24">
        <v>0</v>
      </c>
      <c r="Y31" s="24">
        <v>0</v>
      </c>
      <c r="Z31" s="24">
        <v>0</v>
      </c>
      <c r="AA31" s="24">
        <v>0</v>
      </c>
      <c r="AB31" s="24">
        <v>0</v>
      </c>
      <c r="AC31" s="24">
        <v>0</v>
      </c>
      <c r="AD31" s="24">
        <v>0</v>
      </c>
      <c r="AE31" s="24">
        <v>0</v>
      </c>
      <c r="AF31" s="24">
        <v>0</v>
      </c>
      <c r="AG31" s="24">
        <v>0</v>
      </c>
      <c r="AH31" s="24">
        <v>0</v>
      </c>
      <c r="AI31" s="24">
        <v>0</v>
      </c>
    </row>
    <row r="32" spans="2:35" s="5" customFormat="1" ht="18" customHeight="1" outlineLevel="3" x14ac:dyDescent="0.3">
      <c r="B32" s="97" t="s">
        <v>158</v>
      </c>
      <c r="C32" s="26"/>
      <c r="D32" s="4"/>
      <c r="E32" s="4"/>
      <c r="F32" s="4"/>
      <c r="G32" s="23">
        <f t="shared" si="2"/>
        <v>1</v>
      </c>
      <c r="H32" s="23"/>
      <c r="I32" s="23"/>
      <c r="J32" s="23"/>
      <c r="K32" s="13"/>
      <c r="L32" s="24">
        <v>1</v>
      </c>
      <c r="M32" s="24">
        <v>0</v>
      </c>
      <c r="N32" s="24">
        <v>0</v>
      </c>
      <c r="O32" s="24">
        <v>0</v>
      </c>
      <c r="P32" s="24">
        <v>0</v>
      </c>
      <c r="Q32" s="24">
        <v>0</v>
      </c>
      <c r="R32" s="24">
        <v>0</v>
      </c>
      <c r="S32" s="24">
        <v>0</v>
      </c>
      <c r="T32" s="24">
        <v>0</v>
      </c>
      <c r="U32" s="24">
        <v>0</v>
      </c>
      <c r="V32" s="24">
        <v>0</v>
      </c>
      <c r="W32" s="24">
        <v>0</v>
      </c>
      <c r="X32" s="24">
        <v>0</v>
      </c>
      <c r="Y32" s="24">
        <v>0</v>
      </c>
      <c r="Z32" s="24">
        <v>0</v>
      </c>
      <c r="AA32" s="24">
        <v>0</v>
      </c>
      <c r="AB32" s="24">
        <v>0</v>
      </c>
      <c r="AC32" s="24">
        <v>0</v>
      </c>
      <c r="AD32" s="24">
        <v>0</v>
      </c>
      <c r="AE32" s="24">
        <v>0</v>
      </c>
      <c r="AF32" s="24">
        <v>0</v>
      </c>
      <c r="AG32" s="24">
        <v>0</v>
      </c>
      <c r="AH32" s="24">
        <v>0</v>
      </c>
      <c r="AI32" s="24">
        <v>0</v>
      </c>
    </row>
    <row r="33" spans="2:35" s="5" customFormat="1" ht="18" customHeight="1" outlineLevel="3" x14ac:dyDescent="0.3">
      <c r="B33" s="97" t="s">
        <v>163</v>
      </c>
      <c r="C33" s="26"/>
      <c r="D33" s="4"/>
      <c r="E33" s="4"/>
      <c r="F33" s="4"/>
      <c r="G33" s="23">
        <f t="shared" si="2"/>
        <v>1</v>
      </c>
      <c r="H33" s="23"/>
      <c r="I33" s="23"/>
      <c r="J33" s="23"/>
      <c r="K33" s="13"/>
      <c r="L33" s="24">
        <v>1</v>
      </c>
      <c r="M33" s="24">
        <v>0</v>
      </c>
      <c r="N33" s="24">
        <v>0</v>
      </c>
      <c r="O33" s="24">
        <v>0</v>
      </c>
      <c r="P33" s="24">
        <v>0</v>
      </c>
      <c r="Q33" s="24">
        <v>0</v>
      </c>
      <c r="R33" s="24">
        <v>0</v>
      </c>
      <c r="S33" s="24">
        <v>0</v>
      </c>
      <c r="T33" s="24">
        <v>0</v>
      </c>
      <c r="U33" s="24">
        <v>0</v>
      </c>
      <c r="V33" s="24">
        <v>0</v>
      </c>
      <c r="W33" s="24">
        <v>0</v>
      </c>
      <c r="X33" s="24">
        <v>0</v>
      </c>
      <c r="Y33" s="24">
        <v>0</v>
      </c>
      <c r="Z33" s="24">
        <v>0</v>
      </c>
      <c r="AA33" s="24">
        <v>0</v>
      </c>
      <c r="AB33" s="24">
        <v>0</v>
      </c>
      <c r="AC33" s="24">
        <v>0</v>
      </c>
      <c r="AD33" s="24">
        <v>0</v>
      </c>
      <c r="AE33" s="24">
        <v>0</v>
      </c>
      <c r="AF33" s="24">
        <v>0</v>
      </c>
      <c r="AG33" s="24">
        <v>0</v>
      </c>
      <c r="AH33" s="24">
        <v>0</v>
      </c>
      <c r="AI33" s="24">
        <v>0</v>
      </c>
    </row>
    <row r="34" spans="2:35" s="5" customFormat="1" ht="18" customHeight="1" outlineLevel="3" x14ac:dyDescent="0.3">
      <c r="B34" s="97" t="s">
        <v>162</v>
      </c>
      <c r="C34" s="26"/>
      <c r="D34" s="4"/>
      <c r="E34" s="4"/>
      <c r="F34" s="4"/>
      <c r="G34" s="23">
        <f t="shared" si="2"/>
        <v>1</v>
      </c>
      <c r="H34" s="23"/>
      <c r="I34" s="23"/>
      <c r="J34" s="23"/>
      <c r="K34" s="13"/>
      <c r="L34" s="24">
        <v>1</v>
      </c>
      <c r="M34" s="24">
        <v>0</v>
      </c>
      <c r="N34" s="24">
        <v>0</v>
      </c>
      <c r="O34" s="24">
        <v>0</v>
      </c>
      <c r="P34" s="24">
        <v>0</v>
      </c>
      <c r="Q34" s="24">
        <v>0</v>
      </c>
      <c r="R34" s="24">
        <v>0</v>
      </c>
      <c r="S34" s="24">
        <v>0</v>
      </c>
      <c r="T34" s="24">
        <v>0</v>
      </c>
      <c r="U34" s="24">
        <v>0</v>
      </c>
      <c r="V34" s="24">
        <v>0</v>
      </c>
      <c r="W34" s="24">
        <v>0</v>
      </c>
      <c r="X34" s="24">
        <v>0</v>
      </c>
      <c r="Y34" s="24">
        <v>0</v>
      </c>
      <c r="Z34" s="24">
        <v>0</v>
      </c>
      <c r="AA34" s="24">
        <v>0</v>
      </c>
      <c r="AB34" s="24">
        <v>0</v>
      </c>
      <c r="AC34" s="24">
        <v>0</v>
      </c>
      <c r="AD34" s="24">
        <v>0</v>
      </c>
      <c r="AE34" s="24">
        <v>0</v>
      </c>
      <c r="AF34" s="24">
        <v>0</v>
      </c>
      <c r="AG34" s="24">
        <v>0</v>
      </c>
      <c r="AH34" s="24">
        <v>0</v>
      </c>
      <c r="AI34" s="24">
        <v>0</v>
      </c>
    </row>
    <row r="35" spans="2:35" s="5" customFormat="1" ht="18" customHeight="1" outlineLevel="3" x14ac:dyDescent="0.3">
      <c r="B35" s="26" t="s">
        <v>39</v>
      </c>
      <c r="C35" s="26"/>
      <c r="D35" s="4"/>
      <c r="E35" s="4"/>
      <c r="F35" s="4"/>
      <c r="G35" s="23">
        <f t="shared" si="2"/>
        <v>1</v>
      </c>
      <c r="H35" s="23"/>
      <c r="I35" s="23"/>
      <c r="J35" s="23"/>
      <c r="K35" s="13"/>
      <c r="L35" s="24">
        <v>0</v>
      </c>
      <c r="M35" s="24">
        <v>0</v>
      </c>
      <c r="N35" s="24">
        <v>0</v>
      </c>
      <c r="O35" s="24">
        <v>0.25</v>
      </c>
      <c r="P35" s="24">
        <v>0.25</v>
      </c>
      <c r="Q35" s="24">
        <v>0.25</v>
      </c>
      <c r="R35" s="24">
        <v>0.25</v>
      </c>
      <c r="S35" s="24">
        <v>0</v>
      </c>
      <c r="T35" s="24">
        <v>0</v>
      </c>
      <c r="U35" s="24">
        <v>0</v>
      </c>
      <c r="V35" s="24">
        <v>0</v>
      </c>
      <c r="W35" s="24">
        <v>0</v>
      </c>
      <c r="X35" s="24">
        <v>0</v>
      </c>
      <c r="Y35" s="24">
        <v>0</v>
      </c>
      <c r="Z35" s="24">
        <v>0</v>
      </c>
      <c r="AA35" s="24">
        <v>0</v>
      </c>
      <c r="AB35" s="24">
        <v>0</v>
      </c>
      <c r="AC35" s="24">
        <v>0</v>
      </c>
      <c r="AD35" s="24">
        <v>0</v>
      </c>
      <c r="AE35" s="24">
        <v>0</v>
      </c>
      <c r="AF35" s="24">
        <v>0</v>
      </c>
      <c r="AG35" s="24">
        <v>0</v>
      </c>
      <c r="AH35" s="24">
        <v>0</v>
      </c>
      <c r="AI35" s="24">
        <v>0</v>
      </c>
    </row>
    <row r="36" spans="2:35" s="5" customFormat="1" ht="18" customHeight="1" outlineLevel="3" x14ac:dyDescent="0.3">
      <c r="B36" s="26" t="s">
        <v>40</v>
      </c>
      <c r="C36" s="26"/>
      <c r="D36" s="4"/>
      <c r="E36" s="4"/>
      <c r="F36" s="4"/>
      <c r="G36" s="23">
        <f t="shared" si="2"/>
        <v>1</v>
      </c>
      <c r="H36" s="23"/>
      <c r="I36" s="23"/>
      <c r="J36" s="23"/>
      <c r="K36" s="13"/>
      <c r="L36" s="24">
        <v>0</v>
      </c>
      <c r="M36" s="24">
        <v>0</v>
      </c>
      <c r="N36" s="24">
        <v>0</v>
      </c>
      <c r="O36" s="24">
        <v>0.25</v>
      </c>
      <c r="P36" s="24">
        <v>0.25</v>
      </c>
      <c r="Q36" s="24">
        <v>0.25</v>
      </c>
      <c r="R36" s="24">
        <v>0.25</v>
      </c>
      <c r="S36" s="24">
        <v>0</v>
      </c>
      <c r="T36" s="24">
        <v>0</v>
      </c>
      <c r="U36" s="24">
        <v>0</v>
      </c>
      <c r="V36" s="24">
        <v>0</v>
      </c>
      <c r="W36" s="24">
        <v>0</v>
      </c>
      <c r="X36" s="24">
        <v>0</v>
      </c>
      <c r="Y36" s="24">
        <v>0</v>
      </c>
      <c r="Z36" s="24">
        <v>0</v>
      </c>
      <c r="AA36" s="24">
        <v>0</v>
      </c>
      <c r="AB36" s="24">
        <v>0</v>
      </c>
      <c r="AC36" s="24">
        <v>0</v>
      </c>
      <c r="AD36" s="24">
        <v>0</v>
      </c>
      <c r="AE36" s="24">
        <v>0</v>
      </c>
      <c r="AF36" s="24">
        <v>0</v>
      </c>
      <c r="AG36" s="24">
        <v>0</v>
      </c>
      <c r="AH36" s="24">
        <v>0</v>
      </c>
      <c r="AI36" s="24">
        <v>0</v>
      </c>
    </row>
    <row r="37" spans="2:35" s="5" customFormat="1" ht="18" customHeight="1" outlineLevel="3" x14ac:dyDescent="0.3">
      <c r="B37" s="97" t="s">
        <v>157</v>
      </c>
      <c r="C37" s="26"/>
      <c r="D37" s="4"/>
      <c r="E37" s="4"/>
      <c r="F37" s="4"/>
      <c r="G37" s="23">
        <f t="shared" si="2"/>
        <v>1</v>
      </c>
      <c r="H37" s="23"/>
      <c r="I37" s="23"/>
      <c r="J37" s="23"/>
      <c r="K37" s="13"/>
      <c r="L37" s="24">
        <v>1</v>
      </c>
      <c r="M37" s="24">
        <v>0</v>
      </c>
      <c r="N37" s="24">
        <v>0</v>
      </c>
      <c r="O37" s="24">
        <v>0</v>
      </c>
      <c r="P37" s="24">
        <v>0</v>
      </c>
      <c r="Q37" s="24">
        <v>0</v>
      </c>
      <c r="R37" s="24">
        <v>0</v>
      </c>
      <c r="S37" s="24">
        <v>0</v>
      </c>
      <c r="T37" s="24">
        <v>0</v>
      </c>
      <c r="U37" s="24">
        <v>0</v>
      </c>
      <c r="V37" s="24">
        <v>0</v>
      </c>
      <c r="W37" s="24">
        <v>0</v>
      </c>
      <c r="X37" s="24">
        <v>0</v>
      </c>
      <c r="Y37" s="24">
        <v>0</v>
      </c>
      <c r="Z37" s="24">
        <v>0</v>
      </c>
      <c r="AA37" s="24">
        <v>0</v>
      </c>
      <c r="AB37" s="24">
        <v>0</v>
      </c>
      <c r="AC37" s="24">
        <v>0</v>
      </c>
      <c r="AD37" s="24">
        <v>0</v>
      </c>
      <c r="AE37" s="24">
        <v>0</v>
      </c>
      <c r="AF37" s="24">
        <v>0</v>
      </c>
      <c r="AG37" s="24">
        <v>0</v>
      </c>
      <c r="AH37" s="24">
        <v>0</v>
      </c>
      <c r="AI37" s="24">
        <v>0</v>
      </c>
    </row>
    <row r="38" spans="2:35" s="5" customFormat="1" ht="18" customHeight="1" outlineLevel="3" x14ac:dyDescent="0.3">
      <c r="B38" s="97" t="s">
        <v>159</v>
      </c>
      <c r="C38" s="26"/>
      <c r="D38" s="4"/>
      <c r="E38" s="4"/>
      <c r="F38" s="4"/>
      <c r="G38" s="23">
        <f t="shared" si="2"/>
        <v>1</v>
      </c>
      <c r="H38" s="23"/>
      <c r="I38" s="23"/>
      <c r="J38" s="23"/>
      <c r="K38" s="13"/>
      <c r="L38" s="24">
        <v>1</v>
      </c>
      <c r="M38" s="24">
        <v>0</v>
      </c>
      <c r="N38" s="24">
        <v>0</v>
      </c>
      <c r="O38" s="24">
        <v>0</v>
      </c>
      <c r="P38" s="24">
        <v>0</v>
      </c>
      <c r="Q38" s="24">
        <v>0</v>
      </c>
      <c r="R38" s="24">
        <v>0</v>
      </c>
      <c r="S38" s="24">
        <v>0</v>
      </c>
      <c r="T38" s="24">
        <v>0</v>
      </c>
      <c r="U38" s="24">
        <v>0</v>
      </c>
      <c r="V38" s="24">
        <v>0</v>
      </c>
      <c r="W38" s="24">
        <v>0</v>
      </c>
      <c r="X38" s="24">
        <v>0</v>
      </c>
      <c r="Y38" s="24">
        <v>0</v>
      </c>
      <c r="Z38" s="24">
        <v>0</v>
      </c>
      <c r="AA38" s="24">
        <v>0</v>
      </c>
      <c r="AB38" s="24">
        <v>0</v>
      </c>
      <c r="AC38" s="24">
        <v>0</v>
      </c>
      <c r="AD38" s="24">
        <v>0</v>
      </c>
      <c r="AE38" s="24">
        <v>0</v>
      </c>
      <c r="AF38" s="24">
        <v>0</v>
      </c>
      <c r="AG38" s="24">
        <v>0</v>
      </c>
      <c r="AH38" s="24">
        <v>0</v>
      </c>
      <c r="AI38" s="24">
        <v>0</v>
      </c>
    </row>
    <row r="39" spans="2:35" s="5" customFormat="1" ht="18" customHeight="1" outlineLevel="3" x14ac:dyDescent="0.3">
      <c r="B39" s="26" t="s">
        <v>41</v>
      </c>
      <c r="C39" s="26"/>
      <c r="D39" s="4"/>
      <c r="E39" s="4"/>
      <c r="F39" s="4"/>
      <c r="G39" s="23">
        <f t="shared" si="2"/>
        <v>0.99999999999999989</v>
      </c>
      <c r="H39" s="23"/>
      <c r="I39" s="23"/>
      <c r="J39" s="23"/>
      <c r="K39" s="13"/>
      <c r="L39" s="24">
        <v>0.1</v>
      </c>
      <c r="M39" s="24">
        <v>0.1</v>
      </c>
      <c r="N39" s="24">
        <v>0.1</v>
      </c>
      <c r="O39" s="24">
        <v>0.1</v>
      </c>
      <c r="P39" s="24">
        <v>0.1</v>
      </c>
      <c r="Q39" s="24">
        <v>0.1</v>
      </c>
      <c r="R39" s="24">
        <v>0.1</v>
      </c>
      <c r="S39" s="24">
        <v>0.1</v>
      </c>
      <c r="T39" s="24">
        <v>0.1</v>
      </c>
      <c r="U39" s="24">
        <v>0.1</v>
      </c>
      <c r="V39" s="24">
        <v>0</v>
      </c>
      <c r="W39" s="24">
        <v>0</v>
      </c>
      <c r="X39" s="24">
        <v>0</v>
      </c>
      <c r="Y39" s="24">
        <v>0</v>
      </c>
      <c r="Z39" s="24">
        <v>0</v>
      </c>
      <c r="AA39" s="24">
        <v>0</v>
      </c>
      <c r="AB39" s="24">
        <v>0</v>
      </c>
      <c r="AC39" s="24">
        <v>0</v>
      </c>
      <c r="AD39" s="24">
        <v>0</v>
      </c>
      <c r="AE39" s="24">
        <v>0</v>
      </c>
      <c r="AF39" s="24">
        <v>0</v>
      </c>
      <c r="AG39" s="24">
        <v>0</v>
      </c>
      <c r="AH39" s="24">
        <v>0</v>
      </c>
      <c r="AI39" s="24">
        <v>0</v>
      </c>
    </row>
    <row r="40" spans="2:35" s="5" customFormat="1" ht="18" customHeight="1" outlineLevel="3" x14ac:dyDescent="0.3">
      <c r="B40" s="97" t="s">
        <v>161</v>
      </c>
      <c r="C40" s="26"/>
      <c r="D40" s="4"/>
      <c r="E40" s="4"/>
      <c r="F40" s="4"/>
      <c r="G40" s="23">
        <f t="shared" si="2"/>
        <v>0.99999999999999989</v>
      </c>
      <c r="H40" s="23"/>
      <c r="I40" s="23"/>
      <c r="J40" s="23"/>
      <c r="K40" s="13"/>
      <c r="L40" s="24">
        <v>0.1</v>
      </c>
      <c r="M40" s="24">
        <v>0.1</v>
      </c>
      <c r="N40" s="24">
        <v>0.1</v>
      </c>
      <c r="O40" s="24">
        <v>0.1</v>
      </c>
      <c r="P40" s="24">
        <v>0.1</v>
      </c>
      <c r="Q40" s="24">
        <v>0.1</v>
      </c>
      <c r="R40" s="24">
        <v>0.1</v>
      </c>
      <c r="S40" s="24">
        <v>0.1</v>
      </c>
      <c r="T40" s="24">
        <v>0.1</v>
      </c>
      <c r="U40" s="24">
        <v>0.1</v>
      </c>
      <c r="V40" s="24">
        <v>0</v>
      </c>
      <c r="W40" s="24">
        <v>0</v>
      </c>
      <c r="X40" s="24">
        <v>0</v>
      </c>
      <c r="Y40" s="24">
        <v>0</v>
      </c>
      <c r="Z40" s="24">
        <v>0</v>
      </c>
      <c r="AA40" s="24">
        <v>0</v>
      </c>
      <c r="AB40" s="24">
        <v>0</v>
      </c>
      <c r="AC40" s="24">
        <v>0</v>
      </c>
      <c r="AD40" s="24">
        <v>0</v>
      </c>
      <c r="AE40" s="24">
        <v>0</v>
      </c>
      <c r="AF40" s="24">
        <v>0</v>
      </c>
      <c r="AG40" s="24">
        <v>0</v>
      </c>
      <c r="AH40" s="24">
        <v>0</v>
      </c>
      <c r="AI40" s="24">
        <v>0</v>
      </c>
    </row>
    <row r="41" spans="2:35" s="5" customFormat="1" ht="18" customHeight="1" outlineLevel="3" x14ac:dyDescent="0.3">
      <c r="B41" s="26" t="s">
        <v>42</v>
      </c>
      <c r="C41" s="26"/>
      <c r="D41" s="4"/>
      <c r="E41" s="4"/>
      <c r="F41" s="4"/>
      <c r="G41" s="23">
        <f t="shared" si="2"/>
        <v>0.99999999999999989</v>
      </c>
      <c r="H41" s="23"/>
      <c r="I41" s="23"/>
      <c r="J41" s="23"/>
      <c r="K41" s="13"/>
      <c r="L41" s="24">
        <v>0.1</v>
      </c>
      <c r="M41" s="24">
        <v>0.1</v>
      </c>
      <c r="N41" s="24">
        <v>0.1</v>
      </c>
      <c r="O41" s="24">
        <v>0.1</v>
      </c>
      <c r="P41" s="24">
        <v>0.1</v>
      </c>
      <c r="Q41" s="24">
        <v>0.1</v>
      </c>
      <c r="R41" s="24">
        <v>0.1</v>
      </c>
      <c r="S41" s="24">
        <v>0.1</v>
      </c>
      <c r="T41" s="24">
        <v>0.1</v>
      </c>
      <c r="U41" s="24">
        <v>0.1</v>
      </c>
      <c r="V41" s="24">
        <v>0</v>
      </c>
      <c r="W41" s="24">
        <v>0</v>
      </c>
      <c r="X41" s="24">
        <v>0</v>
      </c>
      <c r="Y41" s="24">
        <v>0</v>
      </c>
      <c r="Z41" s="24">
        <v>0</v>
      </c>
      <c r="AA41" s="24">
        <v>0</v>
      </c>
      <c r="AB41" s="24">
        <v>0</v>
      </c>
      <c r="AC41" s="24">
        <v>0</v>
      </c>
      <c r="AD41" s="24">
        <v>0</v>
      </c>
      <c r="AE41" s="24">
        <v>0</v>
      </c>
      <c r="AF41" s="24">
        <v>0</v>
      </c>
      <c r="AG41" s="24">
        <v>0</v>
      </c>
      <c r="AH41" s="24">
        <v>0</v>
      </c>
      <c r="AI41" s="24">
        <v>0</v>
      </c>
    </row>
    <row r="42" spans="2:35" s="5" customFormat="1" ht="18" customHeight="1" outlineLevel="3" x14ac:dyDescent="0.3">
      <c r="B42" s="26" t="s">
        <v>43</v>
      </c>
      <c r="C42" s="26"/>
      <c r="D42" s="4"/>
      <c r="E42" s="4"/>
      <c r="F42" s="4"/>
      <c r="G42" s="23">
        <f t="shared" si="2"/>
        <v>1</v>
      </c>
      <c r="H42" s="23"/>
      <c r="I42" s="23"/>
      <c r="J42" s="23"/>
      <c r="K42" s="13"/>
      <c r="L42" s="24">
        <v>0.1</v>
      </c>
      <c r="M42" s="24">
        <v>0.1</v>
      </c>
      <c r="N42" s="24">
        <v>0.1</v>
      </c>
      <c r="O42" s="24">
        <v>0.1</v>
      </c>
      <c r="P42" s="24">
        <v>0.1</v>
      </c>
      <c r="Q42" s="24">
        <v>0.1</v>
      </c>
      <c r="R42" s="24">
        <v>0.2</v>
      </c>
      <c r="S42" s="24">
        <v>0.2</v>
      </c>
      <c r="T42" s="24">
        <v>0</v>
      </c>
      <c r="U42" s="24">
        <v>0</v>
      </c>
      <c r="V42" s="24">
        <v>0</v>
      </c>
      <c r="W42" s="24">
        <v>0</v>
      </c>
      <c r="X42" s="24">
        <v>0</v>
      </c>
      <c r="Y42" s="24">
        <v>0</v>
      </c>
      <c r="Z42" s="24">
        <v>0</v>
      </c>
      <c r="AA42" s="24">
        <v>0</v>
      </c>
      <c r="AB42" s="24">
        <v>0</v>
      </c>
      <c r="AC42" s="24">
        <v>0</v>
      </c>
      <c r="AD42" s="24">
        <v>0</v>
      </c>
      <c r="AE42" s="24">
        <v>0</v>
      </c>
      <c r="AF42" s="24">
        <v>0</v>
      </c>
      <c r="AG42" s="24">
        <v>0</v>
      </c>
      <c r="AH42" s="24">
        <v>0</v>
      </c>
      <c r="AI42" s="24">
        <v>0</v>
      </c>
    </row>
    <row r="43" spans="2:35" s="5" customFormat="1" ht="18" customHeight="1" outlineLevel="3" x14ac:dyDescent="0.3">
      <c r="B43" s="26" t="s">
        <v>44</v>
      </c>
      <c r="C43" s="26"/>
      <c r="D43" s="4"/>
      <c r="E43" s="4"/>
      <c r="F43" s="4"/>
      <c r="G43" s="23">
        <f t="shared" si="2"/>
        <v>1</v>
      </c>
      <c r="H43" s="23"/>
      <c r="I43" s="23"/>
      <c r="J43" s="23"/>
      <c r="K43" s="13"/>
      <c r="L43" s="24">
        <v>0</v>
      </c>
      <c r="M43" s="24">
        <v>0</v>
      </c>
      <c r="N43" s="24">
        <v>0</v>
      </c>
      <c r="O43" s="24">
        <v>0</v>
      </c>
      <c r="P43" s="24">
        <v>0</v>
      </c>
      <c r="Q43" s="24">
        <v>0</v>
      </c>
      <c r="R43" s="24">
        <v>0</v>
      </c>
      <c r="S43" s="24">
        <v>0</v>
      </c>
      <c r="T43" s="24">
        <v>0.33333333333333331</v>
      </c>
      <c r="U43" s="24">
        <v>0.33333333333333331</v>
      </c>
      <c r="V43" s="24">
        <v>0.33333333333333331</v>
      </c>
      <c r="W43" s="24">
        <v>0</v>
      </c>
      <c r="X43" s="24">
        <v>0</v>
      </c>
      <c r="Y43" s="24">
        <v>0</v>
      </c>
      <c r="Z43" s="24">
        <v>0</v>
      </c>
      <c r="AA43" s="24">
        <v>0</v>
      </c>
      <c r="AB43" s="24">
        <v>0</v>
      </c>
      <c r="AC43" s="24">
        <v>0</v>
      </c>
      <c r="AD43" s="24">
        <v>0</v>
      </c>
      <c r="AE43" s="24">
        <v>0</v>
      </c>
      <c r="AF43" s="24">
        <v>0</v>
      </c>
      <c r="AG43" s="24">
        <v>0</v>
      </c>
      <c r="AH43" s="24">
        <v>0</v>
      </c>
      <c r="AI43" s="24">
        <v>0</v>
      </c>
    </row>
    <row r="44" spans="2:35" s="5" customFormat="1" ht="18" customHeight="1" outlineLevel="2" x14ac:dyDescent="0.3">
      <c r="B44" s="27"/>
      <c r="C44" s="27"/>
      <c r="D44" s="4"/>
      <c r="E44" s="4"/>
      <c r="F44" s="4"/>
      <c r="G44" s="23"/>
      <c r="H44" s="23"/>
      <c r="I44" s="23"/>
      <c r="J44" s="23"/>
      <c r="K44" s="13"/>
      <c r="L44" s="13"/>
      <c r="M44" s="8"/>
      <c r="N44" s="8"/>
      <c r="O44" s="8"/>
      <c r="P44" s="8"/>
      <c r="Q44" s="8"/>
      <c r="R44" s="8"/>
      <c r="S44" s="8"/>
      <c r="T44" s="8"/>
      <c r="U44" s="8"/>
      <c r="V44" s="8"/>
      <c r="W44" s="8"/>
      <c r="X44" s="8"/>
      <c r="Y44" s="8"/>
      <c r="Z44" s="8"/>
      <c r="AA44" s="8"/>
      <c r="AB44" s="8"/>
      <c r="AC44" s="8"/>
      <c r="AD44" s="8"/>
      <c r="AE44" s="8"/>
      <c r="AF44" s="8"/>
      <c r="AG44" s="8"/>
      <c r="AH44" s="8"/>
      <c r="AI44" s="8"/>
    </row>
    <row r="45" spans="2:35" s="5" customFormat="1" ht="18" customHeight="1" outlineLevel="1" x14ac:dyDescent="0.3">
      <c r="B45" s="19" t="s">
        <v>45</v>
      </c>
      <c r="C45" s="19"/>
      <c r="D45" s="4"/>
      <c r="E45" s="4"/>
      <c r="F45" s="4"/>
      <c r="G45" s="20">
        <f>SUBTOTAL(1,G46:G76)</f>
        <v>1</v>
      </c>
      <c r="H45" s="20"/>
      <c r="I45" s="20"/>
      <c r="J45" s="20"/>
      <c r="K45" s="13"/>
      <c r="L45" s="13"/>
      <c r="M45" s="8"/>
      <c r="N45" s="8"/>
      <c r="O45" s="8"/>
      <c r="P45" s="8"/>
      <c r="Q45" s="8"/>
      <c r="R45" s="8"/>
      <c r="S45" s="8"/>
      <c r="T45" s="8"/>
      <c r="U45" s="8"/>
      <c r="V45" s="8"/>
      <c r="W45" s="8"/>
      <c r="X45" s="8"/>
      <c r="Y45" s="8"/>
      <c r="Z45" s="8"/>
      <c r="AA45" s="8"/>
      <c r="AB45" s="8"/>
      <c r="AC45" s="8"/>
      <c r="AD45" s="8"/>
      <c r="AE45" s="8"/>
      <c r="AF45" s="8"/>
      <c r="AG45" s="8"/>
      <c r="AH45" s="8"/>
      <c r="AI45" s="8"/>
    </row>
    <row r="46" spans="2:35" s="5" customFormat="1" ht="18" customHeight="1" outlineLevel="2" x14ac:dyDescent="0.3">
      <c r="B46" s="21" t="s">
        <v>46</v>
      </c>
      <c r="C46" s="21"/>
      <c r="D46" s="22"/>
      <c r="E46" s="4"/>
      <c r="F46" s="4"/>
      <c r="G46" s="25">
        <f>SUBTOTAL(1,G47:G54)</f>
        <v>1</v>
      </c>
      <c r="H46" s="25"/>
      <c r="I46" s="25"/>
      <c r="J46" s="25"/>
      <c r="K46" s="13"/>
      <c r="L46" s="13"/>
      <c r="M46" s="8"/>
      <c r="N46" s="8"/>
      <c r="O46" s="8"/>
      <c r="P46" s="8"/>
      <c r="Q46" s="8"/>
      <c r="R46" s="8"/>
      <c r="S46" s="8"/>
      <c r="T46" s="8"/>
      <c r="U46" s="8"/>
      <c r="V46" s="8"/>
      <c r="W46" s="8"/>
      <c r="X46" s="8"/>
      <c r="Y46" s="8"/>
      <c r="Z46" s="8"/>
      <c r="AA46" s="8"/>
      <c r="AB46" s="8"/>
      <c r="AC46" s="8"/>
      <c r="AD46" s="8"/>
      <c r="AE46" s="8"/>
      <c r="AF46" s="8"/>
      <c r="AG46" s="8"/>
      <c r="AH46" s="8"/>
      <c r="AI46" s="8"/>
    </row>
    <row r="47" spans="2:35" s="5" customFormat="1" ht="18" customHeight="1" outlineLevel="3" x14ac:dyDescent="0.3">
      <c r="B47" s="26" t="s">
        <v>47</v>
      </c>
      <c r="C47" s="26"/>
      <c r="D47" s="4"/>
      <c r="E47" s="4"/>
      <c r="F47" s="4"/>
      <c r="G47" s="23">
        <f t="shared" ref="G47:G54" si="3">SUM(L47:AI47)</f>
        <v>1</v>
      </c>
      <c r="H47" s="23"/>
      <c r="I47" s="23"/>
      <c r="J47" s="23"/>
      <c r="K47" s="13"/>
      <c r="L47" s="24">
        <v>1</v>
      </c>
      <c r="M47" s="24">
        <v>0</v>
      </c>
      <c r="N47" s="24">
        <v>0</v>
      </c>
      <c r="O47" s="24">
        <v>0</v>
      </c>
      <c r="P47" s="24">
        <v>0</v>
      </c>
      <c r="Q47" s="24">
        <v>0</v>
      </c>
      <c r="R47" s="24">
        <v>0</v>
      </c>
      <c r="S47" s="24">
        <v>0</v>
      </c>
      <c r="T47" s="24">
        <v>0</v>
      </c>
      <c r="U47" s="24">
        <v>0</v>
      </c>
      <c r="V47" s="24">
        <v>0</v>
      </c>
      <c r="W47" s="24">
        <v>0</v>
      </c>
      <c r="X47" s="24">
        <v>0</v>
      </c>
      <c r="Y47" s="24">
        <v>0</v>
      </c>
      <c r="Z47" s="24">
        <v>0</v>
      </c>
      <c r="AA47" s="24">
        <v>0</v>
      </c>
      <c r="AB47" s="24">
        <v>0</v>
      </c>
      <c r="AC47" s="24">
        <v>0</v>
      </c>
      <c r="AD47" s="24">
        <v>0</v>
      </c>
      <c r="AE47" s="24">
        <v>0</v>
      </c>
      <c r="AF47" s="24">
        <v>0</v>
      </c>
      <c r="AG47" s="24">
        <v>0</v>
      </c>
      <c r="AH47" s="24">
        <v>0</v>
      </c>
      <c r="AI47" s="24">
        <v>0</v>
      </c>
    </row>
    <row r="48" spans="2:35" s="5" customFormat="1" ht="18" customHeight="1" outlineLevel="3" x14ac:dyDescent="0.3">
      <c r="B48" s="96" t="s">
        <v>165</v>
      </c>
      <c r="C48" s="26"/>
      <c r="D48" s="4"/>
      <c r="E48" s="4"/>
      <c r="F48" s="4"/>
      <c r="G48" s="23">
        <f t="shared" si="3"/>
        <v>1</v>
      </c>
      <c r="H48" s="23"/>
      <c r="I48" s="23"/>
      <c r="J48" s="23"/>
      <c r="K48" s="13"/>
      <c r="L48" s="24">
        <v>1</v>
      </c>
      <c r="M48" s="24">
        <v>0</v>
      </c>
      <c r="N48" s="24">
        <v>0</v>
      </c>
      <c r="O48" s="24">
        <v>0</v>
      </c>
      <c r="P48" s="24">
        <v>0</v>
      </c>
      <c r="Q48" s="24">
        <v>0</v>
      </c>
      <c r="R48" s="24">
        <v>0</v>
      </c>
      <c r="S48" s="24">
        <v>0</v>
      </c>
      <c r="T48" s="24">
        <v>0</v>
      </c>
      <c r="U48" s="24">
        <v>0</v>
      </c>
      <c r="V48" s="24">
        <v>0</v>
      </c>
      <c r="W48" s="24">
        <v>0</v>
      </c>
      <c r="X48" s="24">
        <v>0</v>
      </c>
      <c r="Y48" s="24">
        <v>0</v>
      </c>
      <c r="Z48" s="24">
        <v>0</v>
      </c>
      <c r="AA48" s="24">
        <v>0</v>
      </c>
      <c r="AB48" s="24">
        <v>0</v>
      </c>
      <c r="AC48" s="24">
        <v>0</v>
      </c>
      <c r="AD48" s="24">
        <v>0</v>
      </c>
      <c r="AE48" s="24">
        <v>0</v>
      </c>
      <c r="AF48" s="24">
        <v>0</v>
      </c>
      <c r="AG48" s="24">
        <v>0</v>
      </c>
      <c r="AH48" s="24">
        <v>0</v>
      </c>
      <c r="AI48" s="24">
        <v>0</v>
      </c>
    </row>
    <row r="49" spans="2:35" s="5" customFormat="1" ht="18" customHeight="1" outlineLevel="3" x14ac:dyDescent="0.3">
      <c r="B49" s="26" t="s">
        <v>48</v>
      </c>
      <c r="C49" s="26"/>
      <c r="D49" s="4"/>
      <c r="E49" s="4"/>
      <c r="F49" s="4"/>
      <c r="G49" s="23">
        <f t="shared" si="3"/>
        <v>1</v>
      </c>
      <c r="H49" s="23"/>
      <c r="I49" s="23"/>
      <c r="J49" s="23"/>
      <c r="K49" s="13"/>
      <c r="L49" s="24">
        <v>1</v>
      </c>
      <c r="M49" s="24">
        <v>0</v>
      </c>
      <c r="N49" s="24">
        <v>0</v>
      </c>
      <c r="O49" s="24">
        <v>0</v>
      </c>
      <c r="P49" s="24">
        <v>0</v>
      </c>
      <c r="Q49" s="24">
        <v>0</v>
      </c>
      <c r="R49" s="24">
        <v>0</v>
      </c>
      <c r="S49" s="24">
        <v>0</v>
      </c>
      <c r="T49" s="24">
        <v>0</v>
      </c>
      <c r="U49" s="24">
        <v>0</v>
      </c>
      <c r="V49" s="24">
        <v>0</v>
      </c>
      <c r="W49" s="24">
        <v>0</v>
      </c>
      <c r="X49" s="24">
        <v>0</v>
      </c>
      <c r="Y49" s="24">
        <v>0</v>
      </c>
      <c r="Z49" s="24">
        <v>0</v>
      </c>
      <c r="AA49" s="24">
        <v>0</v>
      </c>
      <c r="AB49" s="24">
        <v>0</v>
      </c>
      <c r="AC49" s="24">
        <v>0</v>
      </c>
      <c r="AD49" s="24">
        <v>0</v>
      </c>
      <c r="AE49" s="24">
        <v>0</v>
      </c>
      <c r="AF49" s="24">
        <v>0</v>
      </c>
      <c r="AG49" s="24">
        <v>0</v>
      </c>
      <c r="AH49" s="24">
        <v>0</v>
      </c>
      <c r="AI49" s="24">
        <v>0</v>
      </c>
    </row>
    <row r="50" spans="2:35" s="5" customFormat="1" ht="18" customHeight="1" outlineLevel="3" x14ac:dyDescent="0.3">
      <c r="B50" s="96" t="s">
        <v>164</v>
      </c>
      <c r="C50" s="26"/>
      <c r="D50" s="4"/>
      <c r="E50" s="4"/>
      <c r="F50" s="4"/>
      <c r="G50" s="23">
        <f t="shared" si="3"/>
        <v>1</v>
      </c>
      <c r="H50" s="23"/>
      <c r="I50" s="23"/>
      <c r="J50" s="23"/>
      <c r="K50" s="13"/>
      <c r="L50" s="24">
        <v>1</v>
      </c>
      <c r="M50" s="24">
        <v>0</v>
      </c>
      <c r="N50" s="24">
        <v>0</v>
      </c>
      <c r="O50" s="24">
        <v>0</v>
      </c>
      <c r="P50" s="24">
        <v>0</v>
      </c>
      <c r="Q50" s="24">
        <v>0</v>
      </c>
      <c r="R50" s="24">
        <v>0</v>
      </c>
      <c r="S50" s="24">
        <v>0</v>
      </c>
      <c r="T50" s="24">
        <v>0</v>
      </c>
      <c r="U50" s="24">
        <v>0</v>
      </c>
      <c r="V50" s="24">
        <v>0</v>
      </c>
      <c r="W50" s="24">
        <v>0</v>
      </c>
      <c r="X50" s="24">
        <v>0</v>
      </c>
      <c r="Y50" s="24">
        <v>0</v>
      </c>
      <c r="Z50" s="24">
        <v>0</v>
      </c>
      <c r="AA50" s="24">
        <v>0</v>
      </c>
      <c r="AB50" s="24">
        <v>0</v>
      </c>
      <c r="AC50" s="24">
        <v>0</v>
      </c>
      <c r="AD50" s="24">
        <v>0</v>
      </c>
      <c r="AE50" s="24">
        <v>0</v>
      </c>
      <c r="AF50" s="24">
        <v>0</v>
      </c>
      <c r="AG50" s="24">
        <v>0</v>
      </c>
      <c r="AH50" s="24">
        <v>0</v>
      </c>
      <c r="AI50" s="24">
        <v>0</v>
      </c>
    </row>
    <row r="51" spans="2:35" s="5" customFormat="1" ht="18" customHeight="1" outlineLevel="3" x14ac:dyDescent="0.3">
      <c r="B51" s="26" t="s">
        <v>49</v>
      </c>
      <c r="C51" s="26"/>
      <c r="D51" s="4"/>
      <c r="E51" s="4"/>
      <c r="F51" s="4"/>
      <c r="G51" s="23">
        <f t="shared" si="3"/>
        <v>1</v>
      </c>
      <c r="H51" s="23"/>
      <c r="I51" s="23"/>
      <c r="J51" s="23"/>
      <c r="K51" s="13"/>
      <c r="L51" s="24">
        <v>1</v>
      </c>
      <c r="M51" s="24">
        <v>0</v>
      </c>
      <c r="N51" s="24">
        <v>0</v>
      </c>
      <c r="O51" s="24">
        <v>0</v>
      </c>
      <c r="P51" s="24">
        <v>0</v>
      </c>
      <c r="Q51" s="24">
        <v>0</v>
      </c>
      <c r="R51" s="24">
        <v>0</v>
      </c>
      <c r="S51" s="24">
        <v>0</v>
      </c>
      <c r="T51" s="24">
        <v>0</v>
      </c>
      <c r="U51" s="24">
        <v>0</v>
      </c>
      <c r="V51" s="24">
        <v>0</v>
      </c>
      <c r="W51" s="24">
        <v>0</v>
      </c>
      <c r="X51" s="24">
        <v>0</v>
      </c>
      <c r="Y51" s="24">
        <v>0</v>
      </c>
      <c r="Z51" s="24">
        <v>0</v>
      </c>
      <c r="AA51" s="24">
        <v>0</v>
      </c>
      <c r="AB51" s="24">
        <v>0</v>
      </c>
      <c r="AC51" s="24">
        <v>0</v>
      </c>
      <c r="AD51" s="24">
        <v>0</v>
      </c>
      <c r="AE51" s="24">
        <v>0</v>
      </c>
      <c r="AF51" s="24">
        <v>0</v>
      </c>
      <c r="AG51" s="24">
        <v>0</v>
      </c>
      <c r="AH51" s="24">
        <v>0</v>
      </c>
      <c r="AI51" s="24">
        <v>0</v>
      </c>
    </row>
    <row r="52" spans="2:35" s="5" customFormat="1" ht="18" customHeight="1" outlineLevel="3" x14ac:dyDescent="0.3">
      <c r="B52" s="96" t="s">
        <v>166</v>
      </c>
      <c r="C52" s="26"/>
      <c r="D52" s="4"/>
      <c r="E52" s="4"/>
      <c r="F52" s="4"/>
      <c r="G52" s="23">
        <f t="shared" si="3"/>
        <v>1</v>
      </c>
      <c r="H52" s="23"/>
      <c r="I52" s="23"/>
      <c r="J52" s="23"/>
      <c r="K52" s="13"/>
      <c r="L52" s="24">
        <v>1</v>
      </c>
      <c r="M52" s="24">
        <v>0</v>
      </c>
      <c r="N52" s="24">
        <v>0</v>
      </c>
      <c r="O52" s="24">
        <v>0</v>
      </c>
      <c r="P52" s="24">
        <v>0</v>
      </c>
      <c r="Q52" s="24">
        <v>0</v>
      </c>
      <c r="R52" s="24">
        <v>0</v>
      </c>
      <c r="S52" s="24">
        <v>0</v>
      </c>
      <c r="T52" s="24">
        <v>0</v>
      </c>
      <c r="U52" s="24">
        <v>0</v>
      </c>
      <c r="V52" s="24">
        <v>0</v>
      </c>
      <c r="W52" s="24">
        <v>0</v>
      </c>
      <c r="X52" s="24">
        <v>0</v>
      </c>
      <c r="Y52" s="24">
        <v>0</v>
      </c>
      <c r="Z52" s="24">
        <v>0</v>
      </c>
      <c r="AA52" s="24">
        <v>0</v>
      </c>
      <c r="AB52" s="24">
        <v>0</v>
      </c>
      <c r="AC52" s="24">
        <v>0</v>
      </c>
      <c r="AD52" s="24">
        <v>0</v>
      </c>
      <c r="AE52" s="24">
        <v>0</v>
      </c>
      <c r="AF52" s="24">
        <v>0</v>
      </c>
      <c r="AG52" s="24">
        <v>0</v>
      </c>
      <c r="AH52" s="24">
        <v>0</v>
      </c>
      <c r="AI52" s="24">
        <v>0</v>
      </c>
    </row>
    <row r="53" spans="2:35" s="5" customFormat="1" ht="18" customHeight="1" outlineLevel="3" x14ac:dyDescent="0.3">
      <c r="B53" s="26" t="s">
        <v>50</v>
      </c>
      <c r="C53" s="26"/>
      <c r="D53" s="4"/>
      <c r="E53" s="4"/>
      <c r="F53" s="4"/>
      <c r="G53" s="23">
        <f t="shared" si="3"/>
        <v>1</v>
      </c>
      <c r="H53" s="23"/>
      <c r="I53" s="23"/>
      <c r="J53" s="23"/>
      <c r="K53" s="13"/>
      <c r="L53" s="24">
        <v>1</v>
      </c>
      <c r="M53" s="24">
        <v>0</v>
      </c>
      <c r="N53" s="24">
        <v>0</v>
      </c>
      <c r="O53" s="24">
        <v>0</v>
      </c>
      <c r="P53" s="24">
        <v>0</v>
      </c>
      <c r="Q53" s="24">
        <v>0</v>
      </c>
      <c r="R53" s="24">
        <v>0</v>
      </c>
      <c r="S53" s="24">
        <v>0</v>
      </c>
      <c r="T53" s="24">
        <v>0</v>
      </c>
      <c r="U53" s="24">
        <v>0</v>
      </c>
      <c r="V53" s="24">
        <v>0</v>
      </c>
      <c r="W53" s="24">
        <v>0</v>
      </c>
      <c r="X53" s="24">
        <v>0</v>
      </c>
      <c r="Y53" s="24">
        <v>0</v>
      </c>
      <c r="Z53" s="24">
        <v>0</v>
      </c>
      <c r="AA53" s="24">
        <v>0</v>
      </c>
      <c r="AB53" s="24">
        <v>0</v>
      </c>
      <c r="AC53" s="24">
        <v>0</v>
      </c>
      <c r="AD53" s="24">
        <v>0</v>
      </c>
      <c r="AE53" s="24">
        <v>0</v>
      </c>
      <c r="AF53" s="24">
        <v>0</v>
      </c>
      <c r="AG53" s="24">
        <v>0</v>
      </c>
      <c r="AH53" s="24">
        <v>0</v>
      </c>
      <c r="AI53" s="24">
        <v>0</v>
      </c>
    </row>
    <row r="54" spans="2:35" s="5" customFormat="1" ht="18" customHeight="1" outlineLevel="3" x14ac:dyDescent="0.3">
      <c r="B54" s="26" t="s">
        <v>51</v>
      </c>
      <c r="C54" s="26"/>
      <c r="D54" s="4"/>
      <c r="E54" s="4"/>
      <c r="F54" s="4"/>
      <c r="G54" s="23">
        <f t="shared" si="3"/>
        <v>1</v>
      </c>
      <c r="H54" s="23"/>
      <c r="I54" s="23"/>
      <c r="J54" s="23"/>
      <c r="K54" s="13"/>
      <c r="L54" s="24">
        <v>1</v>
      </c>
      <c r="M54" s="24">
        <v>0</v>
      </c>
      <c r="N54" s="24">
        <v>0</v>
      </c>
      <c r="O54" s="24">
        <v>0</v>
      </c>
      <c r="P54" s="24">
        <v>0</v>
      </c>
      <c r="Q54" s="24">
        <v>0</v>
      </c>
      <c r="R54" s="24">
        <v>0</v>
      </c>
      <c r="S54" s="24">
        <v>0</v>
      </c>
      <c r="T54" s="24">
        <v>0</v>
      </c>
      <c r="U54" s="24">
        <v>0</v>
      </c>
      <c r="V54" s="24">
        <v>0</v>
      </c>
      <c r="W54" s="24">
        <v>0</v>
      </c>
      <c r="X54" s="24">
        <v>0</v>
      </c>
      <c r="Y54" s="24">
        <v>0</v>
      </c>
      <c r="Z54" s="24">
        <v>0</v>
      </c>
      <c r="AA54" s="24">
        <v>0</v>
      </c>
      <c r="AB54" s="24">
        <v>0</v>
      </c>
      <c r="AC54" s="24">
        <v>0</v>
      </c>
      <c r="AD54" s="24">
        <v>0</v>
      </c>
      <c r="AE54" s="24">
        <v>0</v>
      </c>
      <c r="AF54" s="24">
        <v>0</v>
      </c>
      <c r="AG54" s="24">
        <v>0</v>
      </c>
      <c r="AH54" s="24">
        <v>0</v>
      </c>
      <c r="AI54" s="24">
        <v>0</v>
      </c>
    </row>
    <row r="55" spans="2:35" s="5" customFormat="1" ht="18" customHeight="1" outlineLevel="2" x14ac:dyDescent="0.3">
      <c r="B55" s="21" t="s">
        <v>52</v>
      </c>
      <c r="C55" s="21"/>
      <c r="D55" s="22"/>
      <c r="E55" s="4"/>
      <c r="F55" s="4"/>
      <c r="G55" s="25">
        <f>SUBTOTAL(1,G56:G65)</f>
        <v>1</v>
      </c>
      <c r="H55" s="25"/>
      <c r="I55" s="25"/>
      <c r="J55" s="25"/>
      <c r="K55" s="13"/>
      <c r="L55" s="13"/>
      <c r="M55" s="8"/>
      <c r="N55" s="8"/>
      <c r="O55" s="8"/>
      <c r="P55" s="8"/>
      <c r="Q55" s="8"/>
      <c r="R55" s="8"/>
      <c r="S55" s="8"/>
      <c r="T55" s="8"/>
      <c r="U55" s="8"/>
      <c r="V55" s="8"/>
      <c r="W55" s="8"/>
      <c r="X55" s="8"/>
      <c r="Y55" s="8"/>
      <c r="Z55" s="8"/>
      <c r="AA55" s="8"/>
      <c r="AB55" s="8"/>
      <c r="AC55" s="8"/>
      <c r="AD55" s="8"/>
      <c r="AE55" s="8"/>
      <c r="AF55" s="8"/>
      <c r="AG55" s="8"/>
      <c r="AH55" s="8"/>
      <c r="AI55" s="8"/>
    </row>
    <row r="56" spans="2:35" s="5" customFormat="1" ht="18" customHeight="1" outlineLevel="3" x14ac:dyDescent="0.3">
      <c r="B56" s="26" t="s">
        <v>53</v>
      </c>
      <c r="C56" s="26"/>
      <c r="D56" s="4"/>
      <c r="E56" s="4"/>
      <c r="F56" s="4"/>
      <c r="G56" s="23">
        <f t="shared" ref="G56:G65" si="4">SUM(L56:AI56)</f>
        <v>1</v>
      </c>
      <c r="H56" s="23"/>
      <c r="I56" s="23"/>
      <c r="J56" s="23"/>
      <c r="K56" s="13"/>
      <c r="L56" s="24">
        <v>1</v>
      </c>
      <c r="M56" s="24">
        <v>0</v>
      </c>
      <c r="N56" s="24">
        <v>0</v>
      </c>
      <c r="O56" s="24">
        <v>0</v>
      </c>
      <c r="P56" s="24">
        <v>0</v>
      </c>
      <c r="Q56" s="24">
        <v>0</v>
      </c>
      <c r="R56" s="24">
        <v>0</v>
      </c>
      <c r="S56" s="24">
        <v>0</v>
      </c>
      <c r="T56" s="24">
        <v>0</v>
      </c>
      <c r="U56" s="24">
        <v>0</v>
      </c>
      <c r="V56" s="24">
        <v>0</v>
      </c>
      <c r="W56" s="24">
        <v>0</v>
      </c>
      <c r="X56" s="24">
        <v>0</v>
      </c>
      <c r="Y56" s="24">
        <v>0</v>
      </c>
      <c r="Z56" s="24">
        <v>0</v>
      </c>
      <c r="AA56" s="24">
        <v>0</v>
      </c>
      <c r="AB56" s="24">
        <v>0</v>
      </c>
      <c r="AC56" s="24">
        <v>0</v>
      </c>
      <c r="AD56" s="24">
        <v>0</v>
      </c>
      <c r="AE56" s="24">
        <v>0</v>
      </c>
      <c r="AF56" s="24">
        <v>0</v>
      </c>
      <c r="AG56" s="24">
        <v>0</v>
      </c>
      <c r="AH56" s="24">
        <v>0</v>
      </c>
      <c r="AI56" s="24">
        <v>0</v>
      </c>
    </row>
    <row r="57" spans="2:35" s="5" customFormat="1" ht="18" customHeight="1" outlineLevel="3" x14ac:dyDescent="0.3">
      <c r="B57" s="96" t="s">
        <v>167</v>
      </c>
      <c r="C57" s="26"/>
      <c r="D57" s="4"/>
      <c r="E57" s="4"/>
      <c r="F57" s="4"/>
      <c r="G57" s="23">
        <f>SUM(L57:AI57)</f>
        <v>1</v>
      </c>
      <c r="H57" s="23"/>
      <c r="I57" s="23"/>
      <c r="J57" s="23"/>
      <c r="K57" s="13"/>
      <c r="L57" s="24">
        <v>1</v>
      </c>
      <c r="M57" s="24">
        <v>0</v>
      </c>
      <c r="N57" s="24">
        <v>0</v>
      </c>
      <c r="O57" s="24">
        <v>0</v>
      </c>
      <c r="P57" s="24">
        <v>0</v>
      </c>
      <c r="Q57" s="24">
        <v>0</v>
      </c>
      <c r="R57" s="24">
        <v>0</v>
      </c>
      <c r="S57" s="24">
        <v>0</v>
      </c>
      <c r="T57" s="24">
        <v>0</v>
      </c>
      <c r="U57" s="24">
        <v>0</v>
      </c>
      <c r="V57" s="24">
        <v>0</v>
      </c>
      <c r="W57" s="24">
        <v>0</v>
      </c>
      <c r="X57" s="24">
        <v>0</v>
      </c>
      <c r="Y57" s="24">
        <v>0</v>
      </c>
      <c r="Z57" s="24">
        <v>0</v>
      </c>
      <c r="AA57" s="24">
        <v>0</v>
      </c>
      <c r="AB57" s="24">
        <v>0</v>
      </c>
      <c r="AC57" s="24">
        <v>0</v>
      </c>
      <c r="AD57" s="24">
        <v>0</v>
      </c>
      <c r="AE57" s="24">
        <v>0</v>
      </c>
      <c r="AF57" s="24">
        <v>0</v>
      </c>
      <c r="AG57" s="24">
        <v>0</v>
      </c>
      <c r="AH57" s="24">
        <v>0</v>
      </c>
      <c r="AI57" s="24">
        <v>0</v>
      </c>
    </row>
    <row r="58" spans="2:35" s="5" customFormat="1" ht="18" customHeight="1" outlineLevel="3" x14ac:dyDescent="0.3">
      <c r="B58" s="96" t="s">
        <v>168</v>
      </c>
      <c r="C58" s="26"/>
      <c r="D58" s="4"/>
      <c r="E58" s="4"/>
      <c r="F58" s="4"/>
      <c r="G58" s="23">
        <f>SUM(L58:AI58)</f>
        <v>1</v>
      </c>
      <c r="H58" s="23"/>
      <c r="I58" s="23"/>
      <c r="J58" s="23"/>
      <c r="K58" s="13"/>
      <c r="L58" s="24">
        <v>1</v>
      </c>
      <c r="M58" s="24">
        <v>0</v>
      </c>
      <c r="N58" s="24">
        <v>0</v>
      </c>
      <c r="O58" s="24">
        <v>0</v>
      </c>
      <c r="P58" s="24">
        <v>0</v>
      </c>
      <c r="Q58" s="24">
        <v>0</v>
      </c>
      <c r="R58" s="24">
        <v>0</v>
      </c>
      <c r="S58" s="24">
        <v>0</v>
      </c>
      <c r="T58" s="24">
        <v>0</v>
      </c>
      <c r="U58" s="24">
        <v>0</v>
      </c>
      <c r="V58" s="24">
        <v>0</v>
      </c>
      <c r="W58" s="24">
        <v>0</v>
      </c>
      <c r="X58" s="24">
        <v>0</v>
      </c>
      <c r="Y58" s="24">
        <v>0</v>
      </c>
      <c r="Z58" s="24">
        <v>0</v>
      </c>
      <c r="AA58" s="24">
        <v>0</v>
      </c>
      <c r="AB58" s="24">
        <v>0</v>
      </c>
      <c r="AC58" s="24">
        <v>0</v>
      </c>
      <c r="AD58" s="24">
        <v>0</v>
      </c>
      <c r="AE58" s="24">
        <v>0</v>
      </c>
      <c r="AF58" s="24">
        <v>0</v>
      </c>
      <c r="AG58" s="24">
        <v>0</v>
      </c>
      <c r="AH58" s="24">
        <v>0</v>
      </c>
      <c r="AI58" s="24">
        <v>0</v>
      </c>
    </row>
    <row r="59" spans="2:35" s="5" customFormat="1" ht="18" customHeight="1" outlineLevel="3" x14ac:dyDescent="0.3">
      <c r="B59" s="26" t="s">
        <v>54</v>
      </c>
      <c r="C59" s="26"/>
      <c r="D59" s="4"/>
      <c r="E59" s="4"/>
      <c r="F59" s="4"/>
      <c r="G59" s="23">
        <f t="shared" si="4"/>
        <v>1</v>
      </c>
      <c r="H59" s="23"/>
      <c r="I59" s="23"/>
      <c r="J59" s="23"/>
      <c r="K59" s="13"/>
      <c r="L59" s="24">
        <v>1</v>
      </c>
      <c r="M59" s="24">
        <v>0</v>
      </c>
      <c r="N59" s="24">
        <v>0</v>
      </c>
      <c r="O59" s="24">
        <v>0</v>
      </c>
      <c r="P59" s="24">
        <v>0</v>
      </c>
      <c r="Q59" s="24">
        <v>0</v>
      </c>
      <c r="R59" s="24">
        <v>0</v>
      </c>
      <c r="S59" s="24">
        <v>0</v>
      </c>
      <c r="T59" s="24">
        <v>0</v>
      </c>
      <c r="U59" s="24">
        <v>0</v>
      </c>
      <c r="V59" s="24">
        <v>0</v>
      </c>
      <c r="W59" s="24">
        <v>0</v>
      </c>
      <c r="X59" s="24">
        <v>0</v>
      </c>
      <c r="Y59" s="24">
        <v>0</v>
      </c>
      <c r="Z59" s="24">
        <v>0</v>
      </c>
      <c r="AA59" s="24">
        <v>0</v>
      </c>
      <c r="AB59" s="24">
        <v>0</v>
      </c>
      <c r="AC59" s="24">
        <v>0</v>
      </c>
      <c r="AD59" s="24">
        <v>0</v>
      </c>
      <c r="AE59" s="24">
        <v>0</v>
      </c>
      <c r="AF59" s="24">
        <v>0</v>
      </c>
      <c r="AG59" s="24">
        <v>0</v>
      </c>
      <c r="AH59" s="24">
        <v>0</v>
      </c>
      <c r="AI59" s="24">
        <v>0</v>
      </c>
    </row>
    <row r="60" spans="2:35" s="5" customFormat="1" ht="18" customHeight="1" outlineLevel="3" x14ac:dyDescent="0.3">
      <c r="B60" s="26" t="s">
        <v>55</v>
      </c>
      <c r="C60" s="26"/>
      <c r="D60" s="4"/>
      <c r="E60" s="4"/>
      <c r="F60" s="4"/>
      <c r="G60" s="23">
        <f t="shared" si="4"/>
        <v>1</v>
      </c>
      <c r="H60" s="23"/>
      <c r="I60" s="23"/>
      <c r="J60" s="23"/>
      <c r="K60" s="13"/>
      <c r="L60" s="24">
        <v>0</v>
      </c>
      <c r="M60" s="24">
        <v>0</v>
      </c>
      <c r="N60" s="24">
        <v>0</v>
      </c>
      <c r="O60" s="24">
        <v>0</v>
      </c>
      <c r="P60" s="24">
        <v>0</v>
      </c>
      <c r="Q60" s="24">
        <v>0</v>
      </c>
      <c r="R60" s="24">
        <v>0</v>
      </c>
      <c r="S60" s="24">
        <v>0</v>
      </c>
      <c r="T60" s="24">
        <v>0</v>
      </c>
      <c r="U60" s="24">
        <v>0</v>
      </c>
      <c r="V60" s="24">
        <v>0</v>
      </c>
      <c r="W60" s="24">
        <v>0</v>
      </c>
      <c r="X60" s="24">
        <v>0</v>
      </c>
      <c r="Y60" s="24">
        <v>0</v>
      </c>
      <c r="Z60" s="24">
        <v>1</v>
      </c>
      <c r="AA60" s="24">
        <v>0</v>
      </c>
      <c r="AB60" s="24">
        <v>0</v>
      </c>
      <c r="AC60" s="24">
        <v>0</v>
      </c>
      <c r="AD60" s="24">
        <v>0</v>
      </c>
      <c r="AE60" s="24">
        <v>0</v>
      </c>
      <c r="AF60" s="24">
        <v>0</v>
      </c>
      <c r="AG60" s="24">
        <v>0</v>
      </c>
      <c r="AH60" s="24">
        <v>0</v>
      </c>
      <c r="AI60" s="24">
        <v>0</v>
      </c>
    </row>
    <row r="61" spans="2:35" s="5" customFormat="1" ht="18" customHeight="1" outlineLevel="3" x14ac:dyDescent="0.3">
      <c r="B61" s="26" t="s">
        <v>56</v>
      </c>
      <c r="C61" s="26"/>
      <c r="D61" s="4"/>
      <c r="E61" s="4"/>
      <c r="F61" s="4"/>
      <c r="G61" s="23">
        <f t="shared" si="4"/>
        <v>1</v>
      </c>
      <c r="H61" s="23"/>
      <c r="I61" s="23"/>
      <c r="J61" s="23"/>
      <c r="K61" s="13"/>
      <c r="L61" s="24">
        <v>1</v>
      </c>
      <c r="M61" s="24">
        <v>0</v>
      </c>
      <c r="N61" s="24">
        <v>0</v>
      </c>
      <c r="O61" s="24">
        <v>0</v>
      </c>
      <c r="P61" s="24">
        <v>0</v>
      </c>
      <c r="Q61" s="24">
        <v>0</v>
      </c>
      <c r="R61" s="24">
        <v>0</v>
      </c>
      <c r="S61" s="24">
        <v>0</v>
      </c>
      <c r="T61" s="24">
        <v>0</v>
      </c>
      <c r="U61" s="24">
        <v>0</v>
      </c>
      <c r="V61" s="24">
        <v>0</v>
      </c>
      <c r="W61" s="24">
        <v>0</v>
      </c>
      <c r="X61" s="24">
        <v>0</v>
      </c>
      <c r="Y61" s="24">
        <v>0</v>
      </c>
      <c r="Z61" s="24">
        <v>0</v>
      </c>
      <c r="AA61" s="24">
        <v>0</v>
      </c>
      <c r="AB61" s="24">
        <v>0</v>
      </c>
      <c r="AC61" s="24">
        <v>0</v>
      </c>
      <c r="AD61" s="24">
        <v>0</v>
      </c>
      <c r="AE61" s="24">
        <v>0</v>
      </c>
      <c r="AF61" s="24">
        <v>0</v>
      </c>
      <c r="AG61" s="24">
        <v>0</v>
      </c>
      <c r="AH61" s="24">
        <v>0</v>
      </c>
      <c r="AI61" s="24">
        <v>0</v>
      </c>
    </row>
    <row r="62" spans="2:35" s="5" customFormat="1" ht="18" customHeight="1" outlineLevel="3" x14ac:dyDescent="0.3">
      <c r="B62" s="26" t="s">
        <v>57</v>
      </c>
      <c r="C62" s="26"/>
      <c r="D62" s="4"/>
      <c r="E62" s="4"/>
      <c r="F62" s="4"/>
      <c r="G62" s="23">
        <f t="shared" si="4"/>
        <v>1</v>
      </c>
      <c r="H62" s="23"/>
      <c r="I62" s="23"/>
      <c r="J62" s="23"/>
      <c r="K62" s="13"/>
      <c r="L62" s="24">
        <v>0.9</v>
      </c>
      <c r="M62" s="24">
        <v>0.1</v>
      </c>
      <c r="N62" s="24">
        <v>0</v>
      </c>
      <c r="O62" s="24">
        <v>0</v>
      </c>
      <c r="P62" s="24">
        <v>0</v>
      </c>
      <c r="Q62" s="24">
        <v>0</v>
      </c>
      <c r="R62" s="24">
        <v>0</v>
      </c>
      <c r="S62" s="24">
        <v>0</v>
      </c>
      <c r="T62" s="24">
        <v>0</v>
      </c>
      <c r="U62" s="24">
        <v>0</v>
      </c>
      <c r="V62" s="24">
        <v>0</v>
      </c>
      <c r="W62" s="24">
        <v>0</v>
      </c>
      <c r="X62" s="24">
        <v>0</v>
      </c>
      <c r="Y62" s="24">
        <v>0</v>
      </c>
      <c r="Z62" s="24">
        <v>0</v>
      </c>
      <c r="AA62" s="24">
        <v>0</v>
      </c>
      <c r="AB62" s="24">
        <v>0</v>
      </c>
      <c r="AC62" s="24">
        <v>0</v>
      </c>
      <c r="AD62" s="24">
        <v>0</v>
      </c>
      <c r="AE62" s="24">
        <v>0</v>
      </c>
      <c r="AF62" s="24">
        <v>0</v>
      </c>
      <c r="AG62" s="24">
        <v>0</v>
      </c>
      <c r="AH62" s="24">
        <v>0</v>
      </c>
      <c r="AI62" s="24">
        <v>0</v>
      </c>
    </row>
    <row r="63" spans="2:35" s="5" customFormat="1" ht="18" customHeight="1" outlineLevel="3" x14ac:dyDescent="0.3">
      <c r="B63" s="26" t="s">
        <v>58</v>
      </c>
      <c r="C63" s="26"/>
      <c r="D63" s="4"/>
      <c r="E63" s="4"/>
      <c r="F63" s="4"/>
      <c r="G63" s="23">
        <f t="shared" si="4"/>
        <v>0.99999999999999978</v>
      </c>
      <c r="H63" s="23"/>
      <c r="I63" s="23"/>
      <c r="J63" s="23"/>
      <c r="K63" s="13"/>
      <c r="L63" s="24">
        <v>0.32515472446096955</v>
      </c>
      <c r="M63" s="24">
        <v>4.14665215891298E-2</v>
      </c>
      <c r="N63" s="24">
        <v>4.14665215891298E-2</v>
      </c>
      <c r="O63" s="24">
        <v>4.14665215891298E-2</v>
      </c>
      <c r="P63" s="24">
        <v>4.14665215891298E-2</v>
      </c>
      <c r="Q63" s="24">
        <v>4.14665215891298E-2</v>
      </c>
      <c r="R63" s="24">
        <v>4.14665215891298E-2</v>
      </c>
      <c r="S63" s="24">
        <v>4.14665215891298E-2</v>
      </c>
      <c r="T63" s="24">
        <v>4.14665215891298E-2</v>
      </c>
      <c r="U63" s="24">
        <v>4.14665215891298E-2</v>
      </c>
      <c r="V63" s="24">
        <v>4.14665215891298E-2</v>
      </c>
      <c r="W63" s="24">
        <v>4.14665215891298E-2</v>
      </c>
      <c r="X63" s="24">
        <v>4.14665215891298E-2</v>
      </c>
      <c r="Y63" s="24">
        <v>4.14665215891298E-2</v>
      </c>
      <c r="Z63" s="24">
        <v>0.13578049488034305</v>
      </c>
      <c r="AA63" s="24">
        <v>0</v>
      </c>
      <c r="AB63" s="24">
        <v>0</v>
      </c>
      <c r="AC63" s="24">
        <v>0</v>
      </c>
      <c r="AD63" s="24">
        <v>0</v>
      </c>
      <c r="AE63" s="24">
        <v>0</v>
      </c>
      <c r="AF63" s="24">
        <v>0</v>
      </c>
      <c r="AG63" s="24">
        <v>0</v>
      </c>
      <c r="AH63" s="24">
        <v>0</v>
      </c>
      <c r="AI63" s="24">
        <v>0</v>
      </c>
    </row>
    <row r="64" spans="2:35" s="5" customFormat="1" ht="18" customHeight="1" outlineLevel="3" x14ac:dyDescent="0.3">
      <c r="B64" s="26" t="s">
        <v>59</v>
      </c>
      <c r="C64" s="26"/>
      <c r="D64" s="4"/>
      <c r="E64" s="4"/>
      <c r="F64" s="4"/>
      <c r="G64" s="23">
        <f t="shared" si="4"/>
        <v>1</v>
      </c>
      <c r="H64" s="23"/>
      <c r="I64" s="23"/>
      <c r="J64" s="23"/>
      <c r="K64" s="13"/>
      <c r="L64" s="24">
        <v>1</v>
      </c>
      <c r="M64" s="24">
        <v>0</v>
      </c>
      <c r="N64" s="24">
        <v>0</v>
      </c>
      <c r="O64" s="24">
        <v>0</v>
      </c>
      <c r="P64" s="24">
        <v>0</v>
      </c>
      <c r="Q64" s="24">
        <v>0</v>
      </c>
      <c r="R64" s="24">
        <v>0</v>
      </c>
      <c r="S64" s="24">
        <v>0</v>
      </c>
      <c r="T64" s="24">
        <v>0</v>
      </c>
      <c r="U64" s="24">
        <v>0</v>
      </c>
      <c r="V64" s="24">
        <v>0</v>
      </c>
      <c r="W64" s="24">
        <v>0</v>
      </c>
      <c r="X64" s="24">
        <v>0</v>
      </c>
      <c r="Y64" s="24">
        <v>0</v>
      </c>
      <c r="Z64" s="24">
        <v>0</v>
      </c>
      <c r="AA64" s="24">
        <v>0</v>
      </c>
      <c r="AB64" s="24">
        <v>0</v>
      </c>
      <c r="AC64" s="24">
        <v>0</v>
      </c>
      <c r="AD64" s="24">
        <v>0</v>
      </c>
      <c r="AE64" s="24">
        <v>0</v>
      </c>
      <c r="AF64" s="24">
        <v>0</v>
      </c>
      <c r="AG64" s="24">
        <v>0</v>
      </c>
      <c r="AH64" s="24">
        <v>0</v>
      </c>
      <c r="AI64" s="24">
        <v>0</v>
      </c>
    </row>
    <row r="65" spans="2:47" s="5" customFormat="1" ht="18" customHeight="1" outlineLevel="3" x14ac:dyDescent="0.3">
      <c r="B65" s="26" t="s">
        <v>60</v>
      </c>
      <c r="C65" s="26"/>
      <c r="D65" s="4"/>
      <c r="E65" s="4"/>
      <c r="F65" s="4"/>
      <c r="G65" s="23">
        <f t="shared" si="4"/>
        <v>1</v>
      </c>
      <c r="H65" s="23"/>
      <c r="I65" s="23"/>
      <c r="J65" s="23"/>
      <c r="K65" s="13"/>
      <c r="L65" s="24">
        <v>0</v>
      </c>
      <c r="M65" s="24">
        <v>0</v>
      </c>
      <c r="N65" s="24">
        <v>0</v>
      </c>
      <c r="O65" s="24">
        <v>0</v>
      </c>
      <c r="P65" s="24">
        <v>0</v>
      </c>
      <c r="Q65" s="24">
        <v>0</v>
      </c>
      <c r="R65" s="24">
        <v>0</v>
      </c>
      <c r="S65" s="24">
        <v>0</v>
      </c>
      <c r="T65" s="24">
        <v>0</v>
      </c>
      <c r="U65" s="24">
        <v>0.18</v>
      </c>
      <c r="V65" s="24">
        <v>0.82</v>
      </c>
      <c r="W65" s="24">
        <v>0</v>
      </c>
      <c r="X65" s="24">
        <v>0</v>
      </c>
      <c r="Y65" s="24">
        <v>0</v>
      </c>
      <c r="Z65" s="24">
        <v>0</v>
      </c>
      <c r="AA65" s="24">
        <v>0</v>
      </c>
      <c r="AB65" s="24">
        <v>0</v>
      </c>
      <c r="AC65" s="24">
        <v>0</v>
      </c>
      <c r="AD65" s="24">
        <v>0</v>
      </c>
      <c r="AE65" s="24">
        <v>0</v>
      </c>
      <c r="AF65" s="24">
        <v>0</v>
      </c>
      <c r="AG65" s="24">
        <v>0</v>
      </c>
      <c r="AH65" s="24">
        <v>0</v>
      </c>
      <c r="AI65" s="24">
        <v>0</v>
      </c>
    </row>
    <row r="66" spans="2:47" s="5" customFormat="1" ht="18" customHeight="1" outlineLevel="2" x14ac:dyDescent="0.3">
      <c r="B66" s="21" t="s">
        <v>61</v>
      </c>
      <c r="C66" s="21"/>
      <c r="D66" s="22"/>
      <c r="E66" s="4"/>
      <c r="F66" s="4"/>
      <c r="G66" s="25">
        <f>SUBTOTAL(1,G67:G69)</f>
        <v>1</v>
      </c>
      <c r="H66" s="25"/>
      <c r="I66" s="25"/>
      <c r="J66" s="25"/>
      <c r="K66" s="13"/>
      <c r="L66" s="13"/>
      <c r="M66" s="8"/>
      <c r="N66" s="8"/>
      <c r="O66" s="8"/>
      <c r="P66" s="17"/>
      <c r="Q66" s="17"/>
      <c r="R66" s="17"/>
      <c r="S66" s="17"/>
      <c r="T66" s="17"/>
      <c r="U66" s="17"/>
      <c r="V66" s="17"/>
      <c r="W66" s="17"/>
      <c r="X66" s="17"/>
      <c r="Y66" s="17"/>
      <c r="Z66" s="17"/>
      <c r="AA66" s="8"/>
      <c r="AB66" s="8"/>
      <c r="AC66" s="8"/>
      <c r="AD66" s="8"/>
      <c r="AE66" s="8"/>
      <c r="AF66" s="8"/>
      <c r="AG66" s="8"/>
      <c r="AH66" s="8"/>
      <c r="AI66" s="8"/>
    </row>
    <row r="67" spans="2:47" s="5" customFormat="1" ht="18" customHeight="1" outlineLevel="3" x14ac:dyDescent="0.3">
      <c r="B67" s="26" t="s">
        <v>62</v>
      </c>
      <c r="C67" s="26"/>
      <c r="D67" s="4"/>
      <c r="E67" s="4"/>
      <c r="F67" s="4"/>
      <c r="G67" s="23">
        <f t="shared" ref="G67:G69" si="5">SUM(L67:AI67)</f>
        <v>1</v>
      </c>
      <c r="H67" s="23"/>
      <c r="I67" s="23"/>
      <c r="J67" s="23"/>
      <c r="K67" s="13"/>
      <c r="L67" s="24">
        <v>0</v>
      </c>
      <c r="M67" s="24">
        <v>0</v>
      </c>
      <c r="N67" s="24">
        <v>0</v>
      </c>
      <c r="O67" s="24">
        <v>0</v>
      </c>
      <c r="P67" s="24">
        <v>0</v>
      </c>
      <c r="Q67" s="24">
        <v>0</v>
      </c>
      <c r="R67" s="24">
        <v>0</v>
      </c>
      <c r="S67" s="24">
        <v>0</v>
      </c>
      <c r="T67" s="24">
        <v>0</v>
      </c>
      <c r="U67" s="24">
        <v>0</v>
      </c>
      <c r="V67" s="24">
        <v>0</v>
      </c>
      <c r="W67" s="24">
        <v>1</v>
      </c>
      <c r="X67" s="24">
        <v>0</v>
      </c>
      <c r="Y67" s="24">
        <v>0</v>
      </c>
      <c r="Z67" s="24">
        <v>0</v>
      </c>
      <c r="AA67" s="24">
        <v>0</v>
      </c>
      <c r="AB67" s="24">
        <v>0</v>
      </c>
      <c r="AC67" s="24">
        <v>0</v>
      </c>
      <c r="AD67" s="24">
        <v>0</v>
      </c>
      <c r="AE67" s="24">
        <v>0</v>
      </c>
      <c r="AF67" s="24">
        <v>0</v>
      </c>
      <c r="AG67" s="24">
        <v>0</v>
      </c>
      <c r="AH67" s="24">
        <v>0</v>
      </c>
      <c r="AI67" s="24">
        <v>0</v>
      </c>
    </row>
    <row r="68" spans="2:47" s="5" customFormat="1" ht="18" customHeight="1" outlineLevel="3" x14ac:dyDescent="0.3">
      <c r="B68" s="26" t="s">
        <v>169</v>
      </c>
      <c r="C68" s="26"/>
      <c r="D68" s="4"/>
      <c r="E68" s="4"/>
      <c r="F68" s="4"/>
      <c r="G68" s="23">
        <f t="shared" si="5"/>
        <v>0.99999999999999989</v>
      </c>
      <c r="H68" s="23"/>
      <c r="I68" s="23"/>
      <c r="J68" s="23"/>
      <c r="K68" s="13"/>
      <c r="L68" s="24">
        <v>0.1</v>
      </c>
      <c r="M68" s="24">
        <v>0.1</v>
      </c>
      <c r="N68" s="24">
        <v>0.1</v>
      </c>
      <c r="O68" s="24">
        <v>0.1</v>
      </c>
      <c r="P68" s="24">
        <v>0.1</v>
      </c>
      <c r="Q68" s="24">
        <v>0.1</v>
      </c>
      <c r="R68" s="24">
        <v>0.1</v>
      </c>
      <c r="S68" s="24">
        <v>0.1</v>
      </c>
      <c r="T68" s="24">
        <v>0.1</v>
      </c>
      <c r="U68" s="24">
        <v>0.1</v>
      </c>
      <c r="V68" s="24">
        <v>0</v>
      </c>
      <c r="W68" s="24">
        <v>0</v>
      </c>
      <c r="X68" s="24">
        <v>0</v>
      </c>
      <c r="Y68" s="24">
        <v>0</v>
      </c>
      <c r="Z68" s="24">
        <v>0</v>
      </c>
      <c r="AA68" s="24">
        <v>0</v>
      </c>
      <c r="AB68" s="24">
        <v>0</v>
      </c>
      <c r="AC68" s="24">
        <v>0</v>
      </c>
      <c r="AD68" s="24">
        <v>0</v>
      </c>
      <c r="AE68" s="24">
        <v>0</v>
      </c>
      <c r="AF68" s="24">
        <v>0</v>
      </c>
      <c r="AG68" s="24">
        <v>0</v>
      </c>
      <c r="AH68" s="24">
        <v>0</v>
      </c>
      <c r="AI68" s="24">
        <v>0</v>
      </c>
    </row>
    <row r="69" spans="2:47" s="5" customFormat="1" ht="18" customHeight="1" outlineLevel="3" x14ac:dyDescent="0.3">
      <c r="B69" s="26" t="s">
        <v>64</v>
      </c>
      <c r="C69" s="26"/>
      <c r="D69" s="4"/>
      <c r="E69" s="4"/>
      <c r="F69" s="4"/>
      <c r="G69" s="23">
        <f t="shared" si="5"/>
        <v>1</v>
      </c>
      <c r="H69" s="23"/>
      <c r="I69" s="23"/>
      <c r="J69" s="23"/>
      <c r="K69" s="13"/>
      <c r="L69" s="24">
        <v>0</v>
      </c>
      <c r="M69" s="24">
        <v>0</v>
      </c>
      <c r="N69" s="24">
        <v>0</v>
      </c>
      <c r="O69" s="24">
        <v>0</v>
      </c>
      <c r="P69" s="24">
        <v>0</v>
      </c>
      <c r="Q69" s="24">
        <v>0</v>
      </c>
      <c r="R69" s="24">
        <v>0</v>
      </c>
      <c r="S69" s="24">
        <v>0</v>
      </c>
      <c r="T69" s="24">
        <v>0</v>
      </c>
      <c r="U69" s="24">
        <v>0</v>
      </c>
      <c r="V69" s="24">
        <v>0</v>
      </c>
      <c r="W69" s="24">
        <v>0</v>
      </c>
      <c r="X69" s="24">
        <v>0</v>
      </c>
      <c r="Y69" s="24">
        <v>0</v>
      </c>
      <c r="Z69" s="24">
        <v>1</v>
      </c>
      <c r="AA69" s="24">
        <v>0</v>
      </c>
      <c r="AB69" s="24">
        <v>0</v>
      </c>
      <c r="AC69" s="24">
        <v>0</v>
      </c>
      <c r="AD69" s="24">
        <v>0</v>
      </c>
      <c r="AE69" s="24">
        <v>0</v>
      </c>
      <c r="AF69" s="24">
        <v>0</v>
      </c>
      <c r="AG69" s="24">
        <v>0</v>
      </c>
      <c r="AH69" s="24">
        <v>0</v>
      </c>
      <c r="AI69" s="24">
        <v>0</v>
      </c>
    </row>
    <row r="70" spans="2:47" s="5" customFormat="1" ht="18" customHeight="1" outlineLevel="2" x14ac:dyDescent="0.3">
      <c r="B70" s="21" t="s">
        <v>65</v>
      </c>
      <c r="C70" s="21"/>
      <c r="D70" s="22"/>
      <c r="E70" s="4"/>
      <c r="F70" s="4"/>
      <c r="G70" s="25">
        <f>SUBTOTAL(1,G71:G76)</f>
        <v>1</v>
      </c>
      <c r="H70" s="25"/>
      <c r="I70" s="25"/>
      <c r="J70" s="25"/>
      <c r="K70" s="13"/>
      <c r="L70" s="13"/>
      <c r="M70" s="8"/>
      <c r="N70" s="8"/>
      <c r="O70" s="8"/>
      <c r="P70" s="8"/>
      <c r="Q70" s="8"/>
      <c r="R70" s="8"/>
      <c r="S70" s="8"/>
      <c r="T70" s="8"/>
      <c r="U70" s="8"/>
      <c r="V70" s="8"/>
      <c r="W70" s="8"/>
      <c r="X70" s="8"/>
      <c r="Y70" s="8"/>
      <c r="Z70" s="8"/>
      <c r="AA70" s="8"/>
      <c r="AB70" s="8"/>
      <c r="AC70" s="8"/>
      <c r="AD70" s="8"/>
      <c r="AE70" s="8"/>
      <c r="AF70" s="8"/>
      <c r="AG70" s="8"/>
      <c r="AH70" s="8"/>
      <c r="AI70" s="8"/>
    </row>
    <row r="71" spans="2:47" s="5" customFormat="1" ht="18" customHeight="1" outlineLevel="3" x14ac:dyDescent="0.3">
      <c r="B71" s="26" t="s">
        <v>66</v>
      </c>
      <c r="C71" s="26"/>
      <c r="D71" s="4"/>
      <c r="E71" s="4"/>
      <c r="F71" s="4"/>
      <c r="G71" s="23">
        <f t="shared" ref="G71:G76" si="6">SUM(L71:AI71)</f>
        <v>1</v>
      </c>
      <c r="H71" s="23"/>
      <c r="I71" s="23"/>
      <c r="J71" s="23"/>
      <c r="K71" s="13"/>
      <c r="L71" s="24">
        <v>0.62278329745754235</v>
      </c>
      <c r="M71" s="24">
        <v>3.7721670254245748E-2</v>
      </c>
      <c r="N71" s="24">
        <v>3.7721670254245748E-2</v>
      </c>
      <c r="O71" s="24">
        <v>3.7721670254245748E-2</v>
      </c>
      <c r="P71" s="24">
        <v>3.7721670254245748E-2</v>
      </c>
      <c r="Q71" s="24">
        <v>3.7721670254245748E-2</v>
      </c>
      <c r="R71" s="24">
        <v>3.7721670254245748E-2</v>
      </c>
      <c r="S71" s="24">
        <v>3.7721670254245748E-2</v>
      </c>
      <c r="T71" s="24">
        <v>3.7721670254245748E-2</v>
      </c>
      <c r="U71" s="24">
        <v>3.7721670254245748E-2</v>
      </c>
      <c r="V71" s="24">
        <v>3.7721670254245748E-2</v>
      </c>
      <c r="W71" s="24">
        <v>0</v>
      </c>
      <c r="X71" s="24">
        <v>0</v>
      </c>
      <c r="Y71" s="24">
        <v>0</v>
      </c>
      <c r="Z71" s="24">
        <v>0</v>
      </c>
      <c r="AA71" s="24">
        <v>0</v>
      </c>
      <c r="AB71" s="24">
        <v>0</v>
      </c>
      <c r="AC71" s="24">
        <v>0</v>
      </c>
      <c r="AD71" s="24">
        <v>0</v>
      </c>
      <c r="AE71" s="24">
        <v>0</v>
      </c>
      <c r="AF71" s="24">
        <v>0</v>
      </c>
      <c r="AG71" s="24">
        <v>0</v>
      </c>
      <c r="AH71" s="24">
        <v>0</v>
      </c>
      <c r="AI71" s="24">
        <v>0</v>
      </c>
    </row>
    <row r="72" spans="2:47" s="5" customFormat="1" ht="18" customHeight="1" outlineLevel="3" x14ac:dyDescent="0.3">
      <c r="B72" s="26" t="s">
        <v>67</v>
      </c>
      <c r="C72" s="26"/>
      <c r="D72" s="4"/>
      <c r="E72" s="4"/>
      <c r="F72" s="4"/>
      <c r="G72" s="23">
        <f t="shared" si="6"/>
        <v>0.99999999999999989</v>
      </c>
      <c r="H72" s="23"/>
      <c r="I72" s="23"/>
      <c r="J72" s="23"/>
      <c r="K72" s="13"/>
      <c r="L72" s="24">
        <v>0.1</v>
      </c>
      <c r="M72" s="24">
        <v>0.1</v>
      </c>
      <c r="N72" s="24">
        <v>0.1</v>
      </c>
      <c r="O72" s="24">
        <v>0.1</v>
      </c>
      <c r="P72" s="24">
        <v>0.1</v>
      </c>
      <c r="Q72" s="24">
        <v>0.1</v>
      </c>
      <c r="R72" s="24">
        <v>0.1</v>
      </c>
      <c r="S72" s="24">
        <v>0.1</v>
      </c>
      <c r="T72" s="24">
        <v>0.1</v>
      </c>
      <c r="U72" s="24">
        <v>0.1</v>
      </c>
      <c r="V72" s="24">
        <v>0</v>
      </c>
      <c r="W72" s="24">
        <v>0</v>
      </c>
      <c r="X72" s="24">
        <v>0</v>
      </c>
      <c r="Y72" s="24">
        <v>0</v>
      </c>
      <c r="Z72" s="24">
        <v>0</v>
      </c>
      <c r="AA72" s="24">
        <v>0</v>
      </c>
      <c r="AB72" s="24">
        <v>0</v>
      </c>
      <c r="AC72" s="24">
        <v>0</v>
      </c>
      <c r="AD72" s="24">
        <v>0</v>
      </c>
      <c r="AE72" s="24">
        <v>0</v>
      </c>
      <c r="AF72" s="24">
        <v>0</v>
      </c>
      <c r="AG72" s="24">
        <v>0</v>
      </c>
      <c r="AH72" s="24">
        <v>0</v>
      </c>
      <c r="AI72" s="24">
        <v>0</v>
      </c>
    </row>
    <row r="73" spans="2:47" s="5" customFormat="1" ht="18" customHeight="1" outlineLevel="3" x14ac:dyDescent="0.3">
      <c r="B73" s="26" t="s">
        <v>68</v>
      </c>
      <c r="C73" s="26"/>
      <c r="D73" s="4"/>
      <c r="E73" s="4"/>
      <c r="F73" s="4"/>
      <c r="G73" s="23">
        <f t="shared" si="6"/>
        <v>1</v>
      </c>
      <c r="H73" s="23"/>
      <c r="I73" s="23"/>
      <c r="J73" s="23"/>
      <c r="K73" s="13"/>
      <c r="L73" s="24">
        <v>0</v>
      </c>
      <c r="M73" s="24">
        <v>0</v>
      </c>
      <c r="N73" s="24">
        <v>0</v>
      </c>
      <c r="O73" s="24">
        <v>0</v>
      </c>
      <c r="P73" s="24">
        <v>0</v>
      </c>
      <c r="Q73" s="24">
        <v>0</v>
      </c>
      <c r="R73" s="24">
        <v>0</v>
      </c>
      <c r="S73" s="24">
        <v>0</v>
      </c>
      <c r="T73" s="24">
        <v>0</v>
      </c>
      <c r="U73" s="24">
        <v>0</v>
      </c>
      <c r="V73" s="24">
        <v>0</v>
      </c>
      <c r="W73" s="24">
        <v>0.2</v>
      </c>
      <c r="X73" s="24">
        <v>0.2</v>
      </c>
      <c r="Y73" s="24">
        <v>0.2</v>
      </c>
      <c r="Z73" s="24">
        <v>0.2</v>
      </c>
      <c r="AA73" s="24">
        <v>0.2</v>
      </c>
      <c r="AB73" s="24">
        <v>0</v>
      </c>
      <c r="AC73" s="24">
        <v>0</v>
      </c>
      <c r="AD73" s="24">
        <v>0</v>
      </c>
      <c r="AE73" s="24">
        <v>0</v>
      </c>
      <c r="AF73" s="24">
        <v>0</v>
      </c>
      <c r="AG73" s="24">
        <v>0</v>
      </c>
      <c r="AH73" s="24">
        <v>0</v>
      </c>
      <c r="AI73" s="24">
        <v>0</v>
      </c>
    </row>
    <row r="74" spans="2:47" s="5" customFormat="1" ht="18" customHeight="1" outlineLevel="3" x14ac:dyDescent="0.3">
      <c r="B74" s="26" t="s">
        <v>69</v>
      </c>
      <c r="C74" s="26"/>
      <c r="D74" s="4"/>
      <c r="E74" s="4"/>
      <c r="F74" s="4"/>
      <c r="G74" s="23">
        <f t="shared" si="6"/>
        <v>1</v>
      </c>
      <c r="H74" s="23"/>
      <c r="I74" s="23"/>
      <c r="J74" s="23"/>
      <c r="K74" s="13"/>
      <c r="L74" s="24">
        <v>0</v>
      </c>
      <c r="M74" s="24">
        <v>0</v>
      </c>
      <c r="N74" s="24">
        <v>0</v>
      </c>
      <c r="O74" s="24">
        <v>0</v>
      </c>
      <c r="P74" s="24">
        <v>0</v>
      </c>
      <c r="Q74" s="24">
        <v>0</v>
      </c>
      <c r="R74" s="24">
        <v>0</v>
      </c>
      <c r="S74" s="24">
        <v>0.2</v>
      </c>
      <c r="T74" s="24">
        <v>0.2</v>
      </c>
      <c r="U74" s="24">
        <v>0.2</v>
      </c>
      <c r="V74" s="24">
        <v>0.2</v>
      </c>
      <c r="W74" s="24">
        <v>0.2</v>
      </c>
      <c r="X74" s="24">
        <v>0</v>
      </c>
      <c r="Y74" s="24">
        <v>0</v>
      </c>
      <c r="Z74" s="24">
        <v>0</v>
      </c>
      <c r="AA74" s="24">
        <v>0</v>
      </c>
      <c r="AB74" s="24">
        <v>0</v>
      </c>
      <c r="AC74" s="24">
        <v>0</v>
      </c>
      <c r="AD74" s="24">
        <v>0</v>
      </c>
      <c r="AE74" s="24">
        <v>0</v>
      </c>
      <c r="AF74" s="24">
        <v>0</v>
      </c>
      <c r="AG74" s="24">
        <v>0</v>
      </c>
      <c r="AH74" s="24">
        <v>0</v>
      </c>
      <c r="AI74" s="24">
        <v>0</v>
      </c>
    </row>
    <row r="75" spans="2:47" s="5" customFormat="1" ht="18" customHeight="1" outlineLevel="3" x14ac:dyDescent="0.3">
      <c r="B75" s="26" t="s">
        <v>70</v>
      </c>
      <c r="C75" s="26"/>
      <c r="D75" s="4"/>
      <c r="E75" s="4"/>
      <c r="F75" s="4"/>
      <c r="G75" s="23">
        <f t="shared" si="6"/>
        <v>1</v>
      </c>
      <c r="H75" s="23"/>
      <c r="I75" s="23"/>
      <c r="J75" s="23"/>
      <c r="K75" s="13"/>
      <c r="L75" s="24">
        <v>0.5</v>
      </c>
      <c r="M75" s="24">
        <v>0.5</v>
      </c>
      <c r="N75" s="24">
        <v>0</v>
      </c>
      <c r="O75" s="24">
        <v>0</v>
      </c>
      <c r="P75" s="24">
        <v>0</v>
      </c>
      <c r="Q75" s="24">
        <v>0</v>
      </c>
      <c r="R75" s="24">
        <v>0</v>
      </c>
      <c r="S75" s="24">
        <v>0</v>
      </c>
      <c r="T75" s="24">
        <v>0</v>
      </c>
      <c r="U75" s="24">
        <v>0</v>
      </c>
      <c r="V75" s="24">
        <v>0</v>
      </c>
      <c r="W75" s="24">
        <v>0</v>
      </c>
      <c r="X75" s="24">
        <v>0</v>
      </c>
      <c r="Y75" s="24">
        <v>0</v>
      </c>
      <c r="Z75" s="24">
        <v>0</v>
      </c>
      <c r="AA75" s="24">
        <v>0</v>
      </c>
      <c r="AB75" s="24">
        <v>0</v>
      </c>
      <c r="AC75" s="24">
        <v>0</v>
      </c>
      <c r="AD75" s="24">
        <v>0</v>
      </c>
      <c r="AE75" s="24">
        <v>0</v>
      </c>
      <c r="AF75" s="24">
        <v>0</v>
      </c>
      <c r="AG75" s="24">
        <v>0</v>
      </c>
      <c r="AH75" s="24">
        <v>0</v>
      </c>
      <c r="AI75" s="24">
        <v>0</v>
      </c>
    </row>
    <row r="76" spans="2:47" s="5" customFormat="1" ht="18" customHeight="1" outlineLevel="3" x14ac:dyDescent="0.3">
      <c r="B76" s="26" t="s">
        <v>71</v>
      </c>
      <c r="C76" s="26"/>
      <c r="D76" s="4"/>
      <c r="E76" s="4"/>
      <c r="F76" s="4"/>
      <c r="G76" s="23">
        <f t="shared" si="6"/>
        <v>1</v>
      </c>
      <c r="H76" s="23"/>
      <c r="I76" s="23"/>
      <c r="J76" s="23"/>
      <c r="K76" s="13"/>
      <c r="L76" s="24">
        <v>0</v>
      </c>
      <c r="M76" s="24">
        <v>0</v>
      </c>
      <c r="N76" s="24">
        <v>0</v>
      </c>
      <c r="O76" s="24">
        <v>0</v>
      </c>
      <c r="P76" s="24">
        <v>0</v>
      </c>
      <c r="Q76" s="24">
        <v>0</v>
      </c>
      <c r="R76" s="24">
        <v>0</v>
      </c>
      <c r="S76" s="24">
        <v>0</v>
      </c>
      <c r="T76" s="24">
        <v>0</v>
      </c>
      <c r="U76" s="24">
        <v>0</v>
      </c>
      <c r="V76" s="24">
        <v>0</v>
      </c>
      <c r="W76" s="24">
        <v>0.25</v>
      </c>
      <c r="X76" s="24">
        <v>0.25</v>
      </c>
      <c r="Y76" s="24">
        <v>0.25</v>
      </c>
      <c r="Z76" s="24">
        <v>0.25</v>
      </c>
      <c r="AA76" s="24">
        <v>0</v>
      </c>
      <c r="AB76" s="24">
        <v>0</v>
      </c>
      <c r="AC76" s="24">
        <v>0</v>
      </c>
      <c r="AD76" s="24">
        <v>0</v>
      </c>
      <c r="AE76" s="24">
        <v>0</v>
      </c>
      <c r="AF76" s="24">
        <v>0</v>
      </c>
      <c r="AG76" s="24">
        <v>0</v>
      </c>
      <c r="AH76" s="24">
        <v>0</v>
      </c>
      <c r="AI76" s="24">
        <v>0</v>
      </c>
    </row>
    <row r="77" spans="2:47" s="5" customFormat="1" ht="18" customHeight="1" outlineLevel="1" x14ac:dyDescent="0.3">
      <c r="B77" s="11"/>
      <c r="C77" s="11"/>
      <c r="D77" s="4"/>
      <c r="E77" s="4"/>
      <c r="F77" s="4"/>
      <c r="G77" s="4"/>
      <c r="H77" s="4"/>
      <c r="I77" s="4"/>
      <c r="J77" s="4"/>
      <c r="K77" s="4"/>
      <c r="L77" s="8"/>
      <c r="M77" s="9"/>
      <c r="N77" s="8"/>
      <c r="O77" s="9"/>
      <c r="P77" s="8"/>
      <c r="Q77" s="8"/>
      <c r="R77" s="8"/>
      <c r="S77" s="8"/>
      <c r="T77" s="8"/>
      <c r="U77" s="8"/>
      <c r="V77" s="8"/>
      <c r="W77" s="8"/>
      <c r="X77" s="8"/>
      <c r="Y77" s="8"/>
      <c r="Z77" s="8"/>
      <c r="AA77" s="8"/>
      <c r="AB77" s="8"/>
      <c r="AC77" s="8"/>
    </row>
    <row r="78" spans="2:47" s="5" customFormat="1" ht="18" customHeight="1" x14ac:dyDescent="0.3">
      <c r="B78" s="3"/>
      <c r="C78" s="3"/>
      <c r="D78" s="4"/>
      <c r="E78" s="4"/>
      <c r="F78" s="4"/>
      <c r="G78" s="4"/>
      <c r="H78" s="4"/>
      <c r="I78" s="4"/>
      <c r="J78" s="4"/>
      <c r="K78" s="4"/>
      <c r="L78" s="8"/>
      <c r="M78" s="9"/>
      <c r="N78" s="8"/>
      <c r="O78" s="9"/>
      <c r="P78" s="8"/>
      <c r="Q78" s="8"/>
      <c r="R78" s="8"/>
      <c r="S78" s="8"/>
      <c r="T78" s="8"/>
      <c r="U78" s="8"/>
      <c r="V78" s="8"/>
      <c r="W78" s="8"/>
      <c r="X78" s="8"/>
      <c r="Y78" s="8"/>
      <c r="Z78" s="8"/>
      <c r="AA78" s="8"/>
      <c r="AB78" s="8"/>
      <c r="AC78" s="8"/>
    </row>
    <row r="79" spans="2:47" s="5" customFormat="1" ht="18" customHeight="1" x14ac:dyDescent="0.3">
      <c r="B79" s="10" t="s">
        <v>1</v>
      </c>
      <c r="C79" s="10"/>
      <c r="D79" s="10"/>
      <c r="E79" s="4"/>
      <c r="F79" s="4"/>
      <c r="G79" s="4"/>
      <c r="H79" s="4"/>
      <c r="I79" s="4"/>
      <c r="J79" s="4"/>
      <c r="K79" s="4"/>
      <c r="L79" s="8"/>
      <c r="M79" s="9"/>
      <c r="N79" s="8"/>
      <c r="O79" s="9"/>
      <c r="P79" s="8"/>
      <c r="Q79" s="8"/>
      <c r="R79" s="8"/>
      <c r="S79" s="8"/>
      <c r="T79" s="8"/>
      <c r="U79" s="8"/>
      <c r="V79" s="8"/>
      <c r="W79" s="8"/>
      <c r="X79" s="8"/>
      <c r="Y79" s="8"/>
      <c r="Z79" s="8"/>
      <c r="AA79" s="8"/>
      <c r="AB79" s="8"/>
      <c r="AC79" s="8"/>
    </row>
    <row r="80" spans="2:47" s="5" customFormat="1" ht="18" customHeight="1" outlineLevel="1" x14ac:dyDescent="0.3">
      <c r="B80" s="19" t="s">
        <v>72</v>
      </c>
      <c r="C80" s="19"/>
      <c r="D80" s="4"/>
      <c r="E80" s="4"/>
      <c r="F80" s="4"/>
      <c r="G80" s="4"/>
      <c r="H80" s="4"/>
      <c r="I80" s="4"/>
      <c r="J80" s="4"/>
      <c r="K80" s="4"/>
      <c r="L80" s="13" t="e">
        <f t="shared" ref="L80:AU80" si="7">IF(L2="","",L13*L81)</f>
        <v>#REF!</v>
      </c>
      <c r="M80" s="13" t="e">
        <f t="shared" si="7"/>
        <v>#REF!</v>
      </c>
      <c r="N80" s="13" t="e">
        <f t="shared" si="7"/>
        <v>#REF!</v>
      </c>
      <c r="O80" s="13" t="e">
        <f t="shared" si="7"/>
        <v>#REF!</v>
      </c>
      <c r="P80" s="13" t="e">
        <f t="shared" si="7"/>
        <v>#REF!</v>
      </c>
      <c r="Q80" s="13" t="e">
        <f t="shared" si="7"/>
        <v>#REF!</v>
      </c>
      <c r="R80" s="13" t="e">
        <f t="shared" si="7"/>
        <v>#REF!</v>
      </c>
      <c r="S80" s="13" t="e">
        <f t="shared" si="7"/>
        <v>#REF!</v>
      </c>
      <c r="T80" s="13" t="e">
        <f t="shared" si="7"/>
        <v>#REF!</v>
      </c>
      <c r="U80" s="13" t="e">
        <f t="shared" si="7"/>
        <v>#REF!</v>
      </c>
      <c r="V80" s="13" t="e">
        <f t="shared" si="7"/>
        <v>#REF!</v>
      </c>
      <c r="W80" s="13" t="e">
        <f t="shared" si="7"/>
        <v>#REF!</v>
      </c>
      <c r="X80" s="13" t="e">
        <f t="shared" si="7"/>
        <v>#REF!</v>
      </c>
      <c r="Y80" s="13" t="e">
        <f t="shared" si="7"/>
        <v>#REF!</v>
      </c>
      <c r="Z80" s="13" t="e">
        <f t="shared" si="7"/>
        <v>#REF!</v>
      </c>
      <c r="AA80" s="13" t="e">
        <f t="shared" si="7"/>
        <v>#REF!</v>
      </c>
      <c r="AB80" s="13" t="e">
        <f t="shared" si="7"/>
        <v>#REF!</v>
      </c>
      <c r="AC80" s="13" t="e">
        <f t="shared" si="7"/>
        <v>#REF!</v>
      </c>
      <c r="AD80" s="13" t="e">
        <f t="shared" si="7"/>
        <v>#REF!</v>
      </c>
      <c r="AE80" s="13" t="e">
        <f t="shared" si="7"/>
        <v>#REF!</v>
      </c>
      <c r="AF80" s="13" t="e">
        <f t="shared" si="7"/>
        <v>#REF!</v>
      </c>
      <c r="AG80" s="13" t="e">
        <f t="shared" si="7"/>
        <v>#REF!</v>
      </c>
      <c r="AH80" s="13" t="e">
        <f t="shared" si="7"/>
        <v>#REF!</v>
      </c>
      <c r="AI80" s="13" t="e">
        <f t="shared" si="7"/>
        <v>#REF!</v>
      </c>
      <c r="AJ80" s="13" t="e">
        <f t="shared" si="7"/>
        <v>#REF!</v>
      </c>
      <c r="AK80" s="13" t="e">
        <f t="shared" si="7"/>
        <v>#REF!</v>
      </c>
      <c r="AL80" s="13" t="e">
        <f t="shared" si="7"/>
        <v>#REF!</v>
      </c>
      <c r="AM80" s="13" t="e">
        <f t="shared" si="7"/>
        <v>#REF!</v>
      </c>
      <c r="AN80" s="13" t="e">
        <f t="shared" si="7"/>
        <v>#REF!</v>
      </c>
      <c r="AO80" s="13" t="e">
        <f t="shared" si="7"/>
        <v>#REF!</v>
      </c>
      <c r="AP80" s="13" t="e">
        <f t="shared" si="7"/>
        <v>#REF!</v>
      </c>
      <c r="AQ80" s="13" t="e">
        <f t="shared" si="7"/>
        <v>#REF!</v>
      </c>
      <c r="AR80" s="13" t="e">
        <f t="shared" si="7"/>
        <v>#REF!</v>
      </c>
      <c r="AS80" s="13" t="e">
        <f t="shared" si="7"/>
        <v>#REF!</v>
      </c>
      <c r="AT80" s="13" t="e">
        <f t="shared" si="7"/>
        <v>#REF!</v>
      </c>
      <c r="AU80" s="13" t="e">
        <f t="shared" si="7"/>
        <v>#REF!</v>
      </c>
    </row>
    <row r="81" spans="2:47" s="5" customFormat="1" ht="18" customHeight="1" outlineLevel="2" x14ac:dyDescent="0.3">
      <c r="B81" s="28" t="s">
        <v>25</v>
      </c>
      <c r="C81" s="28"/>
      <c r="D81" s="4"/>
      <c r="E81" s="4"/>
      <c r="F81" s="4"/>
      <c r="G81" s="4"/>
      <c r="H81" s="4"/>
      <c r="I81" s="4"/>
      <c r="J81" s="4"/>
      <c r="K81" s="4"/>
      <c r="L81" s="149" t="e">
        <f t="shared" ref="L81:AU81" si="8">IF(L2="","",$C$12)</f>
        <v>#REF!</v>
      </c>
      <c r="M81" s="149" t="e">
        <f t="shared" si="8"/>
        <v>#REF!</v>
      </c>
      <c r="N81" s="149" t="e">
        <f t="shared" si="8"/>
        <v>#REF!</v>
      </c>
      <c r="O81" s="149" t="e">
        <f t="shared" si="8"/>
        <v>#REF!</v>
      </c>
      <c r="P81" s="149" t="e">
        <f t="shared" si="8"/>
        <v>#REF!</v>
      </c>
      <c r="Q81" s="149" t="e">
        <f t="shared" si="8"/>
        <v>#REF!</v>
      </c>
      <c r="R81" s="149" t="e">
        <f t="shared" si="8"/>
        <v>#REF!</v>
      </c>
      <c r="S81" s="149" t="e">
        <f t="shared" si="8"/>
        <v>#REF!</v>
      </c>
      <c r="T81" s="149" t="e">
        <f t="shared" si="8"/>
        <v>#REF!</v>
      </c>
      <c r="U81" s="149" t="e">
        <f t="shared" si="8"/>
        <v>#REF!</v>
      </c>
      <c r="V81" s="149" t="e">
        <f t="shared" si="8"/>
        <v>#REF!</v>
      </c>
      <c r="W81" s="149" t="e">
        <f t="shared" si="8"/>
        <v>#REF!</v>
      </c>
      <c r="X81" s="149" t="e">
        <f t="shared" si="8"/>
        <v>#REF!</v>
      </c>
      <c r="Y81" s="149" t="e">
        <f t="shared" si="8"/>
        <v>#REF!</v>
      </c>
      <c r="Z81" s="149" t="e">
        <f t="shared" si="8"/>
        <v>#REF!</v>
      </c>
      <c r="AA81" s="149" t="e">
        <f t="shared" si="8"/>
        <v>#REF!</v>
      </c>
      <c r="AB81" s="149" t="e">
        <f t="shared" si="8"/>
        <v>#REF!</v>
      </c>
      <c r="AC81" s="149" t="e">
        <f t="shared" si="8"/>
        <v>#REF!</v>
      </c>
      <c r="AD81" s="149" t="e">
        <f t="shared" si="8"/>
        <v>#REF!</v>
      </c>
      <c r="AE81" s="149" t="e">
        <f t="shared" si="8"/>
        <v>#REF!</v>
      </c>
      <c r="AF81" s="149" t="e">
        <f t="shared" si="8"/>
        <v>#REF!</v>
      </c>
      <c r="AG81" s="149" t="e">
        <f t="shared" si="8"/>
        <v>#REF!</v>
      </c>
      <c r="AH81" s="149" t="e">
        <f t="shared" si="8"/>
        <v>#REF!</v>
      </c>
      <c r="AI81" s="149" t="e">
        <f t="shared" si="8"/>
        <v>#REF!</v>
      </c>
      <c r="AJ81" s="149" t="e">
        <f t="shared" si="8"/>
        <v>#REF!</v>
      </c>
      <c r="AK81" s="149" t="e">
        <f t="shared" si="8"/>
        <v>#REF!</v>
      </c>
      <c r="AL81" s="149" t="e">
        <f t="shared" si="8"/>
        <v>#REF!</v>
      </c>
      <c r="AM81" s="149" t="e">
        <f t="shared" si="8"/>
        <v>#REF!</v>
      </c>
      <c r="AN81" s="149" t="e">
        <f t="shared" si="8"/>
        <v>#REF!</v>
      </c>
      <c r="AO81" s="149" t="e">
        <f t="shared" si="8"/>
        <v>#REF!</v>
      </c>
      <c r="AP81" s="149" t="e">
        <f t="shared" si="8"/>
        <v>#REF!</v>
      </c>
      <c r="AQ81" s="149" t="e">
        <f t="shared" si="8"/>
        <v>#REF!</v>
      </c>
      <c r="AR81" s="149" t="e">
        <f t="shared" si="8"/>
        <v>#REF!</v>
      </c>
      <c r="AS81" s="149" t="e">
        <f t="shared" si="8"/>
        <v>#REF!</v>
      </c>
      <c r="AT81" s="149" t="e">
        <f t="shared" si="8"/>
        <v>#REF!</v>
      </c>
      <c r="AU81" s="149" t="e">
        <f t="shared" si="8"/>
        <v>#REF!</v>
      </c>
    </row>
    <row r="82" spans="2:47" s="5" customFormat="1" ht="18" customHeight="1" outlineLevel="1" x14ac:dyDescent="0.3">
      <c r="B82" s="19" t="s">
        <v>73</v>
      </c>
      <c r="C82" s="19"/>
      <c r="D82" s="4" t="s">
        <v>20</v>
      </c>
      <c r="E82" s="29" t="s">
        <v>74</v>
      </c>
      <c r="F82" s="29" t="s">
        <v>75</v>
      </c>
      <c r="G82" s="4" t="s">
        <v>76</v>
      </c>
      <c r="H82" s="4"/>
      <c r="I82" s="4"/>
      <c r="J82" s="4"/>
      <c r="K82" s="4"/>
      <c r="L82" s="150" t="e">
        <f t="shared" ref="L82:AU82" si="9">IF(L3="","",SUM(L83:L118))</f>
        <v>#REF!</v>
      </c>
      <c r="M82" s="150" t="e">
        <f t="shared" si="9"/>
        <v>#REF!</v>
      </c>
      <c r="N82" s="150" t="e">
        <f t="shared" si="9"/>
        <v>#REF!</v>
      </c>
      <c r="O82" s="150" t="e">
        <f t="shared" si="9"/>
        <v>#REF!</v>
      </c>
      <c r="P82" s="150" t="e">
        <f t="shared" si="9"/>
        <v>#REF!</v>
      </c>
      <c r="Q82" s="150" t="e">
        <f t="shared" si="9"/>
        <v>#REF!</v>
      </c>
      <c r="R82" s="150" t="e">
        <f t="shared" si="9"/>
        <v>#REF!</v>
      </c>
      <c r="S82" s="150" t="e">
        <f t="shared" si="9"/>
        <v>#REF!</v>
      </c>
      <c r="T82" s="150" t="e">
        <f t="shared" si="9"/>
        <v>#REF!</v>
      </c>
      <c r="U82" s="150" t="e">
        <f t="shared" si="9"/>
        <v>#REF!</v>
      </c>
      <c r="V82" s="150" t="e">
        <f t="shared" si="9"/>
        <v>#REF!</v>
      </c>
      <c r="W82" s="150" t="e">
        <f t="shared" si="9"/>
        <v>#REF!</v>
      </c>
      <c r="X82" s="150" t="e">
        <f t="shared" si="9"/>
        <v>#REF!</v>
      </c>
      <c r="Y82" s="150" t="e">
        <f t="shared" si="9"/>
        <v>#REF!</v>
      </c>
      <c r="Z82" s="150" t="e">
        <f t="shared" si="9"/>
        <v>#REF!</v>
      </c>
      <c r="AA82" s="150" t="e">
        <f t="shared" si="9"/>
        <v>#REF!</v>
      </c>
      <c r="AB82" s="150" t="e">
        <f t="shared" si="9"/>
        <v>#REF!</v>
      </c>
      <c r="AC82" s="150" t="e">
        <f t="shared" si="9"/>
        <v>#REF!</v>
      </c>
      <c r="AD82" s="150" t="e">
        <f t="shared" si="9"/>
        <v>#REF!</v>
      </c>
      <c r="AE82" s="150" t="e">
        <f t="shared" si="9"/>
        <v>#REF!</v>
      </c>
      <c r="AF82" s="150" t="e">
        <f t="shared" si="9"/>
        <v>#REF!</v>
      </c>
      <c r="AG82" s="150" t="e">
        <f t="shared" si="9"/>
        <v>#REF!</v>
      </c>
      <c r="AH82" s="150" t="e">
        <f t="shared" si="9"/>
        <v>#REF!</v>
      </c>
      <c r="AI82" s="150" t="e">
        <f t="shared" si="9"/>
        <v>#REF!</v>
      </c>
      <c r="AJ82" s="150" t="e">
        <f t="shared" si="9"/>
        <v>#REF!</v>
      </c>
      <c r="AK82" s="150" t="e">
        <f t="shared" si="9"/>
        <v>#REF!</v>
      </c>
      <c r="AL82" s="150" t="e">
        <f t="shared" si="9"/>
        <v>#REF!</v>
      </c>
      <c r="AM82" s="150" t="e">
        <f t="shared" si="9"/>
        <v>#REF!</v>
      </c>
      <c r="AN82" s="150" t="e">
        <f t="shared" si="9"/>
        <v>#REF!</v>
      </c>
      <c r="AO82" s="150" t="e">
        <f t="shared" si="9"/>
        <v>#REF!</v>
      </c>
      <c r="AP82" s="150" t="e">
        <f t="shared" si="9"/>
        <v>#REF!</v>
      </c>
      <c r="AQ82" s="150" t="e">
        <f t="shared" si="9"/>
        <v>#REF!</v>
      </c>
      <c r="AR82" s="150" t="e">
        <f t="shared" si="9"/>
        <v>#REF!</v>
      </c>
      <c r="AS82" s="150" t="e">
        <f t="shared" si="9"/>
        <v>#REF!</v>
      </c>
      <c r="AT82" s="150" t="e">
        <f t="shared" si="9"/>
        <v>#REF!</v>
      </c>
      <c r="AU82" s="150" t="e">
        <f t="shared" si="9"/>
        <v>#REF!</v>
      </c>
    </row>
    <row r="83" spans="2:47" s="5" customFormat="1" ht="18" customHeight="1" outlineLevel="2" x14ac:dyDescent="0.3">
      <c r="B83" s="28" t="e">
        <f t="array" ref="B83:B118">TRANSPOSE(L2:AU2)</f>
        <v>#REF!</v>
      </c>
      <c r="C83" s="28"/>
      <c r="D83" s="7" t="e">
        <f t="array" ref="D83:D118">TRANSPOSE(L3:AU3)</f>
        <v>#REF!</v>
      </c>
      <c r="E83" s="172" t="str">
        <f>IFERROR(DATEDIF(D83,$C$17,"M"),"")</f>
        <v/>
      </c>
      <c r="F83" s="31" t="str">
        <f>IFERROR($C$19/E83,"")</f>
        <v/>
      </c>
      <c r="G83" s="13" t="e">
        <f t="array" ref="G83:G118">TRANSPOSE(L80:AU80)</f>
        <v>#REF!</v>
      </c>
      <c r="H83" s="13"/>
      <c r="I83" s="13"/>
      <c r="J83" s="13"/>
      <c r="K83" s="30"/>
      <c r="L83" s="151">
        <v>0</v>
      </c>
      <c r="M83" s="150" t="e">
        <f t="shared" ref="M83:AU83" si="10">IF(M3="","",L83)</f>
        <v>#REF!</v>
      </c>
      <c r="N83" s="150" t="e">
        <f t="shared" si="10"/>
        <v>#REF!</v>
      </c>
      <c r="O83" s="150" t="e">
        <f t="shared" si="10"/>
        <v>#REF!</v>
      </c>
      <c r="P83" s="150" t="e">
        <f t="shared" si="10"/>
        <v>#REF!</v>
      </c>
      <c r="Q83" s="150" t="e">
        <f t="shared" si="10"/>
        <v>#REF!</v>
      </c>
      <c r="R83" s="150" t="e">
        <f t="shared" si="10"/>
        <v>#REF!</v>
      </c>
      <c r="S83" s="150" t="e">
        <f t="shared" si="10"/>
        <v>#REF!</v>
      </c>
      <c r="T83" s="150" t="e">
        <f t="shared" si="10"/>
        <v>#REF!</v>
      </c>
      <c r="U83" s="150" t="e">
        <f t="shared" si="10"/>
        <v>#REF!</v>
      </c>
      <c r="V83" s="150" t="e">
        <f t="shared" si="10"/>
        <v>#REF!</v>
      </c>
      <c r="W83" s="150" t="e">
        <f t="shared" si="10"/>
        <v>#REF!</v>
      </c>
      <c r="X83" s="150" t="e">
        <f t="shared" si="10"/>
        <v>#REF!</v>
      </c>
      <c r="Y83" s="150" t="e">
        <f t="shared" si="10"/>
        <v>#REF!</v>
      </c>
      <c r="Z83" s="150" t="e">
        <f t="shared" si="10"/>
        <v>#REF!</v>
      </c>
      <c r="AA83" s="150" t="e">
        <f t="shared" si="10"/>
        <v>#REF!</v>
      </c>
      <c r="AB83" s="150" t="e">
        <f t="shared" si="10"/>
        <v>#REF!</v>
      </c>
      <c r="AC83" s="150" t="e">
        <f t="shared" si="10"/>
        <v>#REF!</v>
      </c>
      <c r="AD83" s="150" t="e">
        <f t="shared" si="10"/>
        <v>#REF!</v>
      </c>
      <c r="AE83" s="150" t="e">
        <f t="shared" si="10"/>
        <v>#REF!</v>
      </c>
      <c r="AF83" s="150" t="e">
        <f t="shared" si="10"/>
        <v>#REF!</v>
      </c>
      <c r="AG83" s="150" t="e">
        <f t="shared" si="10"/>
        <v>#REF!</v>
      </c>
      <c r="AH83" s="150" t="e">
        <f t="shared" si="10"/>
        <v>#REF!</v>
      </c>
      <c r="AI83" s="150" t="e">
        <f t="shared" si="10"/>
        <v>#REF!</v>
      </c>
      <c r="AJ83" s="150" t="e">
        <f t="shared" si="10"/>
        <v>#REF!</v>
      </c>
      <c r="AK83" s="150" t="e">
        <f t="shared" si="10"/>
        <v>#REF!</v>
      </c>
      <c r="AL83" s="150" t="e">
        <f t="shared" si="10"/>
        <v>#REF!</v>
      </c>
      <c r="AM83" s="150" t="e">
        <f t="shared" si="10"/>
        <v>#REF!</v>
      </c>
      <c r="AN83" s="150" t="e">
        <f t="shared" si="10"/>
        <v>#REF!</v>
      </c>
      <c r="AO83" s="150" t="e">
        <f t="shared" si="10"/>
        <v>#REF!</v>
      </c>
      <c r="AP83" s="150" t="e">
        <f t="shared" si="10"/>
        <v>#REF!</v>
      </c>
      <c r="AQ83" s="150" t="e">
        <f t="shared" si="10"/>
        <v>#REF!</v>
      </c>
      <c r="AR83" s="150" t="e">
        <f t="shared" si="10"/>
        <v>#REF!</v>
      </c>
      <c r="AS83" s="150" t="e">
        <f t="shared" si="10"/>
        <v>#REF!</v>
      </c>
      <c r="AT83" s="150" t="e">
        <f t="shared" si="10"/>
        <v>#REF!</v>
      </c>
      <c r="AU83" s="150" t="e">
        <f t="shared" si="10"/>
        <v>#REF!</v>
      </c>
    </row>
    <row r="84" spans="2:47" s="5" customFormat="1" ht="18" customHeight="1" outlineLevel="2" x14ac:dyDescent="0.3">
      <c r="B84" s="28" t="e">
        <v>#REF!</v>
      </c>
      <c r="C84" s="28"/>
      <c r="D84" s="7" t="e">
        <v>#REF!</v>
      </c>
      <c r="E84" s="172" t="str">
        <f t="shared" ref="E84:E118" si="11">IFERROR(DATEDIF(D84,$C$17,"M"),"")</f>
        <v/>
      </c>
      <c r="F84" s="31" t="str">
        <f t="shared" ref="F84:F118" si="12">IFERROR($C$19/E84,"")</f>
        <v/>
      </c>
      <c r="G84" s="13" t="e">
        <v>#REF!</v>
      </c>
      <c r="H84" s="13"/>
      <c r="I84" s="13"/>
      <c r="J84" s="13"/>
      <c r="K84" s="30"/>
      <c r="L84" s="150"/>
      <c r="M84" s="151">
        <v>4</v>
      </c>
      <c r="N84" s="150" t="e">
        <f t="shared" ref="N84:AU84" si="13">IF(N3="","",M84)</f>
        <v>#REF!</v>
      </c>
      <c r="O84" s="150" t="e">
        <f t="shared" si="13"/>
        <v>#REF!</v>
      </c>
      <c r="P84" s="150" t="e">
        <f t="shared" si="13"/>
        <v>#REF!</v>
      </c>
      <c r="Q84" s="150" t="e">
        <f t="shared" si="13"/>
        <v>#REF!</v>
      </c>
      <c r="R84" s="150" t="e">
        <f t="shared" si="13"/>
        <v>#REF!</v>
      </c>
      <c r="S84" s="150" t="e">
        <f t="shared" si="13"/>
        <v>#REF!</v>
      </c>
      <c r="T84" s="150" t="e">
        <f t="shared" si="13"/>
        <v>#REF!</v>
      </c>
      <c r="U84" s="150" t="e">
        <f t="shared" si="13"/>
        <v>#REF!</v>
      </c>
      <c r="V84" s="150" t="e">
        <f t="shared" si="13"/>
        <v>#REF!</v>
      </c>
      <c r="W84" s="150" t="e">
        <f t="shared" si="13"/>
        <v>#REF!</v>
      </c>
      <c r="X84" s="150" t="e">
        <f t="shared" si="13"/>
        <v>#REF!</v>
      </c>
      <c r="Y84" s="150" t="e">
        <f t="shared" si="13"/>
        <v>#REF!</v>
      </c>
      <c r="Z84" s="150" t="e">
        <f t="shared" si="13"/>
        <v>#REF!</v>
      </c>
      <c r="AA84" s="150" t="e">
        <f t="shared" si="13"/>
        <v>#REF!</v>
      </c>
      <c r="AB84" s="150" t="e">
        <f t="shared" si="13"/>
        <v>#REF!</v>
      </c>
      <c r="AC84" s="150" t="e">
        <f t="shared" si="13"/>
        <v>#REF!</v>
      </c>
      <c r="AD84" s="150" t="e">
        <f t="shared" si="13"/>
        <v>#REF!</v>
      </c>
      <c r="AE84" s="150" t="e">
        <f t="shared" si="13"/>
        <v>#REF!</v>
      </c>
      <c r="AF84" s="150" t="e">
        <f t="shared" si="13"/>
        <v>#REF!</v>
      </c>
      <c r="AG84" s="150" t="e">
        <f t="shared" si="13"/>
        <v>#REF!</v>
      </c>
      <c r="AH84" s="150" t="e">
        <f t="shared" si="13"/>
        <v>#REF!</v>
      </c>
      <c r="AI84" s="150" t="e">
        <f t="shared" si="13"/>
        <v>#REF!</v>
      </c>
      <c r="AJ84" s="150" t="e">
        <f t="shared" si="13"/>
        <v>#REF!</v>
      </c>
      <c r="AK84" s="150" t="e">
        <f t="shared" si="13"/>
        <v>#REF!</v>
      </c>
      <c r="AL84" s="150" t="e">
        <f t="shared" si="13"/>
        <v>#REF!</v>
      </c>
      <c r="AM84" s="150" t="e">
        <f t="shared" si="13"/>
        <v>#REF!</v>
      </c>
      <c r="AN84" s="150" t="e">
        <f t="shared" si="13"/>
        <v>#REF!</v>
      </c>
      <c r="AO84" s="150" t="e">
        <f t="shared" si="13"/>
        <v>#REF!</v>
      </c>
      <c r="AP84" s="150" t="e">
        <f t="shared" si="13"/>
        <v>#REF!</v>
      </c>
      <c r="AQ84" s="150" t="e">
        <f t="shared" si="13"/>
        <v>#REF!</v>
      </c>
      <c r="AR84" s="150" t="e">
        <f t="shared" si="13"/>
        <v>#REF!</v>
      </c>
      <c r="AS84" s="150" t="e">
        <f t="shared" si="13"/>
        <v>#REF!</v>
      </c>
      <c r="AT84" s="150" t="e">
        <f t="shared" si="13"/>
        <v>#REF!</v>
      </c>
      <c r="AU84" s="150" t="e">
        <f t="shared" si="13"/>
        <v>#REF!</v>
      </c>
    </row>
    <row r="85" spans="2:47" s="5" customFormat="1" ht="18" customHeight="1" outlineLevel="2" x14ac:dyDescent="0.3">
      <c r="B85" s="28" t="e">
        <v>#REF!</v>
      </c>
      <c r="C85" s="28"/>
      <c r="D85" s="7" t="e">
        <v>#REF!</v>
      </c>
      <c r="E85" s="172" t="str">
        <f t="shared" si="11"/>
        <v/>
      </c>
      <c r="F85" s="31" t="str">
        <f t="shared" si="12"/>
        <v/>
      </c>
      <c r="G85" s="13" t="e">
        <v>#REF!</v>
      </c>
      <c r="H85" s="13"/>
      <c r="I85" s="13"/>
      <c r="J85" s="13"/>
      <c r="K85" s="30"/>
      <c r="L85" s="150"/>
      <c r="M85" s="150"/>
      <c r="N85" s="151">
        <v>0</v>
      </c>
      <c r="O85" s="150" t="e">
        <f t="shared" ref="O85:AU85" si="14">IF(O3="","",N85)</f>
        <v>#REF!</v>
      </c>
      <c r="P85" s="150" t="e">
        <f t="shared" si="14"/>
        <v>#REF!</v>
      </c>
      <c r="Q85" s="150" t="e">
        <f t="shared" si="14"/>
        <v>#REF!</v>
      </c>
      <c r="R85" s="150" t="e">
        <f t="shared" si="14"/>
        <v>#REF!</v>
      </c>
      <c r="S85" s="150" t="e">
        <f t="shared" si="14"/>
        <v>#REF!</v>
      </c>
      <c r="T85" s="150" t="e">
        <f t="shared" si="14"/>
        <v>#REF!</v>
      </c>
      <c r="U85" s="150" t="e">
        <f t="shared" si="14"/>
        <v>#REF!</v>
      </c>
      <c r="V85" s="150" t="e">
        <f t="shared" si="14"/>
        <v>#REF!</v>
      </c>
      <c r="W85" s="150" t="e">
        <f t="shared" si="14"/>
        <v>#REF!</v>
      </c>
      <c r="X85" s="150" t="e">
        <f t="shared" si="14"/>
        <v>#REF!</v>
      </c>
      <c r="Y85" s="150" t="e">
        <f t="shared" si="14"/>
        <v>#REF!</v>
      </c>
      <c r="Z85" s="150" t="e">
        <f t="shared" si="14"/>
        <v>#REF!</v>
      </c>
      <c r="AA85" s="150" t="e">
        <f t="shared" si="14"/>
        <v>#REF!</v>
      </c>
      <c r="AB85" s="150" t="e">
        <f t="shared" si="14"/>
        <v>#REF!</v>
      </c>
      <c r="AC85" s="150" t="e">
        <f t="shared" si="14"/>
        <v>#REF!</v>
      </c>
      <c r="AD85" s="150" t="e">
        <f t="shared" si="14"/>
        <v>#REF!</v>
      </c>
      <c r="AE85" s="150" t="e">
        <f t="shared" si="14"/>
        <v>#REF!</v>
      </c>
      <c r="AF85" s="150" t="e">
        <f t="shared" si="14"/>
        <v>#REF!</v>
      </c>
      <c r="AG85" s="150" t="e">
        <f t="shared" si="14"/>
        <v>#REF!</v>
      </c>
      <c r="AH85" s="150" t="e">
        <f t="shared" si="14"/>
        <v>#REF!</v>
      </c>
      <c r="AI85" s="150" t="e">
        <f t="shared" si="14"/>
        <v>#REF!</v>
      </c>
      <c r="AJ85" s="150" t="e">
        <f t="shared" si="14"/>
        <v>#REF!</v>
      </c>
      <c r="AK85" s="150" t="e">
        <f t="shared" si="14"/>
        <v>#REF!</v>
      </c>
      <c r="AL85" s="150" t="e">
        <f t="shared" si="14"/>
        <v>#REF!</v>
      </c>
      <c r="AM85" s="150" t="e">
        <f t="shared" si="14"/>
        <v>#REF!</v>
      </c>
      <c r="AN85" s="150" t="e">
        <f t="shared" si="14"/>
        <v>#REF!</v>
      </c>
      <c r="AO85" s="150" t="e">
        <f t="shared" si="14"/>
        <v>#REF!</v>
      </c>
      <c r="AP85" s="150" t="e">
        <f t="shared" si="14"/>
        <v>#REF!</v>
      </c>
      <c r="AQ85" s="150" t="e">
        <f t="shared" si="14"/>
        <v>#REF!</v>
      </c>
      <c r="AR85" s="150" t="e">
        <f t="shared" si="14"/>
        <v>#REF!</v>
      </c>
      <c r="AS85" s="150" t="e">
        <f t="shared" si="14"/>
        <v>#REF!</v>
      </c>
      <c r="AT85" s="150" t="e">
        <f t="shared" si="14"/>
        <v>#REF!</v>
      </c>
      <c r="AU85" s="150" t="e">
        <f t="shared" si="14"/>
        <v>#REF!</v>
      </c>
    </row>
    <row r="86" spans="2:47" s="5" customFormat="1" ht="18" customHeight="1" outlineLevel="2" x14ac:dyDescent="0.3">
      <c r="B86" s="28" t="e">
        <v>#REF!</v>
      </c>
      <c r="C86" s="28"/>
      <c r="D86" s="7" t="e">
        <v>#REF!</v>
      </c>
      <c r="E86" s="172" t="str">
        <f t="shared" si="11"/>
        <v/>
      </c>
      <c r="F86" s="31" t="str">
        <f t="shared" si="12"/>
        <v/>
      </c>
      <c r="G86" s="13" t="e">
        <v>#REF!</v>
      </c>
      <c r="H86" s="13"/>
      <c r="I86" s="13"/>
      <c r="J86" s="13"/>
      <c r="K86" s="30"/>
      <c r="L86" s="150"/>
      <c r="M86" s="150"/>
      <c r="N86" s="150"/>
      <c r="O86" s="151">
        <v>60</v>
      </c>
      <c r="P86" s="150" t="e">
        <f t="shared" ref="P86:AU86" si="15">IF(P3="","",O86)</f>
        <v>#REF!</v>
      </c>
      <c r="Q86" s="150" t="e">
        <f t="shared" si="15"/>
        <v>#REF!</v>
      </c>
      <c r="R86" s="150" t="e">
        <f t="shared" si="15"/>
        <v>#REF!</v>
      </c>
      <c r="S86" s="150" t="e">
        <f t="shared" si="15"/>
        <v>#REF!</v>
      </c>
      <c r="T86" s="150" t="e">
        <f t="shared" si="15"/>
        <v>#REF!</v>
      </c>
      <c r="U86" s="150" t="e">
        <f t="shared" si="15"/>
        <v>#REF!</v>
      </c>
      <c r="V86" s="150" t="e">
        <f t="shared" si="15"/>
        <v>#REF!</v>
      </c>
      <c r="W86" s="150" t="e">
        <f t="shared" si="15"/>
        <v>#REF!</v>
      </c>
      <c r="X86" s="150" t="e">
        <f t="shared" si="15"/>
        <v>#REF!</v>
      </c>
      <c r="Y86" s="150" t="e">
        <f t="shared" si="15"/>
        <v>#REF!</v>
      </c>
      <c r="Z86" s="150" t="e">
        <f t="shared" si="15"/>
        <v>#REF!</v>
      </c>
      <c r="AA86" s="150" t="e">
        <f t="shared" si="15"/>
        <v>#REF!</v>
      </c>
      <c r="AB86" s="150" t="e">
        <f t="shared" si="15"/>
        <v>#REF!</v>
      </c>
      <c r="AC86" s="150" t="e">
        <f t="shared" si="15"/>
        <v>#REF!</v>
      </c>
      <c r="AD86" s="150" t="e">
        <f t="shared" si="15"/>
        <v>#REF!</v>
      </c>
      <c r="AE86" s="150" t="e">
        <f t="shared" si="15"/>
        <v>#REF!</v>
      </c>
      <c r="AF86" s="150" t="e">
        <f t="shared" si="15"/>
        <v>#REF!</v>
      </c>
      <c r="AG86" s="150" t="e">
        <f t="shared" si="15"/>
        <v>#REF!</v>
      </c>
      <c r="AH86" s="150" t="e">
        <f t="shared" si="15"/>
        <v>#REF!</v>
      </c>
      <c r="AI86" s="150" t="e">
        <f t="shared" si="15"/>
        <v>#REF!</v>
      </c>
      <c r="AJ86" s="150" t="e">
        <f t="shared" si="15"/>
        <v>#REF!</v>
      </c>
      <c r="AK86" s="150" t="e">
        <f t="shared" si="15"/>
        <v>#REF!</v>
      </c>
      <c r="AL86" s="150" t="e">
        <f t="shared" si="15"/>
        <v>#REF!</v>
      </c>
      <c r="AM86" s="150" t="e">
        <f t="shared" si="15"/>
        <v>#REF!</v>
      </c>
      <c r="AN86" s="150" t="e">
        <f t="shared" si="15"/>
        <v>#REF!</v>
      </c>
      <c r="AO86" s="150" t="e">
        <f t="shared" si="15"/>
        <v>#REF!</v>
      </c>
      <c r="AP86" s="150" t="e">
        <f t="shared" si="15"/>
        <v>#REF!</v>
      </c>
      <c r="AQ86" s="150" t="e">
        <f t="shared" si="15"/>
        <v>#REF!</v>
      </c>
      <c r="AR86" s="150" t="e">
        <f t="shared" si="15"/>
        <v>#REF!</v>
      </c>
      <c r="AS86" s="150" t="e">
        <f t="shared" si="15"/>
        <v>#REF!</v>
      </c>
      <c r="AT86" s="150" t="e">
        <f t="shared" si="15"/>
        <v>#REF!</v>
      </c>
      <c r="AU86" s="150" t="e">
        <f t="shared" si="15"/>
        <v>#REF!</v>
      </c>
    </row>
    <row r="87" spans="2:47" s="5" customFormat="1" ht="18" customHeight="1" outlineLevel="2" x14ac:dyDescent="0.3">
      <c r="B87" s="28" t="e">
        <v>#REF!</v>
      </c>
      <c r="C87" s="28"/>
      <c r="D87" s="7" t="e">
        <v>#REF!</v>
      </c>
      <c r="E87" s="172" t="str">
        <f t="shared" si="11"/>
        <v/>
      </c>
      <c r="F87" s="31" t="str">
        <f t="shared" si="12"/>
        <v/>
      </c>
      <c r="G87" s="13" t="e">
        <v>#REF!</v>
      </c>
      <c r="H87" s="13"/>
      <c r="I87" s="13"/>
      <c r="J87" s="13"/>
      <c r="K87" s="30"/>
      <c r="L87" s="150"/>
      <c r="M87" s="150"/>
      <c r="N87" s="150"/>
      <c r="O87" s="150"/>
      <c r="P87" s="151">
        <v>0</v>
      </c>
      <c r="Q87" s="150" t="e">
        <f t="shared" ref="Q87:AU87" si="16">IF(Q3="","",P87)</f>
        <v>#REF!</v>
      </c>
      <c r="R87" s="150" t="e">
        <f t="shared" si="16"/>
        <v>#REF!</v>
      </c>
      <c r="S87" s="150" t="e">
        <f t="shared" si="16"/>
        <v>#REF!</v>
      </c>
      <c r="T87" s="150" t="e">
        <f t="shared" si="16"/>
        <v>#REF!</v>
      </c>
      <c r="U87" s="150" t="e">
        <f t="shared" si="16"/>
        <v>#REF!</v>
      </c>
      <c r="V87" s="150" t="e">
        <f t="shared" si="16"/>
        <v>#REF!</v>
      </c>
      <c r="W87" s="150" t="e">
        <f t="shared" si="16"/>
        <v>#REF!</v>
      </c>
      <c r="X87" s="150" t="e">
        <f t="shared" si="16"/>
        <v>#REF!</v>
      </c>
      <c r="Y87" s="150" t="e">
        <f t="shared" si="16"/>
        <v>#REF!</v>
      </c>
      <c r="Z87" s="150" t="e">
        <f t="shared" si="16"/>
        <v>#REF!</v>
      </c>
      <c r="AA87" s="150" t="e">
        <f t="shared" si="16"/>
        <v>#REF!</v>
      </c>
      <c r="AB87" s="150" t="e">
        <f t="shared" si="16"/>
        <v>#REF!</v>
      </c>
      <c r="AC87" s="150" t="e">
        <f t="shared" si="16"/>
        <v>#REF!</v>
      </c>
      <c r="AD87" s="150" t="e">
        <f t="shared" si="16"/>
        <v>#REF!</v>
      </c>
      <c r="AE87" s="150" t="e">
        <f t="shared" si="16"/>
        <v>#REF!</v>
      </c>
      <c r="AF87" s="150" t="e">
        <f t="shared" si="16"/>
        <v>#REF!</v>
      </c>
      <c r="AG87" s="150" t="e">
        <f t="shared" si="16"/>
        <v>#REF!</v>
      </c>
      <c r="AH87" s="150" t="e">
        <f t="shared" si="16"/>
        <v>#REF!</v>
      </c>
      <c r="AI87" s="150" t="e">
        <f t="shared" si="16"/>
        <v>#REF!</v>
      </c>
      <c r="AJ87" s="150" t="e">
        <f t="shared" si="16"/>
        <v>#REF!</v>
      </c>
      <c r="AK87" s="150" t="e">
        <f t="shared" si="16"/>
        <v>#REF!</v>
      </c>
      <c r="AL87" s="150" t="e">
        <f t="shared" si="16"/>
        <v>#REF!</v>
      </c>
      <c r="AM87" s="150" t="e">
        <f t="shared" si="16"/>
        <v>#REF!</v>
      </c>
      <c r="AN87" s="150" t="e">
        <f t="shared" si="16"/>
        <v>#REF!</v>
      </c>
      <c r="AO87" s="150" t="e">
        <f t="shared" si="16"/>
        <v>#REF!</v>
      </c>
      <c r="AP87" s="150" t="e">
        <f t="shared" si="16"/>
        <v>#REF!</v>
      </c>
      <c r="AQ87" s="150" t="e">
        <f t="shared" si="16"/>
        <v>#REF!</v>
      </c>
      <c r="AR87" s="150" t="e">
        <f t="shared" si="16"/>
        <v>#REF!</v>
      </c>
      <c r="AS87" s="150" t="e">
        <f t="shared" si="16"/>
        <v>#REF!</v>
      </c>
      <c r="AT87" s="150" t="e">
        <f t="shared" si="16"/>
        <v>#REF!</v>
      </c>
      <c r="AU87" s="150" t="e">
        <f t="shared" si="16"/>
        <v>#REF!</v>
      </c>
    </row>
    <row r="88" spans="2:47" s="5" customFormat="1" ht="18" customHeight="1" outlineLevel="2" x14ac:dyDescent="0.3">
      <c r="B88" s="28" t="e">
        <v>#REF!</v>
      </c>
      <c r="C88" s="28"/>
      <c r="D88" s="7" t="e">
        <v>#REF!</v>
      </c>
      <c r="E88" s="172" t="str">
        <f t="shared" si="11"/>
        <v/>
      </c>
      <c r="F88" s="31" t="str">
        <f t="shared" si="12"/>
        <v/>
      </c>
      <c r="G88" s="13" t="e">
        <v>#REF!</v>
      </c>
      <c r="H88" s="13"/>
      <c r="I88" s="13"/>
      <c r="J88" s="13"/>
      <c r="K88" s="30"/>
      <c r="L88" s="150"/>
      <c r="M88" s="150"/>
      <c r="N88" s="150"/>
      <c r="O88" s="150"/>
      <c r="P88" s="150"/>
      <c r="Q88" s="151">
        <v>0</v>
      </c>
      <c r="R88" s="150" t="e">
        <f t="shared" ref="R88:AU88" si="17">IF(R3="","",Q88)</f>
        <v>#REF!</v>
      </c>
      <c r="S88" s="150" t="e">
        <f t="shared" si="17"/>
        <v>#REF!</v>
      </c>
      <c r="T88" s="150" t="e">
        <f t="shared" si="17"/>
        <v>#REF!</v>
      </c>
      <c r="U88" s="150" t="e">
        <f t="shared" si="17"/>
        <v>#REF!</v>
      </c>
      <c r="V88" s="150" t="e">
        <f t="shared" si="17"/>
        <v>#REF!</v>
      </c>
      <c r="W88" s="150" t="e">
        <f t="shared" si="17"/>
        <v>#REF!</v>
      </c>
      <c r="X88" s="150" t="e">
        <f t="shared" si="17"/>
        <v>#REF!</v>
      </c>
      <c r="Y88" s="150" t="e">
        <f t="shared" si="17"/>
        <v>#REF!</v>
      </c>
      <c r="Z88" s="150" t="e">
        <f t="shared" si="17"/>
        <v>#REF!</v>
      </c>
      <c r="AA88" s="150" t="e">
        <f t="shared" si="17"/>
        <v>#REF!</v>
      </c>
      <c r="AB88" s="150" t="e">
        <f t="shared" si="17"/>
        <v>#REF!</v>
      </c>
      <c r="AC88" s="150" t="e">
        <f t="shared" si="17"/>
        <v>#REF!</v>
      </c>
      <c r="AD88" s="150" t="e">
        <f t="shared" si="17"/>
        <v>#REF!</v>
      </c>
      <c r="AE88" s="150" t="e">
        <f t="shared" si="17"/>
        <v>#REF!</v>
      </c>
      <c r="AF88" s="150" t="e">
        <f t="shared" si="17"/>
        <v>#REF!</v>
      </c>
      <c r="AG88" s="150" t="e">
        <f t="shared" si="17"/>
        <v>#REF!</v>
      </c>
      <c r="AH88" s="150" t="e">
        <f t="shared" si="17"/>
        <v>#REF!</v>
      </c>
      <c r="AI88" s="150" t="e">
        <f t="shared" si="17"/>
        <v>#REF!</v>
      </c>
      <c r="AJ88" s="150" t="e">
        <f t="shared" si="17"/>
        <v>#REF!</v>
      </c>
      <c r="AK88" s="150" t="e">
        <f t="shared" si="17"/>
        <v>#REF!</v>
      </c>
      <c r="AL88" s="150" t="e">
        <f t="shared" si="17"/>
        <v>#REF!</v>
      </c>
      <c r="AM88" s="150" t="e">
        <f t="shared" si="17"/>
        <v>#REF!</v>
      </c>
      <c r="AN88" s="150" t="e">
        <f t="shared" si="17"/>
        <v>#REF!</v>
      </c>
      <c r="AO88" s="150" t="e">
        <f t="shared" si="17"/>
        <v>#REF!</v>
      </c>
      <c r="AP88" s="150" t="e">
        <f t="shared" si="17"/>
        <v>#REF!</v>
      </c>
      <c r="AQ88" s="150" t="e">
        <f t="shared" si="17"/>
        <v>#REF!</v>
      </c>
      <c r="AR88" s="150" t="e">
        <f t="shared" si="17"/>
        <v>#REF!</v>
      </c>
      <c r="AS88" s="150" t="e">
        <f t="shared" si="17"/>
        <v>#REF!</v>
      </c>
      <c r="AT88" s="150" t="e">
        <f t="shared" si="17"/>
        <v>#REF!</v>
      </c>
      <c r="AU88" s="150" t="e">
        <f t="shared" si="17"/>
        <v>#REF!</v>
      </c>
    </row>
    <row r="89" spans="2:47" s="5" customFormat="1" ht="18" customHeight="1" outlineLevel="2" x14ac:dyDescent="0.3">
      <c r="B89" s="28" t="e">
        <v>#REF!</v>
      </c>
      <c r="C89" s="28"/>
      <c r="D89" s="7" t="e">
        <v>#REF!</v>
      </c>
      <c r="E89" s="172" t="str">
        <f t="shared" si="11"/>
        <v/>
      </c>
      <c r="F89" s="31" t="str">
        <f t="shared" si="12"/>
        <v/>
      </c>
      <c r="G89" s="13" t="e">
        <v>#REF!</v>
      </c>
      <c r="H89" s="13"/>
      <c r="I89" s="13"/>
      <c r="J89" s="13"/>
      <c r="K89" s="30"/>
      <c r="L89" s="150"/>
      <c r="M89" s="150"/>
      <c r="N89" s="150"/>
      <c r="O89" s="150"/>
      <c r="P89" s="150"/>
      <c r="Q89" s="150"/>
      <c r="R89" s="151">
        <v>0</v>
      </c>
      <c r="S89" s="150" t="e">
        <f t="shared" ref="S89:AU89" si="18">IF(S3="","",R89)</f>
        <v>#REF!</v>
      </c>
      <c r="T89" s="150" t="e">
        <f t="shared" si="18"/>
        <v>#REF!</v>
      </c>
      <c r="U89" s="150" t="e">
        <f t="shared" si="18"/>
        <v>#REF!</v>
      </c>
      <c r="V89" s="150" t="e">
        <f t="shared" si="18"/>
        <v>#REF!</v>
      </c>
      <c r="W89" s="150" t="e">
        <f t="shared" si="18"/>
        <v>#REF!</v>
      </c>
      <c r="X89" s="150" t="e">
        <f t="shared" si="18"/>
        <v>#REF!</v>
      </c>
      <c r="Y89" s="150" t="e">
        <f t="shared" si="18"/>
        <v>#REF!</v>
      </c>
      <c r="Z89" s="150" t="e">
        <f t="shared" si="18"/>
        <v>#REF!</v>
      </c>
      <c r="AA89" s="150" t="e">
        <f t="shared" si="18"/>
        <v>#REF!</v>
      </c>
      <c r="AB89" s="150" t="e">
        <f t="shared" si="18"/>
        <v>#REF!</v>
      </c>
      <c r="AC89" s="150" t="e">
        <f t="shared" si="18"/>
        <v>#REF!</v>
      </c>
      <c r="AD89" s="150" t="e">
        <f t="shared" si="18"/>
        <v>#REF!</v>
      </c>
      <c r="AE89" s="150" t="e">
        <f t="shared" si="18"/>
        <v>#REF!</v>
      </c>
      <c r="AF89" s="150" t="e">
        <f t="shared" si="18"/>
        <v>#REF!</v>
      </c>
      <c r="AG89" s="150" t="e">
        <f t="shared" si="18"/>
        <v>#REF!</v>
      </c>
      <c r="AH89" s="150" t="e">
        <f t="shared" si="18"/>
        <v>#REF!</v>
      </c>
      <c r="AI89" s="150" t="e">
        <f t="shared" si="18"/>
        <v>#REF!</v>
      </c>
      <c r="AJ89" s="150" t="e">
        <f t="shared" si="18"/>
        <v>#REF!</v>
      </c>
      <c r="AK89" s="150" t="e">
        <f t="shared" si="18"/>
        <v>#REF!</v>
      </c>
      <c r="AL89" s="150" t="e">
        <f t="shared" si="18"/>
        <v>#REF!</v>
      </c>
      <c r="AM89" s="150" t="e">
        <f t="shared" si="18"/>
        <v>#REF!</v>
      </c>
      <c r="AN89" s="150" t="e">
        <f t="shared" si="18"/>
        <v>#REF!</v>
      </c>
      <c r="AO89" s="150" t="e">
        <f t="shared" si="18"/>
        <v>#REF!</v>
      </c>
      <c r="AP89" s="150" t="e">
        <f t="shared" si="18"/>
        <v>#REF!</v>
      </c>
      <c r="AQ89" s="150" t="e">
        <f t="shared" si="18"/>
        <v>#REF!</v>
      </c>
      <c r="AR89" s="150" t="e">
        <f t="shared" si="18"/>
        <v>#REF!</v>
      </c>
      <c r="AS89" s="150" t="e">
        <f t="shared" si="18"/>
        <v>#REF!</v>
      </c>
      <c r="AT89" s="150" t="e">
        <f t="shared" si="18"/>
        <v>#REF!</v>
      </c>
      <c r="AU89" s="150" t="e">
        <f t="shared" si="18"/>
        <v>#REF!</v>
      </c>
    </row>
    <row r="90" spans="2:47" s="5" customFormat="1" ht="18" customHeight="1" outlineLevel="2" x14ac:dyDescent="0.3">
      <c r="B90" s="28" t="e">
        <v>#REF!</v>
      </c>
      <c r="C90" s="28"/>
      <c r="D90" s="7" t="e">
        <v>#REF!</v>
      </c>
      <c r="E90" s="172" t="str">
        <f t="shared" si="11"/>
        <v/>
      </c>
      <c r="F90" s="31" t="str">
        <f t="shared" si="12"/>
        <v/>
      </c>
      <c r="G90" s="13" t="e">
        <v>#REF!</v>
      </c>
      <c r="H90" s="13"/>
      <c r="I90" s="13"/>
      <c r="J90" s="13"/>
      <c r="K90" s="30"/>
      <c r="L90" s="150"/>
      <c r="M90" s="150"/>
      <c r="N90" s="150"/>
      <c r="O90" s="150"/>
      <c r="P90" s="150"/>
      <c r="Q90" s="150"/>
      <c r="R90" s="150"/>
      <c r="S90" s="151">
        <v>0</v>
      </c>
      <c r="T90" s="150" t="e">
        <f t="shared" ref="T90:AU90" si="19">IF(T3="","",S90)</f>
        <v>#REF!</v>
      </c>
      <c r="U90" s="150" t="e">
        <f t="shared" si="19"/>
        <v>#REF!</v>
      </c>
      <c r="V90" s="150" t="e">
        <f t="shared" si="19"/>
        <v>#REF!</v>
      </c>
      <c r="W90" s="150" t="e">
        <f t="shared" si="19"/>
        <v>#REF!</v>
      </c>
      <c r="X90" s="150" t="e">
        <f t="shared" si="19"/>
        <v>#REF!</v>
      </c>
      <c r="Y90" s="150" t="e">
        <f t="shared" si="19"/>
        <v>#REF!</v>
      </c>
      <c r="Z90" s="150" t="e">
        <f t="shared" si="19"/>
        <v>#REF!</v>
      </c>
      <c r="AA90" s="150" t="e">
        <f t="shared" si="19"/>
        <v>#REF!</v>
      </c>
      <c r="AB90" s="150" t="e">
        <f t="shared" si="19"/>
        <v>#REF!</v>
      </c>
      <c r="AC90" s="150" t="e">
        <f t="shared" si="19"/>
        <v>#REF!</v>
      </c>
      <c r="AD90" s="150" t="e">
        <f t="shared" si="19"/>
        <v>#REF!</v>
      </c>
      <c r="AE90" s="150" t="e">
        <f t="shared" si="19"/>
        <v>#REF!</v>
      </c>
      <c r="AF90" s="150" t="e">
        <f t="shared" si="19"/>
        <v>#REF!</v>
      </c>
      <c r="AG90" s="150" t="e">
        <f t="shared" si="19"/>
        <v>#REF!</v>
      </c>
      <c r="AH90" s="150" t="e">
        <f t="shared" si="19"/>
        <v>#REF!</v>
      </c>
      <c r="AI90" s="150" t="e">
        <f t="shared" si="19"/>
        <v>#REF!</v>
      </c>
      <c r="AJ90" s="150" t="e">
        <f t="shared" si="19"/>
        <v>#REF!</v>
      </c>
      <c r="AK90" s="150" t="e">
        <f t="shared" si="19"/>
        <v>#REF!</v>
      </c>
      <c r="AL90" s="150" t="e">
        <f t="shared" si="19"/>
        <v>#REF!</v>
      </c>
      <c r="AM90" s="150" t="e">
        <f t="shared" si="19"/>
        <v>#REF!</v>
      </c>
      <c r="AN90" s="150" t="e">
        <f t="shared" si="19"/>
        <v>#REF!</v>
      </c>
      <c r="AO90" s="150" t="e">
        <f t="shared" si="19"/>
        <v>#REF!</v>
      </c>
      <c r="AP90" s="150" t="e">
        <f t="shared" si="19"/>
        <v>#REF!</v>
      </c>
      <c r="AQ90" s="150" t="e">
        <f t="shared" si="19"/>
        <v>#REF!</v>
      </c>
      <c r="AR90" s="150" t="e">
        <f t="shared" si="19"/>
        <v>#REF!</v>
      </c>
      <c r="AS90" s="150" t="e">
        <f t="shared" si="19"/>
        <v>#REF!</v>
      </c>
      <c r="AT90" s="150" t="e">
        <f t="shared" si="19"/>
        <v>#REF!</v>
      </c>
      <c r="AU90" s="150" t="e">
        <f t="shared" si="19"/>
        <v>#REF!</v>
      </c>
    </row>
    <row r="91" spans="2:47" s="5" customFormat="1" ht="18" customHeight="1" outlineLevel="2" x14ac:dyDescent="0.3">
      <c r="B91" s="28" t="e">
        <v>#REF!</v>
      </c>
      <c r="C91" s="28"/>
      <c r="D91" s="7" t="e">
        <v>#REF!</v>
      </c>
      <c r="E91" s="172" t="str">
        <f t="shared" si="11"/>
        <v/>
      </c>
      <c r="F91" s="31" t="str">
        <f t="shared" si="12"/>
        <v/>
      </c>
      <c r="G91" s="13" t="e">
        <v>#REF!</v>
      </c>
      <c r="H91" s="13"/>
      <c r="I91" s="13"/>
      <c r="J91" s="13"/>
      <c r="K91" s="30"/>
      <c r="L91" s="150"/>
      <c r="M91" s="150"/>
      <c r="N91" s="150"/>
      <c r="O91" s="150"/>
      <c r="P91" s="150"/>
      <c r="Q91" s="150"/>
      <c r="R91" s="150"/>
      <c r="S91" s="150"/>
      <c r="T91" s="151">
        <v>0</v>
      </c>
      <c r="U91" s="150" t="e">
        <f t="shared" ref="U91:AU91" si="20">IF(U3="","",T91)</f>
        <v>#REF!</v>
      </c>
      <c r="V91" s="150" t="e">
        <f t="shared" si="20"/>
        <v>#REF!</v>
      </c>
      <c r="W91" s="150" t="e">
        <f t="shared" si="20"/>
        <v>#REF!</v>
      </c>
      <c r="X91" s="150" t="e">
        <f t="shared" si="20"/>
        <v>#REF!</v>
      </c>
      <c r="Y91" s="150" t="e">
        <f t="shared" si="20"/>
        <v>#REF!</v>
      </c>
      <c r="Z91" s="150" t="e">
        <f t="shared" si="20"/>
        <v>#REF!</v>
      </c>
      <c r="AA91" s="150" t="e">
        <f t="shared" si="20"/>
        <v>#REF!</v>
      </c>
      <c r="AB91" s="150" t="e">
        <f t="shared" si="20"/>
        <v>#REF!</v>
      </c>
      <c r="AC91" s="150" t="e">
        <f t="shared" si="20"/>
        <v>#REF!</v>
      </c>
      <c r="AD91" s="150" t="e">
        <f t="shared" si="20"/>
        <v>#REF!</v>
      </c>
      <c r="AE91" s="150" t="e">
        <f t="shared" si="20"/>
        <v>#REF!</v>
      </c>
      <c r="AF91" s="150" t="e">
        <f t="shared" si="20"/>
        <v>#REF!</v>
      </c>
      <c r="AG91" s="150" t="e">
        <f t="shared" si="20"/>
        <v>#REF!</v>
      </c>
      <c r="AH91" s="150" t="e">
        <f t="shared" si="20"/>
        <v>#REF!</v>
      </c>
      <c r="AI91" s="150" t="e">
        <f t="shared" si="20"/>
        <v>#REF!</v>
      </c>
      <c r="AJ91" s="150" t="e">
        <f t="shared" si="20"/>
        <v>#REF!</v>
      </c>
      <c r="AK91" s="150" t="e">
        <f t="shared" si="20"/>
        <v>#REF!</v>
      </c>
      <c r="AL91" s="150" t="e">
        <f t="shared" si="20"/>
        <v>#REF!</v>
      </c>
      <c r="AM91" s="150" t="e">
        <f t="shared" si="20"/>
        <v>#REF!</v>
      </c>
      <c r="AN91" s="150" t="e">
        <f t="shared" si="20"/>
        <v>#REF!</v>
      </c>
      <c r="AO91" s="150" t="e">
        <f t="shared" si="20"/>
        <v>#REF!</v>
      </c>
      <c r="AP91" s="150" t="e">
        <f t="shared" si="20"/>
        <v>#REF!</v>
      </c>
      <c r="AQ91" s="150" t="e">
        <f t="shared" si="20"/>
        <v>#REF!</v>
      </c>
      <c r="AR91" s="150" t="e">
        <f t="shared" si="20"/>
        <v>#REF!</v>
      </c>
      <c r="AS91" s="150" t="e">
        <f t="shared" si="20"/>
        <v>#REF!</v>
      </c>
      <c r="AT91" s="150" t="e">
        <f t="shared" si="20"/>
        <v>#REF!</v>
      </c>
      <c r="AU91" s="150" t="e">
        <f t="shared" si="20"/>
        <v>#REF!</v>
      </c>
    </row>
    <row r="92" spans="2:47" s="5" customFormat="1" ht="18" customHeight="1" outlineLevel="2" x14ac:dyDescent="0.3">
      <c r="B92" s="28" t="e">
        <v>#REF!</v>
      </c>
      <c r="C92" s="28"/>
      <c r="D92" s="7" t="e">
        <v>#REF!</v>
      </c>
      <c r="E92" s="172" t="str">
        <f t="shared" si="11"/>
        <v/>
      </c>
      <c r="F92" s="31" t="str">
        <f t="shared" si="12"/>
        <v/>
      </c>
      <c r="G92" s="13" t="e">
        <v>#REF!</v>
      </c>
      <c r="H92" s="13"/>
      <c r="I92" s="13"/>
      <c r="J92" s="13"/>
      <c r="K92" s="30"/>
      <c r="L92" s="150"/>
      <c r="M92" s="150"/>
      <c r="N92" s="150"/>
      <c r="O92" s="150"/>
      <c r="P92" s="150"/>
      <c r="Q92" s="150"/>
      <c r="R92" s="150"/>
      <c r="S92" s="150"/>
      <c r="T92" s="150"/>
      <c r="U92" s="151">
        <v>0</v>
      </c>
      <c r="V92" s="150" t="e">
        <f t="shared" ref="V92:AU92" si="21">IF(V3="","",U92)</f>
        <v>#REF!</v>
      </c>
      <c r="W92" s="150" t="e">
        <f t="shared" si="21"/>
        <v>#REF!</v>
      </c>
      <c r="X92" s="150" t="e">
        <f t="shared" si="21"/>
        <v>#REF!</v>
      </c>
      <c r="Y92" s="150" t="e">
        <f t="shared" si="21"/>
        <v>#REF!</v>
      </c>
      <c r="Z92" s="150" t="e">
        <f t="shared" si="21"/>
        <v>#REF!</v>
      </c>
      <c r="AA92" s="150" t="e">
        <f t="shared" si="21"/>
        <v>#REF!</v>
      </c>
      <c r="AB92" s="150" t="e">
        <f t="shared" si="21"/>
        <v>#REF!</v>
      </c>
      <c r="AC92" s="150" t="e">
        <f t="shared" si="21"/>
        <v>#REF!</v>
      </c>
      <c r="AD92" s="150" t="e">
        <f t="shared" si="21"/>
        <v>#REF!</v>
      </c>
      <c r="AE92" s="150" t="e">
        <f t="shared" si="21"/>
        <v>#REF!</v>
      </c>
      <c r="AF92" s="150" t="e">
        <f t="shared" si="21"/>
        <v>#REF!</v>
      </c>
      <c r="AG92" s="150" t="e">
        <f t="shared" si="21"/>
        <v>#REF!</v>
      </c>
      <c r="AH92" s="150" t="e">
        <f t="shared" si="21"/>
        <v>#REF!</v>
      </c>
      <c r="AI92" s="150" t="e">
        <f t="shared" si="21"/>
        <v>#REF!</v>
      </c>
      <c r="AJ92" s="150" t="e">
        <f t="shared" si="21"/>
        <v>#REF!</v>
      </c>
      <c r="AK92" s="150" t="e">
        <f t="shared" si="21"/>
        <v>#REF!</v>
      </c>
      <c r="AL92" s="150" t="e">
        <f t="shared" si="21"/>
        <v>#REF!</v>
      </c>
      <c r="AM92" s="150" t="e">
        <f t="shared" si="21"/>
        <v>#REF!</v>
      </c>
      <c r="AN92" s="150" t="e">
        <f t="shared" si="21"/>
        <v>#REF!</v>
      </c>
      <c r="AO92" s="150" t="e">
        <f t="shared" si="21"/>
        <v>#REF!</v>
      </c>
      <c r="AP92" s="150" t="e">
        <f t="shared" si="21"/>
        <v>#REF!</v>
      </c>
      <c r="AQ92" s="150" t="e">
        <f t="shared" si="21"/>
        <v>#REF!</v>
      </c>
      <c r="AR92" s="150" t="e">
        <f t="shared" si="21"/>
        <v>#REF!</v>
      </c>
      <c r="AS92" s="150" t="e">
        <f t="shared" si="21"/>
        <v>#REF!</v>
      </c>
      <c r="AT92" s="150" t="e">
        <f t="shared" si="21"/>
        <v>#REF!</v>
      </c>
      <c r="AU92" s="150" t="e">
        <f t="shared" si="21"/>
        <v>#REF!</v>
      </c>
    </row>
    <row r="93" spans="2:47" s="5" customFormat="1" ht="18" customHeight="1" outlineLevel="2" x14ac:dyDescent="0.3">
      <c r="B93" s="28" t="e">
        <v>#REF!</v>
      </c>
      <c r="C93" s="28"/>
      <c r="D93" s="7" t="e">
        <v>#REF!</v>
      </c>
      <c r="E93" s="172" t="str">
        <f t="shared" si="11"/>
        <v/>
      </c>
      <c r="F93" s="31" t="str">
        <f t="shared" si="12"/>
        <v/>
      </c>
      <c r="G93" s="13" t="e">
        <v>#REF!</v>
      </c>
      <c r="H93" s="13"/>
      <c r="I93" s="13"/>
      <c r="J93" s="13"/>
      <c r="K93" s="30"/>
      <c r="L93" s="150"/>
      <c r="M93" s="150"/>
      <c r="N93" s="150"/>
      <c r="O93" s="150"/>
      <c r="P93" s="150"/>
      <c r="Q93" s="150"/>
      <c r="R93" s="150"/>
      <c r="S93" s="150"/>
      <c r="T93" s="150"/>
      <c r="U93" s="150"/>
      <c r="V93" s="151">
        <v>0</v>
      </c>
      <c r="W93" s="150" t="e">
        <f t="shared" ref="W93:AU93" si="22">IF(W3="","",V93)</f>
        <v>#REF!</v>
      </c>
      <c r="X93" s="150" t="e">
        <f t="shared" si="22"/>
        <v>#REF!</v>
      </c>
      <c r="Y93" s="150" t="e">
        <f t="shared" si="22"/>
        <v>#REF!</v>
      </c>
      <c r="Z93" s="150" t="e">
        <f t="shared" si="22"/>
        <v>#REF!</v>
      </c>
      <c r="AA93" s="150" t="e">
        <f t="shared" si="22"/>
        <v>#REF!</v>
      </c>
      <c r="AB93" s="150" t="e">
        <f t="shared" si="22"/>
        <v>#REF!</v>
      </c>
      <c r="AC93" s="150" t="e">
        <f t="shared" si="22"/>
        <v>#REF!</v>
      </c>
      <c r="AD93" s="150" t="e">
        <f t="shared" si="22"/>
        <v>#REF!</v>
      </c>
      <c r="AE93" s="150" t="e">
        <f t="shared" si="22"/>
        <v>#REF!</v>
      </c>
      <c r="AF93" s="150" t="e">
        <f t="shared" si="22"/>
        <v>#REF!</v>
      </c>
      <c r="AG93" s="150" t="e">
        <f t="shared" si="22"/>
        <v>#REF!</v>
      </c>
      <c r="AH93" s="150" t="e">
        <f t="shared" si="22"/>
        <v>#REF!</v>
      </c>
      <c r="AI93" s="150" t="e">
        <f t="shared" si="22"/>
        <v>#REF!</v>
      </c>
      <c r="AJ93" s="150" t="e">
        <f t="shared" si="22"/>
        <v>#REF!</v>
      </c>
      <c r="AK93" s="150" t="e">
        <f t="shared" si="22"/>
        <v>#REF!</v>
      </c>
      <c r="AL93" s="150" t="e">
        <f t="shared" si="22"/>
        <v>#REF!</v>
      </c>
      <c r="AM93" s="150" t="e">
        <f t="shared" si="22"/>
        <v>#REF!</v>
      </c>
      <c r="AN93" s="150" t="e">
        <f t="shared" si="22"/>
        <v>#REF!</v>
      </c>
      <c r="AO93" s="150" t="e">
        <f t="shared" si="22"/>
        <v>#REF!</v>
      </c>
      <c r="AP93" s="150" t="e">
        <f t="shared" si="22"/>
        <v>#REF!</v>
      </c>
      <c r="AQ93" s="150" t="e">
        <f t="shared" si="22"/>
        <v>#REF!</v>
      </c>
      <c r="AR93" s="150" t="e">
        <f t="shared" si="22"/>
        <v>#REF!</v>
      </c>
      <c r="AS93" s="150" t="e">
        <f t="shared" si="22"/>
        <v>#REF!</v>
      </c>
      <c r="AT93" s="150" t="e">
        <f t="shared" si="22"/>
        <v>#REF!</v>
      </c>
      <c r="AU93" s="150" t="e">
        <f t="shared" si="22"/>
        <v>#REF!</v>
      </c>
    </row>
    <row r="94" spans="2:47" s="5" customFormat="1" ht="18" customHeight="1" outlineLevel="2" x14ac:dyDescent="0.3">
      <c r="B94" s="28" t="e">
        <v>#REF!</v>
      </c>
      <c r="C94" s="28"/>
      <c r="D94" s="7" t="e">
        <v>#REF!</v>
      </c>
      <c r="E94" s="172" t="str">
        <f t="shared" si="11"/>
        <v/>
      </c>
      <c r="F94" s="31" t="str">
        <f t="shared" si="12"/>
        <v/>
      </c>
      <c r="G94" s="13" t="e">
        <v>#REF!</v>
      </c>
      <c r="H94" s="13"/>
      <c r="I94" s="13"/>
      <c r="J94" s="13"/>
      <c r="K94" s="30"/>
      <c r="L94" s="150"/>
      <c r="M94" s="150"/>
      <c r="N94" s="150"/>
      <c r="O94" s="150"/>
      <c r="P94" s="150"/>
      <c r="Q94" s="150"/>
      <c r="R94" s="150"/>
      <c r="S94" s="150"/>
      <c r="T94" s="150"/>
      <c r="U94" s="150"/>
      <c r="V94" s="150"/>
      <c r="W94" s="151">
        <v>0</v>
      </c>
      <c r="X94" s="150" t="e">
        <f t="shared" ref="X94:AU94" si="23">IF(X3="","",W94)</f>
        <v>#REF!</v>
      </c>
      <c r="Y94" s="150" t="e">
        <f t="shared" si="23"/>
        <v>#REF!</v>
      </c>
      <c r="Z94" s="150" t="e">
        <f t="shared" si="23"/>
        <v>#REF!</v>
      </c>
      <c r="AA94" s="150" t="e">
        <f t="shared" si="23"/>
        <v>#REF!</v>
      </c>
      <c r="AB94" s="150" t="e">
        <f t="shared" si="23"/>
        <v>#REF!</v>
      </c>
      <c r="AC94" s="150" t="e">
        <f t="shared" si="23"/>
        <v>#REF!</v>
      </c>
      <c r="AD94" s="150" t="e">
        <f t="shared" si="23"/>
        <v>#REF!</v>
      </c>
      <c r="AE94" s="150" t="e">
        <f t="shared" si="23"/>
        <v>#REF!</v>
      </c>
      <c r="AF94" s="150" t="e">
        <f t="shared" si="23"/>
        <v>#REF!</v>
      </c>
      <c r="AG94" s="150" t="e">
        <f t="shared" si="23"/>
        <v>#REF!</v>
      </c>
      <c r="AH94" s="150" t="e">
        <f t="shared" si="23"/>
        <v>#REF!</v>
      </c>
      <c r="AI94" s="150" t="e">
        <f t="shared" si="23"/>
        <v>#REF!</v>
      </c>
      <c r="AJ94" s="150" t="e">
        <f t="shared" si="23"/>
        <v>#REF!</v>
      </c>
      <c r="AK94" s="150" t="e">
        <f t="shared" si="23"/>
        <v>#REF!</v>
      </c>
      <c r="AL94" s="150" t="e">
        <f t="shared" si="23"/>
        <v>#REF!</v>
      </c>
      <c r="AM94" s="150" t="e">
        <f t="shared" si="23"/>
        <v>#REF!</v>
      </c>
      <c r="AN94" s="150" t="e">
        <f t="shared" si="23"/>
        <v>#REF!</v>
      </c>
      <c r="AO94" s="150" t="e">
        <f t="shared" si="23"/>
        <v>#REF!</v>
      </c>
      <c r="AP94" s="150" t="e">
        <f t="shared" si="23"/>
        <v>#REF!</v>
      </c>
      <c r="AQ94" s="150" t="e">
        <f t="shared" si="23"/>
        <v>#REF!</v>
      </c>
      <c r="AR94" s="150" t="e">
        <f t="shared" si="23"/>
        <v>#REF!</v>
      </c>
      <c r="AS94" s="150" t="e">
        <f t="shared" si="23"/>
        <v>#REF!</v>
      </c>
      <c r="AT94" s="150" t="e">
        <f t="shared" si="23"/>
        <v>#REF!</v>
      </c>
      <c r="AU94" s="150" t="e">
        <f t="shared" si="23"/>
        <v>#REF!</v>
      </c>
    </row>
    <row r="95" spans="2:47" s="5" customFormat="1" ht="18" customHeight="1" outlineLevel="2" x14ac:dyDescent="0.3">
      <c r="B95" s="28" t="e">
        <v>#REF!</v>
      </c>
      <c r="C95" s="28"/>
      <c r="D95" s="7" t="e">
        <v>#REF!</v>
      </c>
      <c r="E95" s="172" t="str">
        <f t="shared" si="11"/>
        <v/>
      </c>
      <c r="F95" s="31" t="str">
        <f t="shared" si="12"/>
        <v/>
      </c>
      <c r="G95" s="13" t="e">
        <v>#REF!</v>
      </c>
      <c r="H95" s="13"/>
      <c r="I95" s="13"/>
      <c r="J95" s="13"/>
      <c r="K95" s="30"/>
      <c r="L95" s="150"/>
      <c r="M95" s="150"/>
      <c r="N95" s="150"/>
      <c r="O95" s="150"/>
      <c r="P95" s="150"/>
      <c r="Q95" s="150"/>
      <c r="R95" s="150"/>
      <c r="S95" s="150"/>
      <c r="T95" s="150"/>
      <c r="U95" s="150"/>
      <c r="V95" s="150"/>
      <c r="W95" s="150"/>
      <c r="X95" s="151">
        <v>0</v>
      </c>
      <c r="Y95" s="150" t="e">
        <f t="shared" ref="Y95:AU95" si="24">IF(Y3="","",X95)</f>
        <v>#REF!</v>
      </c>
      <c r="Z95" s="150" t="e">
        <f t="shared" si="24"/>
        <v>#REF!</v>
      </c>
      <c r="AA95" s="150" t="e">
        <f t="shared" si="24"/>
        <v>#REF!</v>
      </c>
      <c r="AB95" s="150" t="e">
        <f t="shared" si="24"/>
        <v>#REF!</v>
      </c>
      <c r="AC95" s="150" t="e">
        <f t="shared" si="24"/>
        <v>#REF!</v>
      </c>
      <c r="AD95" s="150" t="e">
        <f t="shared" si="24"/>
        <v>#REF!</v>
      </c>
      <c r="AE95" s="150" t="e">
        <f t="shared" si="24"/>
        <v>#REF!</v>
      </c>
      <c r="AF95" s="150" t="e">
        <f t="shared" si="24"/>
        <v>#REF!</v>
      </c>
      <c r="AG95" s="150" t="e">
        <f t="shared" si="24"/>
        <v>#REF!</v>
      </c>
      <c r="AH95" s="150" t="e">
        <f t="shared" si="24"/>
        <v>#REF!</v>
      </c>
      <c r="AI95" s="150" t="e">
        <f t="shared" si="24"/>
        <v>#REF!</v>
      </c>
      <c r="AJ95" s="150" t="e">
        <f t="shared" si="24"/>
        <v>#REF!</v>
      </c>
      <c r="AK95" s="150" t="e">
        <f t="shared" si="24"/>
        <v>#REF!</v>
      </c>
      <c r="AL95" s="150" t="e">
        <f t="shared" si="24"/>
        <v>#REF!</v>
      </c>
      <c r="AM95" s="150" t="e">
        <f t="shared" si="24"/>
        <v>#REF!</v>
      </c>
      <c r="AN95" s="150" t="e">
        <f t="shared" si="24"/>
        <v>#REF!</v>
      </c>
      <c r="AO95" s="150" t="e">
        <f t="shared" si="24"/>
        <v>#REF!</v>
      </c>
      <c r="AP95" s="150" t="e">
        <f t="shared" si="24"/>
        <v>#REF!</v>
      </c>
      <c r="AQ95" s="150" t="e">
        <f t="shared" si="24"/>
        <v>#REF!</v>
      </c>
      <c r="AR95" s="150" t="e">
        <f t="shared" si="24"/>
        <v>#REF!</v>
      </c>
      <c r="AS95" s="150" t="e">
        <f t="shared" si="24"/>
        <v>#REF!</v>
      </c>
      <c r="AT95" s="150" t="e">
        <f t="shared" si="24"/>
        <v>#REF!</v>
      </c>
      <c r="AU95" s="150" t="e">
        <f t="shared" si="24"/>
        <v>#REF!</v>
      </c>
    </row>
    <row r="96" spans="2:47" s="5" customFormat="1" ht="18" customHeight="1" outlineLevel="2" x14ac:dyDescent="0.3">
      <c r="B96" s="28" t="e">
        <v>#REF!</v>
      </c>
      <c r="C96" s="28"/>
      <c r="D96" s="7" t="e">
        <v>#REF!</v>
      </c>
      <c r="E96" s="172" t="str">
        <f t="shared" si="11"/>
        <v/>
      </c>
      <c r="F96" s="31" t="str">
        <f t="shared" si="12"/>
        <v/>
      </c>
      <c r="G96" s="13" t="e">
        <v>#REF!</v>
      </c>
      <c r="H96" s="13"/>
      <c r="I96" s="13"/>
      <c r="J96" s="13"/>
      <c r="K96" s="30"/>
      <c r="L96" s="150"/>
      <c r="M96" s="150"/>
      <c r="N96" s="150"/>
      <c r="O96" s="150"/>
      <c r="P96" s="150"/>
      <c r="Q96" s="150"/>
      <c r="R96" s="150"/>
      <c r="S96" s="150"/>
      <c r="T96" s="150"/>
      <c r="U96" s="150"/>
      <c r="V96" s="150"/>
      <c r="W96" s="150"/>
      <c r="X96" s="150"/>
      <c r="Y96" s="151">
        <v>0</v>
      </c>
      <c r="Z96" s="150" t="e">
        <f t="shared" ref="Z96:AU96" si="25">IF(Z3="","",Y96)</f>
        <v>#REF!</v>
      </c>
      <c r="AA96" s="150" t="e">
        <f t="shared" si="25"/>
        <v>#REF!</v>
      </c>
      <c r="AB96" s="150" t="e">
        <f t="shared" si="25"/>
        <v>#REF!</v>
      </c>
      <c r="AC96" s="150" t="e">
        <f t="shared" si="25"/>
        <v>#REF!</v>
      </c>
      <c r="AD96" s="150" t="e">
        <f t="shared" si="25"/>
        <v>#REF!</v>
      </c>
      <c r="AE96" s="150" t="e">
        <f t="shared" si="25"/>
        <v>#REF!</v>
      </c>
      <c r="AF96" s="150" t="e">
        <f t="shared" si="25"/>
        <v>#REF!</v>
      </c>
      <c r="AG96" s="150" t="e">
        <f t="shared" si="25"/>
        <v>#REF!</v>
      </c>
      <c r="AH96" s="150" t="e">
        <f t="shared" si="25"/>
        <v>#REF!</v>
      </c>
      <c r="AI96" s="150" t="e">
        <f t="shared" si="25"/>
        <v>#REF!</v>
      </c>
      <c r="AJ96" s="150" t="e">
        <f t="shared" si="25"/>
        <v>#REF!</v>
      </c>
      <c r="AK96" s="150" t="e">
        <f t="shared" si="25"/>
        <v>#REF!</v>
      </c>
      <c r="AL96" s="150" t="e">
        <f t="shared" si="25"/>
        <v>#REF!</v>
      </c>
      <c r="AM96" s="150" t="e">
        <f t="shared" si="25"/>
        <v>#REF!</v>
      </c>
      <c r="AN96" s="150" t="e">
        <f t="shared" si="25"/>
        <v>#REF!</v>
      </c>
      <c r="AO96" s="150" t="e">
        <f t="shared" si="25"/>
        <v>#REF!</v>
      </c>
      <c r="AP96" s="150" t="e">
        <f t="shared" si="25"/>
        <v>#REF!</v>
      </c>
      <c r="AQ96" s="150" t="e">
        <f t="shared" si="25"/>
        <v>#REF!</v>
      </c>
      <c r="AR96" s="150" t="e">
        <f t="shared" si="25"/>
        <v>#REF!</v>
      </c>
      <c r="AS96" s="150" t="e">
        <f t="shared" si="25"/>
        <v>#REF!</v>
      </c>
      <c r="AT96" s="150" t="e">
        <f t="shared" si="25"/>
        <v>#REF!</v>
      </c>
      <c r="AU96" s="150" t="e">
        <f t="shared" si="25"/>
        <v>#REF!</v>
      </c>
    </row>
    <row r="97" spans="2:47" s="5" customFormat="1" ht="18" customHeight="1" outlineLevel="2" x14ac:dyDescent="0.3">
      <c r="B97" s="28" t="e">
        <v>#REF!</v>
      </c>
      <c r="C97" s="28"/>
      <c r="D97" s="7" t="e">
        <v>#REF!</v>
      </c>
      <c r="E97" s="172" t="str">
        <f t="shared" si="11"/>
        <v/>
      </c>
      <c r="F97" s="31" t="str">
        <f t="shared" si="12"/>
        <v/>
      </c>
      <c r="G97" s="13" t="e">
        <v>#REF!</v>
      </c>
      <c r="H97" s="13"/>
      <c r="I97" s="13"/>
      <c r="J97" s="13"/>
      <c r="K97" s="30"/>
      <c r="L97" s="150"/>
      <c r="M97" s="150"/>
      <c r="N97" s="150"/>
      <c r="O97" s="150"/>
      <c r="P97" s="150"/>
      <c r="Q97" s="150"/>
      <c r="R97" s="150"/>
      <c r="S97" s="150"/>
      <c r="T97" s="150"/>
      <c r="U97" s="150"/>
      <c r="V97" s="150"/>
      <c r="W97" s="150"/>
      <c r="X97" s="150"/>
      <c r="Y97" s="150"/>
      <c r="Z97" s="151">
        <v>0</v>
      </c>
      <c r="AA97" s="150" t="e">
        <f t="shared" ref="AA97:AU97" si="26">IF(AA3="","",Z97)</f>
        <v>#REF!</v>
      </c>
      <c r="AB97" s="150" t="e">
        <f t="shared" si="26"/>
        <v>#REF!</v>
      </c>
      <c r="AC97" s="150" t="e">
        <f t="shared" si="26"/>
        <v>#REF!</v>
      </c>
      <c r="AD97" s="150" t="e">
        <f t="shared" si="26"/>
        <v>#REF!</v>
      </c>
      <c r="AE97" s="150" t="e">
        <f t="shared" si="26"/>
        <v>#REF!</v>
      </c>
      <c r="AF97" s="150" t="e">
        <f t="shared" si="26"/>
        <v>#REF!</v>
      </c>
      <c r="AG97" s="150" t="e">
        <f t="shared" si="26"/>
        <v>#REF!</v>
      </c>
      <c r="AH97" s="150" t="e">
        <f t="shared" si="26"/>
        <v>#REF!</v>
      </c>
      <c r="AI97" s="150" t="e">
        <f t="shared" si="26"/>
        <v>#REF!</v>
      </c>
      <c r="AJ97" s="150" t="e">
        <f t="shared" si="26"/>
        <v>#REF!</v>
      </c>
      <c r="AK97" s="150" t="e">
        <f t="shared" si="26"/>
        <v>#REF!</v>
      </c>
      <c r="AL97" s="150" t="e">
        <f t="shared" si="26"/>
        <v>#REF!</v>
      </c>
      <c r="AM97" s="150" t="e">
        <f t="shared" si="26"/>
        <v>#REF!</v>
      </c>
      <c r="AN97" s="150" t="e">
        <f t="shared" si="26"/>
        <v>#REF!</v>
      </c>
      <c r="AO97" s="150" t="e">
        <f t="shared" si="26"/>
        <v>#REF!</v>
      </c>
      <c r="AP97" s="150" t="e">
        <f t="shared" si="26"/>
        <v>#REF!</v>
      </c>
      <c r="AQ97" s="150" t="e">
        <f t="shared" si="26"/>
        <v>#REF!</v>
      </c>
      <c r="AR97" s="150" t="e">
        <f t="shared" si="26"/>
        <v>#REF!</v>
      </c>
      <c r="AS97" s="150" t="e">
        <f t="shared" si="26"/>
        <v>#REF!</v>
      </c>
      <c r="AT97" s="150" t="e">
        <f t="shared" si="26"/>
        <v>#REF!</v>
      </c>
      <c r="AU97" s="150" t="e">
        <f t="shared" si="26"/>
        <v>#REF!</v>
      </c>
    </row>
    <row r="98" spans="2:47" s="5" customFormat="1" ht="18" customHeight="1" outlineLevel="2" x14ac:dyDescent="0.3">
      <c r="B98" s="28" t="e">
        <v>#REF!</v>
      </c>
      <c r="C98" s="28"/>
      <c r="D98" s="7" t="e">
        <v>#REF!</v>
      </c>
      <c r="E98" s="172" t="str">
        <f t="shared" si="11"/>
        <v/>
      </c>
      <c r="F98" s="31" t="str">
        <f t="shared" si="12"/>
        <v/>
      </c>
      <c r="G98" s="13" t="e">
        <v>#REF!</v>
      </c>
      <c r="H98" s="13"/>
      <c r="I98" s="13"/>
      <c r="J98" s="13"/>
      <c r="K98" s="30"/>
      <c r="L98" s="150"/>
      <c r="M98" s="150"/>
      <c r="N98" s="150"/>
      <c r="O98" s="150"/>
      <c r="P98" s="150"/>
      <c r="Q98" s="150"/>
      <c r="R98" s="150"/>
      <c r="S98" s="150"/>
      <c r="T98" s="150"/>
      <c r="U98" s="150"/>
      <c r="V98" s="150"/>
      <c r="W98" s="150"/>
      <c r="X98" s="150"/>
      <c r="Y98" s="150"/>
      <c r="Z98" s="150"/>
      <c r="AA98" s="151">
        <v>0</v>
      </c>
      <c r="AB98" s="150" t="e">
        <f t="shared" ref="AB98:AU98" si="27">IF(AB3="","",AA98)</f>
        <v>#REF!</v>
      </c>
      <c r="AC98" s="150" t="e">
        <f t="shared" si="27"/>
        <v>#REF!</v>
      </c>
      <c r="AD98" s="150" t="e">
        <f t="shared" si="27"/>
        <v>#REF!</v>
      </c>
      <c r="AE98" s="150" t="e">
        <f t="shared" si="27"/>
        <v>#REF!</v>
      </c>
      <c r="AF98" s="150" t="e">
        <f t="shared" si="27"/>
        <v>#REF!</v>
      </c>
      <c r="AG98" s="150" t="e">
        <f t="shared" si="27"/>
        <v>#REF!</v>
      </c>
      <c r="AH98" s="150" t="e">
        <f t="shared" si="27"/>
        <v>#REF!</v>
      </c>
      <c r="AI98" s="150" t="e">
        <f t="shared" si="27"/>
        <v>#REF!</v>
      </c>
      <c r="AJ98" s="150" t="e">
        <f t="shared" si="27"/>
        <v>#REF!</v>
      </c>
      <c r="AK98" s="150" t="e">
        <f t="shared" si="27"/>
        <v>#REF!</v>
      </c>
      <c r="AL98" s="150" t="e">
        <f t="shared" si="27"/>
        <v>#REF!</v>
      </c>
      <c r="AM98" s="150" t="e">
        <f t="shared" si="27"/>
        <v>#REF!</v>
      </c>
      <c r="AN98" s="150" t="e">
        <f t="shared" si="27"/>
        <v>#REF!</v>
      </c>
      <c r="AO98" s="150" t="e">
        <f t="shared" si="27"/>
        <v>#REF!</v>
      </c>
      <c r="AP98" s="150" t="e">
        <f t="shared" si="27"/>
        <v>#REF!</v>
      </c>
      <c r="AQ98" s="150" t="e">
        <f t="shared" si="27"/>
        <v>#REF!</v>
      </c>
      <c r="AR98" s="150" t="e">
        <f t="shared" si="27"/>
        <v>#REF!</v>
      </c>
      <c r="AS98" s="150" t="e">
        <f t="shared" si="27"/>
        <v>#REF!</v>
      </c>
      <c r="AT98" s="150" t="e">
        <f t="shared" si="27"/>
        <v>#REF!</v>
      </c>
      <c r="AU98" s="150" t="e">
        <f t="shared" si="27"/>
        <v>#REF!</v>
      </c>
    </row>
    <row r="99" spans="2:47" s="5" customFormat="1" ht="18" customHeight="1" outlineLevel="2" x14ac:dyDescent="0.3">
      <c r="B99" s="28" t="e">
        <v>#REF!</v>
      </c>
      <c r="C99" s="28"/>
      <c r="D99" s="7" t="e">
        <v>#REF!</v>
      </c>
      <c r="E99" s="172" t="str">
        <f t="shared" si="11"/>
        <v/>
      </c>
      <c r="F99" s="31" t="str">
        <f t="shared" si="12"/>
        <v/>
      </c>
      <c r="G99" s="13" t="e">
        <v>#REF!</v>
      </c>
      <c r="H99" s="13"/>
      <c r="I99" s="13"/>
      <c r="J99" s="13"/>
      <c r="K99" s="30"/>
      <c r="L99" s="150"/>
      <c r="M99" s="150"/>
      <c r="N99" s="150"/>
      <c r="O99" s="150"/>
      <c r="P99" s="150"/>
      <c r="Q99" s="150"/>
      <c r="R99" s="150"/>
      <c r="S99" s="150"/>
      <c r="T99" s="150"/>
      <c r="U99" s="150"/>
      <c r="V99" s="150"/>
      <c r="W99" s="150"/>
      <c r="X99" s="150"/>
      <c r="Y99" s="150"/>
      <c r="Z99" s="150"/>
      <c r="AA99" s="150"/>
      <c r="AB99" s="151">
        <v>0</v>
      </c>
      <c r="AC99" s="150" t="e">
        <f t="shared" ref="AC99:AU99" si="28">IF(AC3="","",AB99)</f>
        <v>#REF!</v>
      </c>
      <c r="AD99" s="150" t="e">
        <f t="shared" si="28"/>
        <v>#REF!</v>
      </c>
      <c r="AE99" s="150" t="e">
        <f t="shared" si="28"/>
        <v>#REF!</v>
      </c>
      <c r="AF99" s="150" t="e">
        <f t="shared" si="28"/>
        <v>#REF!</v>
      </c>
      <c r="AG99" s="150" t="e">
        <f t="shared" si="28"/>
        <v>#REF!</v>
      </c>
      <c r="AH99" s="150" t="e">
        <f t="shared" si="28"/>
        <v>#REF!</v>
      </c>
      <c r="AI99" s="150" t="e">
        <f t="shared" si="28"/>
        <v>#REF!</v>
      </c>
      <c r="AJ99" s="150" t="e">
        <f t="shared" si="28"/>
        <v>#REF!</v>
      </c>
      <c r="AK99" s="150" t="e">
        <f t="shared" si="28"/>
        <v>#REF!</v>
      </c>
      <c r="AL99" s="150" t="e">
        <f t="shared" si="28"/>
        <v>#REF!</v>
      </c>
      <c r="AM99" s="150" t="e">
        <f t="shared" si="28"/>
        <v>#REF!</v>
      </c>
      <c r="AN99" s="150" t="e">
        <f t="shared" si="28"/>
        <v>#REF!</v>
      </c>
      <c r="AO99" s="150" t="e">
        <f t="shared" si="28"/>
        <v>#REF!</v>
      </c>
      <c r="AP99" s="150" t="e">
        <f t="shared" si="28"/>
        <v>#REF!</v>
      </c>
      <c r="AQ99" s="150" t="e">
        <f t="shared" si="28"/>
        <v>#REF!</v>
      </c>
      <c r="AR99" s="150" t="e">
        <f t="shared" si="28"/>
        <v>#REF!</v>
      </c>
      <c r="AS99" s="150" t="e">
        <f t="shared" si="28"/>
        <v>#REF!</v>
      </c>
      <c r="AT99" s="150" t="e">
        <f t="shared" si="28"/>
        <v>#REF!</v>
      </c>
      <c r="AU99" s="150" t="e">
        <f t="shared" si="28"/>
        <v>#REF!</v>
      </c>
    </row>
    <row r="100" spans="2:47" s="5" customFormat="1" ht="18" customHeight="1" outlineLevel="2" x14ac:dyDescent="0.3">
      <c r="B100" s="28" t="e">
        <v>#REF!</v>
      </c>
      <c r="C100" s="28"/>
      <c r="D100" s="7" t="e">
        <v>#REF!</v>
      </c>
      <c r="E100" s="172" t="str">
        <f t="shared" si="11"/>
        <v/>
      </c>
      <c r="F100" s="31" t="str">
        <f t="shared" si="12"/>
        <v/>
      </c>
      <c r="G100" s="13" t="e">
        <v>#REF!</v>
      </c>
      <c r="H100" s="13"/>
      <c r="I100" s="13"/>
      <c r="J100" s="13"/>
      <c r="K100" s="30"/>
      <c r="L100" s="150"/>
      <c r="M100" s="150"/>
      <c r="N100" s="150"/>
      <c r="O100" s="150"/>
      <c r="P100" s="150"/>
      <c r="Q100" s="150"/>
      <c r="R100" s="150"/>
      <c r="S100" s="150"/>
      <c r="T100" s="150"/>
      <c r="U100" s="150"/>
      <c r="V100" s="150"/>
      <c r="W100" s="150"/>
      <c r="X100" s="150"/>
      <c r="Y100" s="150"/>
      <c r="Z100" s="150"/>
      <c r="AA100" s="150"/>
      <c r="AB100" s="150"/>
      <c r="AC100" s="151">
        <v>0</v>
      </c>
      <c r="AD100" s="150" t="e">
        <f t="shared" ref="AD100:AU100" si="29">IF(AD3="","",AC100)</f>
        <v>#REF!</v>
      </c>
      <c r="AE100" s="150" t="e">
        <f t="shared" si="29"/>
        <v>#REF!</v>
      </c>
      <c r="AF100" s="150" t="e">
        <f t="shared" si="29"/>
        <v>#REF!</v>
      </c>
      <c r="AG100" s="150" t="e">
        <f t="shared" si="29"/>
        <v>#REF!</v>
      </c>
      <c r="AH100" s="150" t="e">
        <f t="shared" si="29"/>
        <v>#REF!</v>
      </c>
      <c r="AI100" s="150" t="e">
        <f t="shared" si="29"/>
        <v>#REF!</v>
      </c>
      <c r="AJ100" s="150" t="e">
        <f t="shared" si="29"/>
        <v>#REF!</v>
      </c>
      <c r="AK100" s="150" t="e">
        <f t="shared" si="29"/>
        <v>#REF!</v>
      </c>
      <c r="AL100" s="150" t="e">
        <f t="shared" si="29"/>
        <v>#REF!</v>
      </c>
      <c r="AM100" s="150" t="e">
        <f t="shared" si="29"/>
        <v>#REF!</v>
      </c>
      <c r="AN100" s="150" t="e">
        <f t="shared" si="29"/>
        <v>#REF!</v>
      </c>
      <c r="AO100" s="150" t="e">
        <f t="shared" si="29"/>
        <v>#REF!</v>
      </c>
      <c r="AP100" s="150" t="e">
        <f t="shared" si="29"/>
        <v>#REF!</v>
      </c>
      <c r="AQ100" s="150" t="e">
        <f t="shared" si="29"/>
        <v>#REF!</v>
      </c>
      <c r="AR100" s="150" t="e">
        <f t="shared" si="29"/>
        <v>#REF!</v>
      </c>
      <c r="AS100" s="150" t="e">
        <f t="shared" si="29"/>
        <v>#REF!</v>
      </c>
      <c r="AT100" s="150" t="e">
        <f t="shared" si="29"/>
        <v>#REF!</v>
      </c>
      <c r="AU100" s="150" t="e">
        <f t="shared" si="29"/>
        <v>#REF!</v>
      </c>
    </row>
    <row r="101" spans="2:47" s="5" customFormat="1" ht="18" customHeight="1" outlineLevel="2" x14ac:dyDescent="0.3">
      <c r="B101" s="28" t="e">
        <v>#REF!</v>
      </c>
      <c r="C101" s="28"/>
      <c r="D101" s="7" t="e">
        <v>#REF!</v>
      </c>
      <c r="E101" s="172" t="str">
        <f t="shared" si="11"/>
        <v/>
      </c>
      <c r="F101" s="31" t="str">
        <f t="shared" si="12"/>
        <v/>
      </c>
      <c r="G101" s="13" t="e">
        <v>#REF!</v>
      </c>
      <c r="H101" s="13"/>
      <c r="I101" s="13"/>
      <c r="J101" s="13"/>
      <c r="K101" s="30"/>
      <c r="L101" s="150"/>
      <c r="M101" s="150"/>
      <c r="N101" s="150"/>
      <c r="O101" s="150"/>
      <c r="P101" s="150"/>
      <c r="Q101" s="150"/>
      <c r="R101" s="150"/>
      <c r="S101" s="150"/>
      <c r="T101" s="150"/>
      <c r="U101" s="150"/>
      <c r="V101" s="150"/>
      <c r="W101" s="150"/>
      <c r="X101" s="150"/>
      <c r="Y101" s="150"/>
      <c r="Z101" s="150"/>
      <c r="AA101" s="150"/>
      <c r="AB101" s="150"/>
      <c r="AC101" s="150"/>
      <c r="AD101" s="151">
        <v>0</v>
      </c>
      <c r="AE101" s="150" t="e">
        <f t="shared" ref="AE101:AU101" si="30">IF(AE3="","",AD101)</f>
        <v>#REF!</v>
      </c>
      <c r="AF101" s="150" t="e">
        <f t="shared" si="30"/>
        <v>#REF!</v>
      </c>
      <c r="AG101" s="150" t="e">
        <f t="shared" si="30"/>
        <v>#REF!</v>
      </c>
      <c r="AH101" s="150" t="e">
        <f t="shared" si="30"/>
        <v>#REF!</v>
      </c>
      <c r="AI101" s="150" t="e">
        <f t="shared" si="30"/>
        <v>#REF!</v>
      </c>
      <c r="AJ101" s="150" t="e">
        <f t="shared" si="30"/>
        <v>#REF!</v>
      </c>
      <c r="AK101" s="150" t="e">
        <f t="shared" si="30"/>
        <v>#REF!</v>
      </c>
      <c r="AL101" s="150" t="e">
        <f t="shared" si="30"/>
        <v>#REF!</v>
      </c>
      <c r="AM101" s="150" t="e">
        <f t="shared" si="30"/>
        <v>#REF!</v>
      </c>
      <c r="AN101" s="150" t="e">
        <f t="shared" si="30"/>
        <v>#REF!</v>
      </c>
      <c r="AO101" s="150" t="e">
        <f t="shared" si="30"/>
        <v>#REF!</v>
      </c>
      <c r="AP101" s="150" t="e">
        <f t="shared" si="30"/>
        <v>#REF!</v>
      </c>
      <c r="AQ101" s="150" t="e">
        <f t="shared" si="30"/>
        <v>#REF!</v>
      </c>
      <c r="AR101" s="150" t="e">
        <f t="shared" si="30"/>
        <v>#REF!</v>
      </c>
      <c r="AS101" s="150" t="e">
        <f t="shared" si="30"/>
        <v>#REF!</v>
      </c>
      <c r="AT101" s="150" t="e">
        <f t="shared" si="30"/>
        <v>#REF!</v>
      </c>
      <c r="AU101" s="150" t="e">
        <f t="shared" si="30"/>
        <v>#REF!</v>
      </c>
    </row>
    <row r="102" spans="2:47" s="5" customFormat="1" ht="18" customHeight="1" outlineLevel="2" x14ac:dyDescent="0.3">
      <c r="B102" s="28" t="e">
        <v>#REF!</v>
      </c>
      <c r="C102" s="28"/>
      <c r="D102" s="7" t="e">
        <v>#REF!</v>
      </c>
      <c r="E102" s="172" t="str">
        <f t="shared" si="11"/>
        <v/>
      </c>
      <c r="F102" s="31" t="str">
        <f t="shared" si="12"/>
        <v/>
      </c>
      <c r="G102" s="13" t="e">
        <v>#REF!</v>
      </c>
      <c r="H102" s="13"/>
      <c r="I102" s="13"/>
      <c r="J102" s="13"/>
      <c r="K102" s="30"/>
      <c r="L102" s="150"/>
      <c r="M102" s="150"/>
      <c r="N102" s="150"/>
      <c r="O102" s="150"/>
      <c r="P102" s="150"/>
      <c r="Q102" s="150"/>
      <c r="R102" s="150"/>
      <c r="S102" s="150"/>
      <c r="T102" s="150"/>
      <c r="U102" s="150"/>
      <c r="V102" s="150"/>
      <c r="W102" s="150"/>
      <c r="X102" s="150"/>
      <c r="Y102" s="150"/>
      <c r="Z102" s="150"/>
      <c r="AA102" s="150"/>
      <c r="AB102" s="150"/>
      <c r="AC102" s="150"/>
      <c r="AD102" s="150"/>
      <c r="AE102" s="151">
        <v>0</v>
      </c>
      <c r="AF102" s="150" t="e">
        <f t="shared" ref="AF102:AU102" si="31">IF(AF3="","",AE102)</f>
        <v>#REF!</v>
      </c>
      <c r="AG102" s="150" t="e">
        <f t="shared" si="31"/>
        <v>#REF!</v>
      </c>
      <c r="AH102" s="150" t="e">
        <f t="shared" si="31"/>
        <v>#REF!</v>
      </c>
      <c r="AI102" s="150" t="e">
        <f t="shared" si="31"/>
        <v>#REF!</v>
      </c>
      <c r="AJ102" s="150" t="e">
        <f t="shared" si="31"/>
        <v>#REF!</v>
      </c>
      <c r="AK102" s="150" t="e">
        <f t="shared" si="31"/>
        <v>#REF!</v>
      </c>
      <c r="AL102" s="150" t="e">
        <f t="shared" si="31"/>
        <v>#REF!</v>
      </c>
      <c r="AM102" s="150" t="e">
        <f t="shared" si="31"/>
        <v>#REF!</v>
      </c>
      <c r="AN102" s="150" t="e">
        <f t="shared" si="31"/>
        <v>#REF!</v>
      </c>
      <c r="AO102" s="150" t="e">
        <f t="shared" si="31"/>
        <v>#REF!</v>
      </c>
      <c r="AP102" s="150" t="e">
        <f t="shared" si="31"/>
        <v>#REF!</v>
      </c>
      <c r="AQ102" s="150" t="e">
        <f t="shared" si="31"/>
        <v>#REF!</v>
      </c>
      <c r="AR102" s="150" t="e">
        <f t="shared" si="31"/>
        <v>#REF!</v>
      </c>
      <c r="AS102" s="150" t="e">
        <f t="shared" si="31"/>
        <v>#REF!</v>
      </c>
      <c r="AT102" s="150" t="e">
        <f t="shared" si="31"/>
        <v>#REF!</v>
      </c>
      <c r="AU102" s="150" t="e">
        <f t="shared" si="31"/>
        <v>#REF!</v>
      </c>
    </row>
    <row r="103" spans="2:47" s="5" customFormat="1" ht="18" customHeight="1" outlineLevel="2" x14ac:dyDescent="0.3">
      <c r="B103" s="28" t="e">
        <v>#REF!</v>
      </c>
      <c r="C103" s="28"/>
      <c r="D103" s="7" t="e">
        <v>#REF!</v>
      </c>
      <c r="E103" s="172" t="str">
        <f t="shared" si="11"/>
        <v/>
      </c>
      <c r="F103" s="31" t="str">
        <f t="shared" si="12"/>
        <v/>
      </c>
      <c r="G103" s="13" t="e">
        <v>#REF!</v>
      </c>
      <c r="H103" s="13"/>
      <c r="I103" s="13"/>
      <c r="J103" s="13"/>
      <c r="K103" s="30"/>
      <c r="L103" s="150"/>
      <c r="M103" s="150"/>
      <c r="N103" s="150"/>
      <c r="O103" s="150"/>
      <c r="P103" s="150"/>
      <c r="Q103" s="150"/>
      <c r="R103" s="150"/>
      <c r="S103" s="150"/>
      <c r="T103" s="150"/>
      <c r="U103" s="150"/>
      <c r="V103" s="150"/>
      <c r="W103" s="150"/>
      <c r="X103" s="150"/>
      <c r="Y103" s="150"/>
      <c r="Z103" s="150"/>
      <c r="AA103" s="150"/>
      <c r="AB103" s="150"/>
      <c r="AC103" s="150"/>
      <c r="AD103" s="150"/>
      <c r="AE103" s="150"/>
      <c r="AF103" s="151">
        <v>0</v>
      </c>
      <c r="AG103" s="150" t="e">
        <f t="shared" ref="AG103:AU103" si="32">IF(AG3="","",AF103)</f>
        <v>#REF!</v>
      </c>
      <c r="AH103" s="150" t="e">
        <f t="shared" si="32"/>
        <v>#REF!</v>
      </c>
      <c r="AI103" s="150" t="e">
        <f t="shared" si="32"/>
        <v>#REF!</v>
      </c>
      <c r="AJ103" s="150" t="e">
        <f t="shared" si="32"/>
        <v>#REF!</v>
      </c>
      <c r="AK103" s="150" t="e">
        <f t="shared" si="32"/>
        <v>#REF!</v>
      </c>
      <c r="AL103" s="150" t="e">
        <f t="shared" si="32"/>
        <v>#REF!</v>
      </c>
      <c r="AM103" s="150" t="e">
        <f t="shared" si="32"/>
        <v>#REF!</v>
      </c>
      <c r="AN103" s="150" t="e">
        <f t="shared" si="32"/>
        <v>#REF!</v>
      </c>
      <c r="AO103" s="150" t="e">
        <f t="shared" si="32"/>
        <v>#REF!</v>
      </c>
      <c r="AP103" s="150" t="e">
        <f t="shared" si="32"/>
        <v>#REF!</v>
      </c>
      <c r="AQ103" s="150" t="e">
        <f t="shared" si="32"/>
        <v>#REF!</v>
      </c>
      <c r="AR103" s="150" t="e">
        <f t="shared" si="32"/>
        <v>#REF!</v>
      </c>
      <c r="AS103" s="150" t="e">
        <f t="shared" si="32"/>
        <v>#REF!</v>
      </c>
      <c r="AT103" s="150" t="e">
        <f t="shared" si="32"/>
        <v>#REF!</v>
      </c>
      <c r="AU103" s="150" t="e">
        <f t="shared" si="32"/>
        <v>#REF!</v>
      </c>
    </row>
    <row r="104" spans="2:47" s="5" customFormat="1" ht="18" customHeight="1" outlineLevel="2" x14ac:dyDescent="0.3">
      <c r="B104" s="28" t="e">
        <v>#REF!</v>
      </c>
      <c r="C104" s="28"/>
      <c r="D104" s="7" t="e">
        <v>#REF!</v>
      </c>
      <c r="E104" s="172" t="str">
        <f t="shared" si="11"/>
        <v/>
      </c>
      <c r="F104" s="31" t="str">
        <f t="shared" si="12"/>
        <v/>
      </c>
      <c r="G104" s="13" t="e">
        <v>#REF!</v>
      </c>
      <c r="H104" s="13"/>
      <c r="I104" s="13"/>
      <c r="J104" s="13"/>
      <c r="K104" s="30"/>
      <c r="L104" s="150"/>
      <c r="M104" s="150"/>
      <c r="N104" s="150"/>
      <c r="O104" s="150"/>
      <c r="P104" s="150"/>
      <c r="Q104" s="150"/>
      <c r="R104" s="150"/>
      <c r="S104" s="150"/>
      <c r="T104" s="150"/>
      <c r="U104" s="150"/>
      <c r="V104" s="150"/>
      <c r="W104" s="150"/>
      <c r="X104" s="150"/>
      <c r="Y104" s="150"/>
      <c r="Z104" s="150"/>
      <c r="AA104" s="150"/>
      <c r="AB104" s="150"/>
      <c r="AC104" s="150"/>
      <c r="AD104" s="150"/>
      <c r="AE104" s="150"/>
      <c r="AF104" s="150"/>
      <c r="AG104" s="151">
        <v>0</v>
      </c>
      <c r="AH104" s="150" t="e">
        <f t="shared" ref="AH104:AU104" si="33">IF(AH3="","",AG104)</f>
        <v>#REF!</v>
      </c>
      <c r="AI104" s="150" t="e">
        <f t="shared" si="33"/>
        <v>#REF!</v>
      </c>
      <c r="AJ104" s="150" t="e">
        <f t="shared" si="33"/>
        <v>#REF!</v>
      </c>
      <c r="AK104" s="150" t="e">
        <f t="shared" si="33"/>
        <v>#REF!</v>
      </c>
      <c r="AL104" s="150" t="e">
        <f t="shared" si="33"/>
        <v>#REF!</v>
      </c>
      <c r="AM104" s="150" t="e">
        <f t="shared" si="33"/>
        <v>#REF!</v>
      </c>
      <c r="AN104" s="150" t="e">
        <f t="shared" si="33"/>
        <v>#REF!</v>
      </c>
      <c r="AO104" s="150" t="e">
        <f t="shared" si="33"/>
        <v>#REF!</v>
      </c>
      <c r="AP104" s="150" t="e">
        <f t="shared" si="33"/>
        <v>#REF!</v>
      </c>
      <c r="AQ104" s="150" t="e">
        <f t="shared" si="33"/>
        <v>#REF!</v>
      </c>
      <c r="AR104" s="150" t="e">
        <f t="shared" si="33"/>
        <v>#REF!</v>
      </c>
      <c r="AS104" s="150" t="e">
        <f t="shared" si="33"/>
        <v>#REF!</v>
      </c>
      <c r="AT104" s="150" t="e">
        <f t="shared" si="33"/>
        <v>#REF!</v>
      </c>
      <c r="AU104" s="150" t="e">
        <f t="shared" si="33"/>
        <v>#REF!</v>
      </c>
    </row>
    <row r="105" spans="2:47" s="5" customFormat="1" ht="18" customHeight="1" outlineLevel="2" x14ac:dyDescent="0.3">
      <c r="B105" s="28" t="e">
        <v>#REF!</v>
      </c>
      <c r="C105" s="28"/>
      <c r="D105" s="7" t="e">
        <v>#REF!</v>
      </c>
      <c r="E105" s="172" t="str">
        <f t="shared" si="11"/>
        <v/>
      </c>
      <c r="F105" s="31" t="str">
        <f t="shared" si="12"/>
        <v/>
      </c>
      <c r="G105" s="13" t="e">
        <v>#REF!</v>
      </c>
      <c r="H105" s="13"/>
      <c r="I105" s="13"/>
      <c r="J105" s="13"/>
      <c r="K105" s="3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c r="AG105" s="150"/>
      <c r="AH105" s="151">
        <v>0</v>
      </c>
      <c r="AI105" s="150" t="e">
        <f t="shared" ref="AI105:AU105" si="34">IF(AI3="","",AH105)</f>
        <v>#REF!</v>
      </c>
      <c r="AJ105" s="150" t="e">
        <f t="shared" si="34"/>
        <v>#REF!</v>
      </c>
      <c r="AK105" s="150" t="e">
        <f t="shared" si="34"/>
        <v>#REF!</v>
      </c>
      <c r="AL105" s="150" t="e">
        <f t="shared" si="34"/>
        <v>#REF!</v>
      </c>
      <c r="AM105" s="150" t="e">
        <f t="shared" si="34"/>
        <v>#REF!</v>
      </c>
      <c r="AN105" s="150" t="e">
        <f t="shared" si="34"/>
        <v>#REF!</v>
      </c>
      <c r="AO105" s="150" t="e">
        <f t="shared" si="34"/>
        <v>#REF!</v>
      </c>
      <c r="AP105" s="150" t="e">
        <f t="shared" si="34"/>
        <v>#REF!</v>
      </c>
      <c r="AQ105" s="150" t="e">
        <f t="shared" si="34"/>
        <v>#REF!</v>
      </c>
      <c r="AR105" s="150" t="e">
        <f t="shared" si="34"/>
        <v>#REF!</v>
      </c>
      <c r="AS105" s="150" t="e">
        <f t="shared" si="34"/>
        <v>#REF!</v>
      </c>
      <c r="AT105" s="150" t="e">
        <f t="shared" si="34"/>
        <v>#REF!</v>
      </c>
      <c r="AU105" s="150" t="e">
        <f t="shared" si="34"/>
        <v>#REF!</v>
      </c>
    </row>
    <row r="106" spans="2:47" s="5" customFormat="1" ht="18" customHeight="1" outlineLevel="2" x14ac:dyDescent="0.3">
      <c r="B106" s="28" t="e">
        <v>#REF!</v>
      </c>
      <c r="C106" s="28"/>
      <c r="D106" s="7" t="e">
        <v>#REF!</v>
      </c>
      <c r="E106" s="172" t="str">
        <f t="shared" si="11"/>
        <v/>
      </c>
      <c r="F106" s="31" t="str">
        <f t="shared" si="12"/>
        <v/>
      </c>
      <c r="G106" s="13" t="e">
        <v>#REF!</v>
      </c>
      <c r="H106" s="13"/>
      <c r="I106" s="13"/>
      <c r="J106" s="13"/>
      <c r="K106" s="3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1">
        <v>0</v>
      </c>
      <c r="AJ106" s="150" t="e">
        <f t="shared" ref="AJ106:AU106" si="35">IF(AJ3="","",AI106)</f>
        <v>#REF!</v>
      </c>
      <c r="AK106" s="150" t="e">
        <f t="shared" si="35"/>
        <v>#REF!</v>
      </c>
      <c r="AL106" s="150" t="e">
        <f t="shared" si="35"/>
        <v>#REF!</v>
      </c>
      <c r="AM106" s="150" t="e">
        <f t="shared" si="35"/>
        <v>#REF!</v>
      </c>
      <c r="AN106" s="150" t="e">
        <f t="shared" si="35"/>
        <v>#REF!</v>
      </c>
      <c r="AO106" s="150" t="e">
        <f t="shared" si="35"/>
        <v>#REF!</v>
      </c>
      <c r="AP106" s="150" t="e">
        <f t="shared" si="35"/>
        <v>#REF!</v>
      </c>
      <c r="AQ106" s="150" t="e">
        <f t="shared" si="35"/>
        <v>#REF!</v>
      </c>
      <c r="AR106" s="150" t="e">
        <f t="shared" si="35"/>
        <v>#REF!</v>
      </c>
      <c r="AS106" s="150" t="e">
        <f t="shared" si="35"/>
        <v>#REF!</v>
      </c>
      <c r="AT106" s="150" t="e">
        <f t="shared" si="35"/>
        <v>#REF!</v>
      </c>
      <c r="AU106" s="150" t="e">
        <f t="shared" si="35"/>
        <v>#REF!</v>
      </c>
    </row>
    <row r="107" spans="2:47" s="5" customFormat="1" ht="18" customHeight="1" outlineLevel="2" x14ac:dyDescent="0.3">
      <c r="B107" s="28" t="e">
        <v>#REF!</v>
      </c>
      <c r="C107" s="28"/>
      <c r="D107" s="145" t="e">
        <v>#REF!</v>
      </c>
      <c r="E107" s="172" t="str">
        <f t="shared" si="11"/>
        <v/>
      </c>
      <c r="F107" s="31" t="str">
        <f t="shared" si="12"/>
        <v/>
      </c>
      <c r="G107" s="13" t="e">
        <v>#REF!</v>
      </c>
      <c r="H107" s="13"/>
      <c r="I107" s="13"/>
      <c r="J107" s="13"/>
      <c r="K107" s="3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c r="AJ107" s="151">
        <v>0</v>
      </c>
      <c r="AK107" s="150" t="e">
        <f t="shared" ref="AK107:AU107" si="36">IF(AK3="","",AJ107)</f>
        <v>#REF!</v>
      </c>
      <c r="AL107" s="150" t="e">
        <f t="shared" si="36"/>
        <v>#REF!</v>
      </c>
      <c r="AM107" s="150" t="e">
        <f t="shared" si="36"/>
        <v>#REF!</v>
      </c>
      <c r="AN107" s="150" t="e">
        <f t="shared" si="36"/>
        <v>#REF!</v>
      </c>
      <c r="AO107" s="150" t="e">
        <f t="shared" si="36"/>
        <v>#REF!</v>
      </c>
      <c r="AP107" s="150" t="e">
        <f t="shared" si="36"/>
        <v>#REF!</v>
      </c>
      <c r="AQ107" s="150" t="e">
        <f t="shared" si="36"/>
        <v>#REF!</v>
      </c>
      <c r="AR107" s="150" t="e">
        <f t="shared" si="36"/>
        <v>#REF!</v>
      </c>
      <c r="AS107" s="150" t="e">
        <f t="shared" si="36"/>
        <v>#REF!</v>
      </c>
      <c r="AT107" s="150" t="e">
        <f t="shared" si="36"/>
        <v>#REF!</v>
      </c>
      <c r="AU107" s="150" t="e">
        <f t="shared" si="36"/>
        <v>#REF!</v>
      </c>
    </row>
    <row r="108" spans="2:47" s="5" customFormat="1" ht="18" customHeight="1" outlineLevel="2" x14ac:dyDescent="0.3">
      <c r="B108" s="28" t="e">
        <v>#REF!</v>
      </c>
      <c r="C108" s="28"/>
      <c r="D108" s="145" t="e">
        <v>#REF!</v>
      </c>
      <c r="E108" s="172" t="str">
        <f t="shared" si="11"/>
        <v/>
      </c>
      <c r="F108" s="31" t="str">
        <f t="shared" si="12"/>
        <v/>
      </c>
      <c r="G108" s="13" t="e">
        <v>#REF!</v>
      </c>
      <c r="H108" s="13"/>
      <c r="I108" s="13"/>
      <c r="J108" s="13"/>
      <c r="K108" s="3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c r="AJ108" s="150"/>
      <c r="AK108" s="151">
        <v>0</v>
      </c>
      <c r="AL108" s="150" t="e">
        <f t="shared" ref="AL108:AU108" si="37">IF(AL3="","",AK108)</f>
        <v>#REF!</v>
      </c>
      <c r="AM108" s="150" t="e">
        <f t="shared" si="37"/>
        <v>#REF!</v>
      </c>
      <c r="AN108" s="150" t="e">
        <f t="shared" si="37"/>
        <v>#REF!</v>
      </c>
      <c r="AO108" s="150" t="e">
        <f t="shared" si="37"/>
        <v>#REF!</v>
      </c>
      <c r="AP108" s="150" t="e">
        <f t="shared" si="37"/>
        <v>#REF!</v>
      </c>
      <c r="AQ108" s="150" t="e">
        <f t="shared" si="37"/>
        <v>#REF!</v>
      </c>
      <c r="AR108" s="150" t="e">
        <f t="shared" si="37"/>
        <v>#REF!</v>
      </c>
      <c r="AS108" s="150" t="e">
        <f t="shared" si="37"/>
        <v>#REF!</v>
      </c>
      <c r="AT108" s="150" t="e">
        <f t="shared" si="37"/>
        <v>#REF!</v>
      </c>
      <c r="AU108" s="150" t="e">
        <f t="shared" si="37"/>
        <v>#REF!</v>
      </c>
    </row>
    <row r="109" spans="2:47" s="5" customFormat="1" ht="18" customHeight="1" outlineLevel="2" x14ac:dyDescent="0.3">
      <c r="B109" s="28" t="e">
        <v>#REF!</v>
      </c>
      <c r="C109" s="28"/>
      <c r="D109" s="145" t="e">
        <v>#REF!</v>
      </c>
      <c r="E109" s="172" t="str">
        <f t="shared" si="11"/>
        <v/>
      </c>
      <c r="F109" s="31" t="str">
        <f t="shared" si="12"/>
        <v/>
      </c>
      <c r="G109" s="13" t="e">
        <v>#REF!</v>
      </c>
      <c r="H109" s="13"/>
      <c r="I109" s="13"/>
      <c r="J109" s="13"/>
      <c r="K109" s="3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c r="AJ109" s="150"/>
      <c r="AK109" s="152"/>
      <c r="AL109" s="151">
        <v>0</v>
      </c>
      <c r="AM109" s="150" t="e">
        <f t="shared" ref="AM109:AU109" si="38">IF(AM3="","",AL109)</f>
        <v>#REF!</v>
      </c>
      <c r="AN109" s="150" t="e">
        <f t="shared" si="38"/>
        <v>#REF!</v>
      </c>
      <c r="AO109" s="150" t="e">
        <f t="shared" si="38"/>
        <v>#REF!</v>
      </c>
      <c r="AP109" s="150" t="e">
        <f t="shared" si="38"/>
        <v>#REF!</v>
      </c>
      <c r="AQ109" s="150" t="e">
        <f t="shared" si="38"/>
        <v>#REF!</v>
      </c>
      <c r="AR109" s="150" t="e">
        <f t="shared" si="38"/>
        <v>#REF!</v>
      </c>
      <c r="AS109" s="150" t="e">
        <f t="shared" si="38"/>
        <v>#REF!</v>
      </c>
      <c r="AT109" s="150" t="e">
        <f t="shared" si="38"/>
        <v>#REF!</v>
      </c>
      <c r="AU109" s="150" t="e">
        <f t="shared" si="38"/>
        <v>#REF!</v>
      </c>
    </row>
    <row r="110" spans="2:47" s="5" customFormat="1" ht="18" customHeight="1" outlineLevel="2" x14ac:dyDescent="0.3">
      <c r="B110" s="28" t="e">
        <v>#REF!</v>
      </c>
      <c r="C110" s="28"/>
      <c r="D110" s="145" t="e">
        <v>#REF!</v>
      </c>
      <c r="E110" s="172" t="str">
        <f t="shared" si="11"/>
        <v/>
      </c>
      <c r="F110" s="31" t="str">
        <f t="shared" si="12"/>
        <v/>
      </c>
      <c r="G110" s="13" t="e">
        <v>#REF!</v>
      </c>
      <c r="H110" s="13"/>
      <c r="I110" s="13"/>
      <c r="J110" s="13"/>
      <c r="K110" s="3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c r="AJ110" s="150"/>
      <c r="AK110" s="152"/>
      <c r="AL110" s="152"/>
      <c r="AM110" s="151">
        <v>0</v>
      </c>
      <c r="AN110" s="150" t="e">
        <f t="shared" ref="AN110:AU110" si="39">IF(AN3="","",AM110)</f>
        <v>#REF!</v>
      </c>
      <c r="AO110" s="150" t="e">
        <f t="shared" si="39"/>
        <v>#REF!</v>
      </c>
      <c r="AP110" s="150" t="e">
        <f t="shared" si="39"/>
        <v>#REF!</v>
      </c>
      <c r="AQ110" s="150" t="e">
        <f t="shared" si="39"/>
        <v>#REF!</v>
      </c>
      <c r="AR110" s="150" t="e">
        <f t="shared" si="39"/>
        <v>#REF!</v>
      </c>
      <c r="AS110" s="150" t="e">
        <f t="shared" si="39"/>
        <v>#REF!</v>
      </c>
      <c r="AT110" s="150" t="e">
        <f t="shared" si="39"/>
        <v>#REF!</v>
      </c>
      <c r="AU110" s="150" t="e">
        <f t="shared" si="39"/>
        <v>#REF!</v>
      </c>
    </row>
    <row r="111" spans="2:47" s="5" customFormat="1" ht="18" customHeight="1" outlineLevel="2" x14ac:dyDescent="0.3">
      <c r="B111" s="28" t="e">
        <v>#REF!</v>
      </c>
      <c r="C111" s="28"/>
      <c r="D111" s="145" t="e">
        <v>#REF!</v>
      </c>
      <c r="E111" s="172" t="str">
        <f t="shared" si="11"/>
        <v/>
      </c>
      <c r="F111" s="31" t="str">
        <f t="shared" si="12"/>
        <v/>
      </c>
      <c r="G111" s="13" t="e">
        <v>#REF!</v>
      </c>
      <c r="H111" s="13"/>
      <c r="I111" s="13"/>
      <c r="J111" s="13"/>
      <c r="K111" s="3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c r="AG111" s="150"/>
      <c r="AH111" s="150"/>
      <c r="AI111"/>
      <c r="AJ111" s="150"/>
      <c r="AK111" s="152"/>
      <c r="AL111" s="152"/>
      <c r="AM111" s="152"/>
      <c r="AN111" s="151">
        <v>0</v>
      </c>
      <c r="AO111" s="150" t="e">
        <f t="shared" ref="AO111:AU111" si="40">IF(AO3="","",AN111)</f>
        <v>#REF!</v>
      </c>
      <c r="AP111" s="150" t="e">
        <f t="shared" si="40"/>
        <v>#REF!</v>
      </c>
      <c r="AQ111" s="150" t="e">
        <f t="shared" si="40"/>
        <v>#REF!</v>
      </c>
      <c r="AR111" s="150" t="e">
        <f t="shared" si="40"/>
        <v>#REF!</v>
      </c>
      <c r="AS111" s="150" t="e">
        <f t="shared" si="40"/>
        <v>#REF!</v>
      </c>
      <c r="AT111" s="150" t="e">
        <f t="shared" si="40"/>
        <v>#REF!</v>
      </c>
      <c r="AU111" s="150" t="e">
        <f t="shared" si="40"/>
        <v>#REF!</v>
      </c>
    </row>
    <row r="112" spans="2:47" s="5" customFormat="1" ht="18" customHeight="1" outlineLevel="2" x14ac:dyDescent="0.3">
      <c r="B112" s="28" t="e">
        <v>#REF!</v>
      </c>
      <c r="C112" s="28"/>
      <c r="D112" s="145" t="e">
        <v>#REF!</v>
      </c>
      <c r="E112" s="172" t="str">
        <f t="shared" si="11"/>
        <v/>
      </c>
      <c r="F112" s="31" t="str">
        <f t="shared" si="12"/>
        <v/>
      </c>
      <c r="G112" s="13" t="e">
        <v>#REF!</v>
      </c>
      <c r="H112" s="13"/>
      <c r="I112" s="13"/>
      <c r="J112" s="13"/>
      <c r="K112" s="3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c r="AG112" s="150"/>
      <c r="AH112" s="150"/>
      <c r="AI112"/>
      <c r="AJ112" s="150"/>
      <c r="AK112" s="152"/>
      <c r="AL112" s="152"/>
      <c r="AM112" s="152"/>
      <c r="AN112" s="152"/>
      <c r="AO112" s="151">
        <v>0</v>
      </c>
      <c r="AP112" s="150" t="e">
        <f t="shared" ref="AP112:AU112" si="41">IF(AP3="","",AO112)</f>
        <v>#REF!</v>
      </c>
      <c r="AQ112" s="150" t="e">
        <f t="shared" si="41"/>
        <v>#REF!</v>
      </c>
      <c r="AR112" s="150" t="e">
        <f t="shared" si="41"/>
        <v>#REF!</v>
      </c>
      <c r="AS112" s="150" t="e">
        <f t="shared" si="41"/>
        <v>#REF!</v>
      </c>
      <c r="AT112" s="150" t="e">
        <f t="shared" si="41"/>
        <v>#REF!</v>
      </c>
      <c r="AU112" s="150" t="e">
        <f t="shared" si="41"/>
        <v>#REF!</v>
      </c>
    </row>
    <row r="113" spans="2:47" s="5" customFormat="1" ht="18" customHeight="1" outlineLevel="2" x14ac:dyDescent="0.3">
      <c r="B113" s="28" t="e">
        <v>#REF!</v>
      </c>
      <c r="C113" s="28"/>
      <c r="D113" s="145" t="e">
        <v>#REF!</v>
      </c>
      <c r="E113" s="172" t="str">
        <f t="shared" si="11"/>
        <v/>
      </c>
      <c r="F113" s="31" t="str">
        <f t="shared" si="12"/>
        <v/>
      </c>
      <c r="G113" s="13" t="e">
        <v>#REF!</v>
      </c>
      <c r="H113" s="13"/>
      <c r="I113" s="13"/>
      <c r="J113" s="13"/>
      <c r="K113" s="3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c r="AG113" s="150"/>
      <c r="AH113" s="150"/>
      <c r="AI113"/>
      <c r="AJ113" s="150"/>
      <c r="AK113" s="152"/>
      <c r="AL113" s="152"/>
      <c r="AM113" s="152"/>
      <c r="AN113" s="152"/>
      <c r="AO113" s="152"/>
      <c r="AP113" s="151">
        <v>0</v>
      </c>
      <c r="AQ113" s="150" t="e">
        <f>IF(AQ3="","",AP113)</f>
        <v>#REF!</v>
      </c>
      <c r="AR113" s="150" t="e">
        <f>IF(AR3="","",AQ113)</f>
        <v>#REF!</v>
      </c>
      <c r="AS113" s="150" t="e">
        <f>IF(AS3="","",AR113)</f>
        <v>#REF!</v>
      </c>
      <c r="AT113" s="150" t="e">
        <f>IF(AT3="","",AS113)</f>
        <v>#REF!</v>
      </c>
      <c r="AU113" s="150" t="e">
        <f>IF(AU3="","",AT113)</f>
        <v>#REF!</v>
      </c>
    </row>
    <row r="114" spans="2:47" s="5" customFormat="1" ht="18" customHeight="1" outlineLevel="2" x14ac:dyDescent="0.3">
      <c r="B114" s="28" t="e">
        <v>#REF!</v>
      </c>
      <c r="C114" s="28"/>
      <c r="D114" s="145" t="e">
        <v>#REF!</v>
      </c>
      <c r="E114" s="172" t="str">
        <f t="shared" si="11"/>
        <v/>
      </c>
      <c r="F114" s="31" t="str">
        <f t="shared" si="12"/>
        <v/>
      </c>
      <c r="G114" s="13" t="e">
        <v>#REF!</v>
      </c>
      <c r="H114" s="13"/>
      <c r="I114" s="13"/>
      <c r="J114" s="13"/>
      <c r="K114" s="3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c r="AG114" s="150"/>
      <c r="AH114" s="150"/>
      <c r="AI114"/>
      <c r="AJ114" s="150"/>
      <c r="AK114" s="152"/>
      <c r="AL114" s="152"/>
      <c r="AM114" s="152"/>
      <c r="AN114" s="152"/>
      <c r="AO114" s="152"/>
      <c r="AP114" s="152"/>
      <c r="AQ114" s="151">
        <v>0</v>
      </c>
      <c r="AR114" s="150" t="e">
        <f>IF(AR3="","",AQ114)</f>
        <v>#REF!</v>
      </c>
      <c r="AS114" s="150" t="e">
        <f>IF(AS3="","",AR114)</f>
        <v>#REF!</v>
      </c>
      <c r="AT114" s="150" t="e">
        <f>IF(AT3="","",AS114)</f>
        <v>#REF!</v>
      </c>
      <c r="AU114" s="150" t="e">
        <f>IF(AU3="","",AT114)</f>
        <v>#REF!</v>
      </c>
    </row>
    <row r="115" spans="2:47" s="5" customFormat="1" ht="18" customHeight="1" outlineLevel="2" x14ac:dyDescent="0.3">
      <c r="B115" s="28" t="e">
        <v>#REF!</v>
      </c>
      <c r="C115" s="28"/>
      <c r="D115" s="145" t="e">
        <v>#REF!</v>
      </c>
      <c r="E115" s="172" t="str">
        <f t="shared" si="11"/>
        <v/>
      </c>
      <c r="F115" s="31" t="str">
        <f t="shared" si="12"/>
        <v/>
      </c>
      <c r="G115" s="13" t="e">
        <v>#REF!</v>
      </c>
      <c r="H115" s="13"/>
      <c r="I115" s="13"/>
      <c r="J115" s="13"/>
      <c r="K115" s="3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c r="AG115" s="150"/>
      <c r="AH115" s="150"/>
      <c r="AI115"/>
      <c r="AJ115" s="150"/>
      <c r="AK115" s="152"/>
      <c r="AL115" s="152"/>
      <c r="AM115" s="152"/>
      <c r="AN115" s="152"/>
      <c r="AO115" s="152"/>
      <c r="AP115" s="152"/>
      <c r="AQ115" s="152"/>
      <c r="AR115" s="151">
        <v>0</v>
      </c>
      <c r="AS115" s="150" t="e">
        <f>IF(AS3="","",AR115)</f>
        <v>#REF!</v>
      </c>
      <c r="AT115" s="150" t="e">
        <f>IF(AT3="","",AS115)</f>
        <v>#REF!</v>
      </c>
      <c r="AU115" s="150" t="e">
        <f>IF(AU3="","",AT115)</f>
        <v>#REF!</v>
      </c>
    </row>
    <row r="116" spans="2:47" s="5" customFormat="1" ht="18" customHeight="1" outlineLevel="2" x14ac:dyDescent="0.3">
      <c r="B116" s="28" t="e">
        <v>#REF!</v>
      </c>
      <c r="C116" s="28"/>
      <c r="D116" s="145" t="e">
        <v>#REF!</v>
      </c>
      <c r="E116" s="172" t="str">
        <f t="shared" si="11"/>
        <v/>
      </c>
      <c r="F116" s="31" t="str">
        <f t="shared" si="12"/>
        <v/>
      </c>
      <c r="G116" s="13" t="e">
        <v>#REF!</v>
      </c>
      <c r="H116" s="13"/>
      <c r="I116" s="13"/>
      <c r="J116" s="13"/>
      <c r="K116" s="3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c r="AJ116" s="150"/>
      <c r="AK116" s="152"/>
      <c r="AL116" s="152"/>
      <c r="AM116" s="152"/>
      <c r="AN116" s="152"/>
      <c r="AO116" s="152"/>
      <c r="AP116" s="152"/>
      <c r="AQ116" s="152"/>
      <c r="AR116"/>
      <c r="AS116" s="151">
        <v>0</v>
      </c>
      <c r="AT116" s="150" t="e">
        <f>IF(AT3="","",AS116)</f>
        <v>#REF!</v>
      </c>
      <c r="AU116" s="150" t="e">
        <f>IF(AU3="","",AT116)</f>
        <v>#REF!</v>
      </c>
    </row>
    <row r="117" spans="2:47" s="5" customFormat="1" ht="18" customHeight="1" outlineLevel="2" x14ac:dyDescent="0.3">
      <c r="B117" s="28" t="e">
        <v>#REF!</v>
      </c>
      <c r="C117" s="28"/>
      <c r="D117" s="145" t="e">
        <v>#REF!</v>
      </c>
      <c r="E117" s="172" t="str">
        <f t="shared" si="11"/>
        <v/>
      </c>
      <c r="F117" s="31" t="str">
        <f t="shared" si="12"/>
        <v/>
      </c>
      <c r="G117" s="13" t="e">
        <v>#REF!</v>
      </c>
      <c r="H117" s="13"/>
      <c r="I117" s="13"/>
      <c r="J117" s="13"/>
      <c r="K117" s="3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c r="AJ117" s="150"/>
      <c r="AK117" s="152"/>
      <c r="AL117" s="152"/>
      <c r="AM117" s="152"/>
      <c r="AN117" s="152"/>
      <c r="AO117" s="152"/>
      <c r="AP117" s="152"/>
      <c r="AQ117" s="152"/>
      <c r="AR117" s="152"/>
      <c r="AS117"/>
      <c r="AT117" s="151">
        <v>0</v>
      </c>
      <c r="AU117" s="150" t="e">
        <f>IF(AU3="","",AT117)</f>
        <v>#REF!</v>
      </c>
    </row>
    <row r="118" spans="2:47" s="5" customFormat="1" ht="18" customHeight="1" outlineLevel="2" x14ac:dyDescent="0.3">
      <c r="B118" s="28" t="e">
        <v>#REF!</v>
      </c>
      <c r="C118" s="28"/>
      <c r="D118" s="145" t="e">
        <v>#REF!</v>
      </c>
      <c r="E118" s="172" t="str">
        <f t="shared" si="11"/>
        <v/>
      </c>
      <c r="F118" s="31" t="str">
        <f t="shared" si="12"/>
        <v/>
      </c>
      <c r="G118" s="13" t="e">
        <v>#REF!</v>
      </c>
      <c r="H118" s="13"/>
      <c r="I118" s="13"/>
      <c r="J118" s="13"/>
      <c r="K118" s="3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c r="AG118" s="150"/>
      <c r="AH118" s="150"/>
      <c r="AI118"/>
      <c r="AJ118" s="150"/>
      <c r="AK118" s="152"/>
      <c r="AL118" s="152"/>
      <c r="AM118" s="152"/>
      <c r="AN118" s="152"/>
      <c r="AO118" s="152"/>
      <c r="AP118" s="152"/>
      <c r="AQ118" s="152"/>
      <c r="AR118" s="152"/>
      <c r="AS118" s="152"/>
      <c r="AT118"/>
      <c r="AU118" s="151">
        <v>0</v>
      </c>
    </row>
    <row r="119" spans="2:47" s="5" customFormat="1" ht="18" customHeight="1" outlineLevel="2" x14ac:dyDescent="0.3">
      <c r="B119" s="28"/>
      <c r="C119" s="28"/>
      <c r="D119" s="145"/>
      <c r="E119" s="15"/>
      <c r="F119" s="30"/>
      <c r="G119" s="13"/>
      <c r="H119" s="13"/>
      <c r="I119" s="13"/>
      <c r="J119" s="13"/>
      <c r="K119" s="3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c r="AG119" s="150"/>
      <c r="AH119" s="150"/>
      <c r="AI119"/>
      <c r="AJ119" s="150"/>
      <c r="AK119" s="152"/>
      <c r="AL119" s="152"/>
      <c r="AM119" s="152"/>
      <c r="AN119" s="152"/>
      <c r="AO119" s="152"/>
      <c r="AP119" s="152"/>
      <c r="AQ119" s="152"/>
      <c r="AR119" s="152"/>
      <c r="AS119" s="152"/>
      <c r="AT119"/>
      <c r="AU119"/>
    </row>
    <row r="120" spans="2:47" s="5" customFormat="1" ht="18" customHeight="1" outlineLevel="1" x14ac:dyDescent="0.3">
      <c r="B120" s="19" t="s">
        <v>77</v>
      </c>
      <c r="C120" s="19"/>
      <c r="D120" s="4"/>
      <c r="E120" s="4"/>
      <c r="F120" s="4"/>
      <c r="G120" s="4"/>
      <c r="H120" s="4"/>
      <c r="I120" s="4"/>
      <c r="J120" s="4"/>
      <c r="K120" s="4"/>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c r="AG120" s="150"/>
      <c r="AH120" s="150"/>
      <c r="AI120"/>
      <c r="AJ120" s="150"/>
      <c r="AK120" s="152"/>
      <c r="AL120" s="152"/>
      <c r="AM120" s="152"/>
      <c r="AN120" s="152"/>
      <c r="AO120" s="152"/>
      <c r="AP120" s="152"/>
      <c r="AQ120" s="152"/>
      <c r="AR120" s="152"/>
      <c r="AS120" s="152"/>
      <c r="AT120"/>
      <c r="AU120"/>
    </row>
    <row r="121" spans="2:47" s="5" customFormat="1" ht="18" customHeight="1" outlineLevel="2" x14ac:dyDescent="0.3">
      <c r="B121" s="28" t="s">
        <v>78</v>
      </c>
      <c r="C121" s="28"/>
      <c r="D121" s="4"/>
      <c r="E121" s="4"/>
      <c r="F121" s="4"/>
      <c r="G121" s="4"/>
      <c r="H121" s="4"/>
      <c r="I121" s="4"/>
      <c r="J121" s="4"/>
      <c r="K121" s="4"/>
      <c r="L121" s="158" t="e">
        <f t="shared" ref="L121:AU121" si="42">IF(L3="","",IF(L5=1,"Sí","No"))</f>
        <v>#REF!</v>
      </c>
      <c r="M121" s="158" t="e">
        <f t="shared" si="42"/>
        <v>#REF!</v>
      </c>
      <c r="N121" s="158" t="e">
        <f t="shared" si="42"/>
        <v>#REF!</v>
      </c>
      <c r="O121" s="158" t="e">
        <f t="shared" si="42"/>
        <v>#REF!</v>
      </c>
      <c r="P121" s="158" t="e">
        <f t="shared" si="42"/>
        <v>#REF!</v>
      </c>
      <c r="Q121" s="158" t="e">
        <f t="shared" si="42"/>
        <v>#REF!</v>
      </c>
      <c r="R121" s="158" t="e">
        <f t="shared" si="42"/>
        <v>#REF!</v>
      </c>
      <c r="S121" s="158" t="e">
        <f t="shared" si="42"/>
        <v>#REF!</v>
      </c>
      <c r="T121" s="158" t="e">
        <f t="shared" si="42"/>
        <v>#REF!</v>
      </c>
      <c r="U121" s="158" t="e">
        <f t="shared" si="42"/>
        <v>#REF!</v>
      </c>
      <c r="V121" s="158" t="e">
        <f t="shared" si="42"/>
        <v>#REF!</v>
      </c>
      <c r="W121" s="158" t="e">
        <f t="shared" si="42"/>
        <v>#REF!</v>
      </c>
      <c r="X121" s="158" t="e">
        <f t="shared" si="42"/>
        <v>#REF!</v>
      </c>
      <c r="Y121" s="158" t="e">
        <f t="shared" si="42"/>
        <v>#REF!</v>
      </c>
      <c r="Z121" s="158" t="e">
        <f t="shared" si="42"/>
        <v>#REF!</v>
      </c>
      <c r="AA121" s="158" t="e">
        <f t="shared" si="42"/>
        <v>#REF!</v>
      </c>
      <c r="AB121" s="158" t="e">
        <f t="shared" si="42"/>
        <v>#REF!</v>
      </c>
      <c r="AC121" s="158" t="e">
        <f t="shared" si="42"/>
        <v>#REF!</v>
      </c>
      <c r="AD121" s="158" t="e">
        <f t="shared" si="42"/>
        <v>#REF!</v>
      </c>
      <c r="AE121" s="158" t="e">
        <f t="shared" si="42"/>
        <v>#REF!</v>
      </c>
      <c r="AF121" s="158" t="e">
        <f t="shared" si="42"/>
        <v>#REF!</v>
      </c>
      <c r="AG121" s="158" t="e">
        <f t="shared" si="42"/>
        <v>#REF!</v>
      </c>
      <c r="AH121" s="158" t="e">
        <f t="shared" si="42"/>
        <v>#REF!</v>
      </c>
      <c r="AI121" s="158" t="e">
        <f t="shared" si="42"/>
        <v>#REF!</v>
      </c>
      <c r="AJ121" s="158" t="e">
        <f t="shared" si="42"/>
        <v>#REF!</v>
      </c>
      <c r="AK121" s="158" t="e">
        <f t="shared" si="42"/>
        <v>#REF!</v>
      </c>
      <c r="AL121" s="158" t="e">
        <f t="shared" si="42"/>
        <v>#REF!</v>
      </c>
      <c r="AM121" s="158" t="e">
        <f t="shared" si="42"/>
        <v>#REF!</v>
      </c>
      <c r="AN121" s="158" t="e">
        <f t="shared" si="42"/>
        <v>#REF!</v>
      </c>
      <c r="AO121" s="158" t="e">
        <f t="shared" si="42"/>
        <v>#REF!</v>
      </c>
      <c r="AP121" s="158" t="e">
        <f t="shared" si="42"/>
        <v>#REF!</v>
      </c>
      <c r="AQ121" s="158" t="e">
        <f t="shared" si="42"/>
        <v>#REF!</v>
      </c>
      <c r="AR121" s="158" t="e">
        <f t="shared" si="42"/>
        <v>#REF!</v>
      </c>
      <c r="AS121" s="158" t="e">
        <f t="shared" si="42"/>
        <v>#REF!</v>
      </c>
      <c r="AT121" s="158" t="e">
        <f t="shared" si="42"/>
        <v>#REF!</v>
      </c>
      <c r="AU121" s="158" t="e">
        <f t="shared" si="42"/>
        <v>#REF!</v>
      </c>
    </row>
    <row r="122" spans="2:47" s="5" customFormat="1" ht="18" customHeight="1" outlineLevel="2" x14ac:dyDescent="0.3">
      <c r="B122" s="166" t="s">
        <v>79</v>
      </c>
      <c r="C122" s="28"/>
      <c r="D122" s="4"/>
      <c r="E122" s="4"/>
      <c r="F122" s="4"/>
      <c r="G122" s="13" t="e">
        <f>SUM(L122:AU122)</f>
        <v>#REF!</v>
      </c>
      <c r="H122" s="13"/>
      <c r="I122" s="13"/>
      <c r="J122" s="13"/>
      <c r="K122" s="4"/>
      <c r="L122" s="13" t="e">
        <f>IF(L3="","",#REF!)</f>
        <v>#REF!</v>
      </c>
      <c r="M122" s="13" t="e">
        <f>IF(M3="","",#REF!)</f>
        <v>#REF!</v>
      </c>
      <c r="N122" s="13" t="e">
        <f>IF(N3="","",#REF!)</f>
        <v>#REF!</v>
      </c>
      <c r="O122" s="13" t="e">
        <f>IF(O3="","",#REF!)</f>
        <v>#REF!</v>
      </c>
      <c r="P122" s="13" t="e">
        <f>IF(P3="","",#REF!)</f>
        <v>#REF!</v>
      </c>
      <c r="Q122" s="13" t="e">
        <f>IF(Q3="","",#REF!)</f>
        <v>#REF!</v>
      </c>
      <c r="R122" s="13" t="e">
        <f>IF(R3="","",#REF!)</f>
        <v>#REF!</v>
      </c>
      <c r="S122" s="13" t="e">
        <f>IF(S3="","",#REF!)</f>
        <v>#REF!</v>
      </c>
      <c r="T122" s="13" t="e">
        <f>IF(T3="","",#REF!)</f>
        <v>#REF!</v>
      </c>
      <c r="U122" s="13" t="e">
        <f>IF(U3="","",#REF!)</f>
        <v>#REF!</v>
      </c>
      <c r="V122" s="13" t="e">
        <f>IF(V3="","",#REF!)</f>
        <v>#REF!</v>
      </c>
      <c r="W122" s="13" t="e">
        <f>IF(W3="","",#REF!)</f>
        <v>#REF!</v>
      </c>
      <c r="X122" s="13" t="e">
        <f>IF(X3="","",#REF!)</f>
        <v>#REF!</v>
      </c>
      <c r="Y122" s="13" t="e">
        <f>IF(Y3="","",#REF!)</f>
        <v>#REF!</v>
      </c>
      <c r="Z122" s="13" t="e">
        <f>IF(Z3="","",#REF!)</f>
        <v>#REF!</v>
      </c>
      <c r="AA122" s="13" t="e">
        <f>IF(AA3="","",#REF!)</f>
        <v>#REF!</v>
      </c>
      <c r="AB122" s="13" t="e">
        <f>IF(AB3="","",#REF!)</f>
        <v>#REF!</v>
      </c>
      <c r="AC122" s="13" t="e">
        <f>IF(AC3="","",#REF!)</f>
        <v>#REF!</v>
      </c>
      <c r="AD122" s="13" t="e">
        <f>IF(AD3="","",#REF!)</f>
        <v>#REF!</v>
      </c>
      <c r="AE122" s="13" t="e">
        <f>IF(AE3="","",#REF!)</f>
        <v>#REF!</v>
      </c>
      <c r="AF122" s="13" t="e">
        <f>IF(AF3="","",#REF!)</f>
        <v>#REF!</v>
      </c>
      <c r="AG122" s="13" t="e">
        <f>IF(AG3="","",#REF!)</f>
        <v>#REF!</v>
      </c>
      <c r="AH122" s="13" t="e">
        <f>IF(AH3="","",#REF!)</f>
        <v>#REF!</v>
      </c>
      <c r="AI122" s="13" t="e">
        <f>IF(AI3="","",#REF!)</f>
        <v>#REF!</v>
      </c>
      <c r="AJ122" s="13" t="e">
        <f>IF(AJ3="","",#REF!)</f>
        <v>#REF!</v>
      </c>
      <c r="AK122" s="13" t="e">
        <f>IF(AK3="","",#REF!)</f>
        <v>#REF!</v>
      </c>
      <c r="AL122" s="13" t="e">
        <f>IF(AL3="","",#REF!)</f>
        <v>#REF!</v>
      </c>
      <c r="AM122" s="13" t="e">
        <f>IF(AM3="","",#REF!)</f>
        <v>#REF!</v>
      </c>
      <c r="AN122" s="13" t="e">
        <f>IF(AN3="","",#REF!)</f>
        <v>#REF!</v>
      </c>
      <c r="AO122" s="13" t="e">
        <f>IF(AO3="","",#REF!)</f>
        <v>#REF!</v>
      </c>
      <c r="AP122" s="13" t="e">
        <f>IF(AP3="","",#REF!)</f>
        <v>#REF!</v>
      </c>
      <c r="AQ122" s="13" t="e">
        <f>IF(AQ3="","",#REF!)</f>
        <v>#REF!</v>
      </c>
      <c r="AR122" s="13" t="e">
        <f>IF(AR3="","",#REF!)</f>
        <v>#REF!</v>
      </c>
      <c r="AS122" s="13" t="e">
        <f>IF(AS3="","",#REF!)</f>
        <v>#REF!</v>
      </c>
      <c r="AT122" s="13" t="e">
        <f>IF(AT3="","",#REF!)</f>
        <v>#REF!</v>
      </c>
      <c r="AU122" s="13" t="e">
        <f>IF(AU3="","",#REF!)</f>
        <v>#REF!</v>
      </c>
    </row>
    <row r="123" spans="2:47" s="98" customFormat="1" ht="18" customHeight="1" outlineLevel="2" x14ac:dyDescent="0.3">
      <c r="B123" s="159" t="s">
        <v>80</v>
      </c>
      <c r="C123" s="159"/>
      <c r="D123" s="160"/>
      <c r="E123" s="160"/>
      <c r="F123" s="160"/>
      <c r="G123" s="161"/>
      <c r="H123" s="161"/>
      <c r="I123" s="161"/>
      <c r="J123" s="161"/>
      <c r="K123" s="160"/>
      <c r="L123" s="162"/>
      <c r="M123" s="162"/>
      <c r="N123" s="162"/>
      <c r="O123" s="162"/>
      <c r="P123" s="162"/>
      <c r="Q123" s="162"/>
      <c r="R123" s="162"/>
      <c r="S123" s="162"/>
      <c r="T123" s="162"/>
      <c r="U123" s="162"/>
      <c r="V123" s="162"/>
      <c r="W123" s="162"/>
      <c r="X123" s="162"/>
      <c r="Y123" s="162"/>
      <c r="Z123" s="162"/>
      <c r="AA123" s="162"/>
      <c r="AB123" s="162"/>
      <c r="AC123" s="162"/>
      <c r="AD123" s="162"/>
      <c r="AE123" s="162"/>
      <c r="AF123" s="162"/>
      <c r="AG123" s="162"/>
      <c r="AH123" s="162"/>
      <c r="AI123" s="163"/>
      <c r="AJ123" s="162"/>
      <c r="AK123" s="164"/>
      <c r="AL123" s="164"/>
      <c r="AM123" s="164"/>
      <c r="AN123" s="164"/>
      <c r="AO123" s="164"/>
      <c r="AP123" s="164"/>
      <c r="AQ123" s="164"/>
      <c r="AR123" s="164"/>
      <c r="AS123" s="164"/>
      <c r="AT123" s="163"/>
      <c r="AU123" s="163"/>
    </row>
    <row r="124" spans="2:47" s="5" customFormat="1" ht="18" customHeight="1" outlineLevel="2" x14ac:dyDescent="0.3">
      <c r="B124" s="28" t="s">
        <v>81</v>
      </c>
      <c r="C124" s="28"/>
      <c r="D124" s="4"/>
      <c r="E124" s="4"/>
      <c r="F124" s="4"/>
      <c r="G124" s="4"/>
      <c r="H124" s="4"/>
      <c r="I124" s="4"/>
      <c r="J124" s="4"/>
      <c r="K124" s="4"/>
      <c r="L124" s="158" t="e">
        <f t="shared" ref="L124:AU124" si="43">IF(L3="","",IF(L8=1,1,0))</f>
        <v>#REF!</v>
      </c>
      <c r="M124" s="158" t="e">
        <f t="shared" si="43"/>
        <v>#REF!</v>
      </c>
      <c r="N124" s="158" t="e">
        <f t="shared" si="43"/>
        <v>#REF!</v>
      </c>
      <c r="O124" s="158" t="e">
        <f t="shared" si="43"/>
        <v>#REF!</v>
      </c>
      <c r="P124" s="158" t="e">
        <f t="shared" si="43"/>
        <v>#REF!</v>
      </c>
      <c r="Q124" s="158" t="e">
        <f t="shared" si="43"/>
        <v>#REF!</v>
      </c>
      <c r="R124" s="158" t="e">
        <f t="shared" si="43"/>
        <v>#REF!</v>
      </c>
      <c r="S124" s="158" t="e">
        <f t="shared" si="43"/>
        <v>#REF!</v>
      </c>
      <c r="T124" s="158" t="e">
        <f t="shared" si="43"/>
        <v>#REF!</v>
      </c>
      <c r="U124" s="158" t="e">
        <f t="shared" si="43"/>
        <v>#REF!</v>
      </c>
      <c r="V124" s="158" t="e">
        <f t="shared" si="43"/>
        <v>#REF!</v>
      </c>
      <c r="W124" s="158" t="e">
        <f t="shared" si="43"/>
        <v>#REF!</v>
      </c>
      <c r="X124" s="158" t="e">
        <f t="shared" si="43"/>
        <v>#REF!</v>
      </c>
      <c r="Y124" s="158" t="e">
        <f t="shared" si="43"/>
        <v>#REF!</v>
      </c>
      <c r="Z124" s="158" t="e">
        <f t="shared" si="43"/>
        <v>#REF!</v>
      </c>
      <c r="AA124" s="158" t="e">
        <f t="shared" si="43"/>
        <v>#REF!</v>
      </c>
      <c r="AB124" s="158" t="e">
        <f t="shared" si="43"/>
        <v>#REF!</v>
      </c>
      <c r="AC124" s="158" t="e">
        <f t="shared" si="43"/>
        <v>#REF!</v>
      </c>
      <c r="AD124" s="158" t="e">
        <f t="shared" si="43"/>
        <v>#REF!</v>
      </c>
      <c r="AE124" s="158" t="e">
        <f t="shared" si="43"/>
        <v>#REF!</v>
      </c>
      <c r="AF124" s="158" t="e">
        <f t="shared" si="43"/>
        <v>#REF!</v>
      </c>
      <c r="AG124" s="158" t="e">
        <f t="shared" si="43"/>
        <v>#REF!</v>
      </c>
      <c r="AH124" s="158" t="e">
        <f t="shared" si="43"/>
        <v>#REF!</v>
      </c>
      <c r="AI124" s="158" t="e">
        <f t="shared" si="43"/>
        <v>#REF!</v>
      </c>
      <c r="AJ124" s="158" t="e">
        <f t="shared" si="43"/>
        <v>#REF!</v>
      </c>
      <c r="AK124" s="158" t="e">
        <f t="shared" si="43"/>
        <v>#REF!</v>
      </c>
      <c r="AL124" s="158" t="e">
        <f t="shared" si="43"/>
        <v>#REF!</v>
      </c>
      <c r="AM124" s="158" t="e">
        <f t="shared" si="43"/>
        <v>#REF!</v>
      </c>
      <c r="AN124" s="158" t="e">
        <f t="shared" si="43"/>
        <v>#REF!</v>
      </c>
      <c r="AO124" s="158" t="e">
        <f t="shared" si="43"/>
        <v>#REF!</v>
      </c>
      <c r="AP124" s="158" t="e">
        <f t="shared" si="43"/>
        <v>#REF!</v>
      </c>
      <c r="AQ124" s="158" t="e">
        <f t="shared" si="43"/>
        <v>#REF!</v>
      </c>
      <c r="AR124" s="158" t="e">
        <f t="shared" si="43"/>
        <v>#REF!</v>
      </c>
      <c r="AS124" s="158" t="e">
        <f t="shared" si="43"/>
        <v>#REF!</v>
      </c>
      <c r="AT124" s="158" t="e">
        <f t="shared" si="43"/>
        <v>#REF!</v>
      </c>
      <c r="AU124" s="158" t="e">
        <f t="shared" si="43"/>
        <v>#REF!</v>
      </c>
    </row>
    <row r="125" spans="2:47" s="5" customFormat="1" ht="18" customHeight="1" outlineLevel="2" x14ac:dyDescent="0.3">
      <c r="B125" s="28" t="s">
        <v>82</v>
      </c>
      <c r="C125" s="28"/>
      <c r="D125" s="4"/>
      <c r="E125" s="4"/>
      <c r="F125" s="4"/>
      <c r="G125" s="13" t="e">
        <f>#REF!</f>
        <v>#REF!</v>
      </c>
      <c r="H125" s="13"/>
      <c r="I125" s="13"/>
      <c r="J125" s="13"/>
      <c r="K125" s="4"/>
      <c r="L125" s="165" t="e">
        <f t="shared" ref="L125:AU125" si="44">IF(L3="","",$G$125/$F$8*L124)</f>
        <v>#REF!</v>
      </c>
      <c r="M125" s="165" t="e">
        <f t="shared" si="44"/>
        <v>#REF!</v>
      </c>
      <c r="N125" s="165" t="e">
        <f t="shared" si="44"/>
        <v>#REF!</v>
      </c>
      <c r="O125" s="165" t="e">
        <f t="shared" si="44"/>
        <v>#REF!</v>
      </c>
      <c r="P125" s="165" t="e">
        <f t="shared" si="44"/>
        <v>#REF!</v>
      </c>
      <c r="Q125" s="165" t="e">
        <f t="shared" si="44"/>
        <v>#REF!</v>
      </c>
      <c r="R125" s="165" t="e">
        <f t="shared" si="44"/>
        <v>#REF!</v>
      </c>
      <c r="S125" s="165" t="e">
        <f t="shared" si="44"/>
        <v>#REF!</v>
      </c>
      <c r="T125" s="165" t="e">
        <f t="shared" si="44"/>
        <v>#REF!</v>
      </c>
      <c r="U125" s="165" t="e">
        <f t="shared" si="44"/>
        <v>#REF!</v>
      </c>
      <c r="V125" s="165" t="e">
        <f t="shared" si="44"/>
        <v>#REF!</v>
      </c>
      <c r="W125" s="165" t="e">
        <f t="shared" si="44"/>
        <v>#REF!</v>
      </c>
      <c r="X125" s="165" t="e">
        <f t="shared" si="44"/>
        <v>#REF!</v>
      </c>
      <c r="Y125" s="165" t="e">
        <f t="shared" si="44"/>
        <v>#REF!</v>
      </c>
      <c r="Z125" s="165" t="e">
        <f t="shared" si="44"/>
        <v>#REF!</v>
      </c>
      <c r="AA125" s="165" t="e">
        <f t="shared" si="44"/>
        <v>#REF!</v>
      </c>
      <c r="AB125" s="165" t="e">
        <f t="shared" si="44"/>
        <v>#REF!</v>
      </c>
      <c r="AC125" s="165" t="e">
        <f t="shared" si="44"/>
        <v>#REF!</v>
      </c>
      <c r="AD125" s="165" t="e">
        <f t="shared" si="44"/>
        <v>#REF!</v>
      </c>
      <c r="AE125" s="165" t="e">
        <f t="shared" si="44"/>
        <v>#REF!</v>
      </c>
      <c r="AF125" s="165" t="e">
        <f t="shared" si="44"/>
        <v>#REF!</v>
      </c>
      <c r="AG125" s="165" t="e">
        <f t="shared" si="44"/>
        <v>#REF!</v>
      </c>
      <c r="AH125" s="165" t="e">
        <f t="shared" si="44"/>
        <v>#REF!</v>
      </c>
      <c r="AI125" s="165" t="e">
        <f t="shared" si="44"/>
        <v>#REF!</v>
      </c>
      <c r="AJ125" s="165" t="e">
        <f t="shared" si="44"/>
        <v>#REF!</v>
      </c>
      <c r="AK125" s="165" t="e">
        <f t="shared" si="44"/>
        <v>#REF!</v>
      </c>
      <c r="AL125" s="165" t="e">
        <f t="shared" si="44"/>
        <v>#REF!</v>
      </c>
      <c r="AM125" s="165" t="e">
        <f t="shared" si="44"/>
        <v>#REF!</v>
      </c>
      <c r="AN125" s="165" t="e">
        <f t="shared" si="44"/>
        <v>#REF!</v>
      </c>
      <c r="AO125" s="165" t="e">
        <f t="shared" si="44"/>
        <v>#REF!</v>
      </c>
      <c r="AP125" s="165" t="e">
        <f t="shared" si="44"/>
        <v>#REF!</v>
      </c>
      <c r="AQ125" s="165" t="e">
        <f t="shared" si="44"/>
        <v>#REF!</v>
      </c>
      <c r="AR125" s="165" t="e">
        <f t="shared" si="44"/>
        <v>#REF!</v>
      </c>
      <c r="AS125" s="165" t="e">
        <f t="shared" si="44"/>
        <v>#REF!</v>
      </c>
      <c r="AT125" s="165" t="e">
        <f t="shared" si="44"/>
        <v>#REF!</v>
      </c>
      <c r="AU125" s="165" t="e">
        <f t="shared" si="44"/>
        <v>#REF!</v>
      </c>
    </row>
    <row r="126" spans="2:47" s="5" customFormat="1" ht="18" customHeight="1" x14ac:dyDescent="0.3">
      <c r="B126" s="3"/>
      <c r="C126" s="3"/>
      <c r="D126" s="4"/>
      <c r="E126" s="4"/>
      <c r="F126" s="4"/>
      <c r="G126" s="4"/>
      <c r="H126" s="4"/>
      <c r="I126" s="4"/>
      <c r="J126" s="4"/>
      <c r="K126" s="4"/>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c r="AG126" s="150"/>
      <c r="AH126" s="150"/>
      <c r="AI126"/>
      <c r="AJ126" s="150"/>
      <c r="AK126" s="152"/>
      <c r="AL126" s="152"/>
      <c r="AM126" s="152"/>
      <c r="AN126" s="152"/>
      <c r="AO126" s="152"/>
      <c r="AP126" s="152"/>
      <c r="AQ126" s="152"/>
      <c r="AR126" s="152"/>
      <c r="AS126" s="152"/>
      <c r="AT126"/>
      <c r="AU126"/>
    </row>
    <row r="127" spans="2:47" s="5" customFormat="1" ht="18" customHeight="1" x14ac:dyDescent="0.3">
      <c r="B127" s="10" t="s">
        <v>83</v>
      </c>
      <c r="C127" s="10"/>
      <c r="D127" s="10"/>
      <c r="E127" s="4"/>
      <c r="F127" s="4"/>
      <c r="G127" s="4"/>
      <c r="H127" s="4"/>
      <c r="I127" s="4"/>
      <c r="J127" s="4"/>
      <c r="K127" s="4"/>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c r="AG127" s="150"/>
      <c r="AH127" s="150"/>
      <c r="AI127"/>
      <c r="AJ127" s="150"/>
      <c r="AK127" s="152"/>
      <c r="AL127" s="152"/>
      <c r="AM127" s="152"/>
      <c r="AN127" s="152"/>
      <c r="AO127" s="152"/>
      <c r="AP127" s="152"/>
      <c r="AQ127" s="152"/>
      <c r="AR127" s="152"/>
      <c r="AS127" s="152"/>
      <c r="AT127"/>
      <c r="AU127"/>
    </row>
    <row r="128" spans="2:47" s="35" customFormat="1" ht="26" x14ac:dyDescent="0.3">
      <c r="B128" s="33" t="s">
        <v>84</v>
      </c>
      <c r="C128" s="34" t="s">
        <v>72</v>
      </c>
      <c r="D128" s="34" t="s">
        <v>73</v>
      </c>
      <c r="E128" s="34" t="s">
        <v>85</v>
      </c>
      <c r="F128" s="34" t="s">
        <v>86</v>
      </c>
      <c r="G128" s="34" t="s">
        <v>87</v>
      </c>
      <c r="H128" s="34" t="s">
        <v>88</v>
      </c>
      <c r="I128" s="34" t="s">
        <v>89</v>
      </c>
      <c r="J128" s="34" t="s">
        <v>90</v>
      </c>
      <c r="K128" s="34"/>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c r="AG128" s="150"/>
      <c r="AH128" s="150"/>
      <c r="AI128"/>
      <c r="AJ128" s="150"/>
      <c r="AK128" s="152"/>
      <c r="AL128" s="152"/>
      <c r="AM128" s="152"/>
      <c r="AN128" s="152"/>
      <c r="AO128" s="152"/>
      <c r="AP128" s="152"/>
      <c r="AQ128" s="152"/>
      <c r="AR128" s="152"/>
      <c r="AS128" s="152"/>
      <c r="AT128"/>
      <c r="AU128"/>
    </row>
    <row r="129" spans="2:47" s="5" customFormat="1" ht="18" customHeight="1" outlineLevel="1" x14ac:dyDescent="0.3">
      <c r="B129" s="19" t="s">
        <v>91</v>
      </c>
      <c r="C129" s="19"/>
      <c r="D129" s="4"/>
      <c r="E129" s="4"/>
      <c r="F129" s="13" t="e">
        <f>SUBTOTAL(9,F130:F131)</f>
        <v>#REF!</v>
      </c>
      <c r="G129" s="13" t="e">
        <f>SUBTOTAL(9,G130:G131)</f>
        <v>#REF!</v>
      </c>
      <c r="H129" s="13"/>
      <c r="I129" s="13"/>
      <c r="J129" s="19"/>
      <c r="K129" s="13"/>
      <c r="L129" s="13" t="e">
        <f t="shared" ref="L129:AU129" si="45">IF(L3="","",SUBTOTAL(9,L130:L131))</f>
        <v>#REF!</v>
      </c>
      <c r="M129" s="13" t="e">
        <f t="shared" si="45"/>
        <v>#REF!</v>
      </c>
      <c r="N129" s="13" t="e">
        <f t="shared" si="45"/>
        <v>#REF!</v>
      </c>
      <c r="O129" s="13" t="e">
        <f t="shared" si="45"/>
        <v>#REF!</v>
      </c>
      <c r="P129" s="13" t="e">
        <f t="shared" si="45"/>
        <v>#REF!</v>
      </c>
      <c r="Q129" s="13" t="e">
        <f t="shared" si="45"/>
        <v>#REF!</v>
      </c>
      <c r="R129" s="13" t="e">
        <f t="shared" si="45"/>
        <v>#REF!</v>
      </c>
      <c r="S129" s="13" t="e">
        <f t="shared" si="45"/>
        <v>#REF!</v>
      </c>
      <c r="T129" s="13" t="e">
        <f t="shared" si="45"/>
        <v>#REF!</v>
      </c>
      <c r="U129" s="13" t="e">
        <f t="shared" si="45"/>
        <v>#REF!</v>
      </c>
      <c r="V129" s="13" t="e">
        <f t="shared" si="45"/>
        <v>#REF!</v>
      </c>
      <c r="W129" s="13" t="e">
        <f t="shared" si="45"/>
        <v>#REF!</v>
      </c>
      <c r="X129" s="13" t="e">
        <f t="shared" si="45"/>
        <v>#REF!</v>
      </c>
      <c r="Y129" s="13" t="e">
        <f t="shared" si="45"/>
        <v>#REF!</v>
      </c>
      <c r="Z129" s="13" t="e">
        <f t="shared" si="45"/>
        <v>#REF!</v>
      </c>
      <c r="AA129" s="13" t="e">
        <f t="shared" si="45"/>
        <v>#REF!</v>
      </c>
      <c r="AB129" s="13" t="e">
        <f t="shared" si="45"/>
        <v>#REF!</v>
      </c>
      <c r="AC129" s="13" t="e">
        <f t="shared" si="45"/>
        <v>#REF!</v>
      </c>
      <c r="AD129" s="13" t="e">
        <f t="shared" si="45"/>
        <v>#REF!</v>
      </c>
      <c r="AE129" s="13" t="e">
        <f t="shared" si="45"/>
        <v>#REF!</v>
      </c>
      <c r="AF129" s="13" t="e">
        <f t="shared" si="45"/>
        <v>#REF!</v>
      </c>
      <c r="AG129" s="13" t="e">
        <f t="shared" si="45"/>
        <v>#REF!</v>
      </c>
      <c r="AH129" s="13" t="e">
        <f t="shared" si="45"/>
        <v>#REF!</v>
      </c>
      <c r="AI129" s="13" t="e">
        <f t="shared" si="45"/>
        <v>#REF!</v>
      </c>
      <c r="AJ129" s="13" t="e">
        <f t="shared" si="45"/>
        <v>#REF!</v>
      </c>
      <c r="AK129" s="13" t="e">
        <f t="shared" si="45"/>
        <v>#REF!</v>
      </c>
      <c r="AL129" s="13" t="e">
        <f t="shared" si="45"/>
        <v>#REF!</v>
      </c>
      <c r="AM129" s="13" t="e">
        <f t="shared" si="45"/>
        <v>#REF!</v>
      </c>
      <c r="AN129" s="13" t="e">
        <f t="shared" si="45"/>
        <v>#REF!</v>
      </c>
      <c r="AO129" s="13" t="e">
        <f t="shared" si="45"/>
        <v>#REF!</v>
      </c>
      <c r="AP129" s="13" t="e">
        <f t="shared" si="45"/>
        <v>#REF!</v>
      </c>
      <c r="AQ129" s="13" t="e">
        <f t="shared" si="45"/>
        <v>#REF!</v>
      </c>
      <c r="AR129" s="13" t="e">
        <f t="shared" si="45"/>
        <v>#REF!</v>
      </c>
      <c r="AS129" s="13" t="e">
        <f t="shared" si="45"/>
        <v>#REF!</v>
      </c>
      <c r="AT129" s="13" t="e">
        <f t="shared" si="45"/>
        <v>#REF!</v>
      </c>
      <c r="AU129" s="13" t="e">
        <f t="shared" si="45"/>
        <v>#REF!</v>
      </c>
    </row>
    <row r="130" spans="2:47" s="5" customFormat="1" ht="18" customHeight="1" outlineLevel="2" x14ac:dyDescent="0.3">
      <c r="B130" s="27" t="s">
        <v>92</v>
      </c>
      <c r="C130" s="12" t="e">
        <f>C13*C12</f>
        <v>#REF!</v>
      </c>
      <c r="D130" s="36" t="e">
        <f>C22</f>
        <v>#REF!</v>
      </c>
      <c r="E130" s="4"/>
      <c r="F130" s="13" t="e">
        <f>C130*D130</f>
        <v>#REF!</v>
      </c>
      <c r="G130" s="13" t="e">
        <f>SUM(L130:AU130)</f>
        <v>#REF!</v>
      </c>
      <c r="H130" s="13"/>
      <c r="I130" s="13"/>
      <c r="J130" s="12" t="e">
        <f>S13*S81</f>
        <v>#REF!</v>
      </c>
      <c r="K130" s="13"/>
      <c r="L130" s="13" t="e">
        <f>(L82-K82)*L80</f>
        <v>#REF!</v>
      </c>
      <c r="M130" s="13" t="e">
        <f t="shared" ref="M130:AU130" si="46">(M82-L82)*M80</f>
        <v>#REF!</v>
      </c>
      <c r="N130" s="13" t="e">
        <f t="shared" si="46"/>
        <v>#REF!</v>
      </c>
      <c r="O130" s="13" t="e">
        <f t="shared" si="46"/>
        <v>#REF!</v>
      </c>
      <c r="P130" s="13" t="e">
        <f t="shared" si="46"/>
        <v>#REF!</v>
      </c>
      <c r="Q130" s="13" t="e">
        <f t="shared" si="46"/>
        <v>#REF!</v>
      </c>
      <c r="R130" s="13" t="e">
        <f t="shared" si="46"/>
        <v>#REF!</v>
      </c>
      <c r="S130" s="13" t="e">
        <f t="shared" si="46"/>
        <v>#REF!</v>
      </c>
      <c r="T130" s="13" t="e">
        <f t="shared" si="46"/>
        <v>#REF!</v>
      </c>
      <c r="U130" s="13" t="e">
        <f t="shared" si="46"/>
        <v>#REF!</v>
      </c>
      <c r="V130" s="13" t="e">
        <f t="shared" si="46"/>
        <v>#REF!</v>
      </c>
      <c r="W130" s="13" t="e">
        <f t="shared" si="46"/>
        <v>#REF!</v>
      </c>
      <c r="X130" s="13" t="e">
        <f t="shared" si="46"/>
        <v>#REF!</v>
      </c>
      <c r="Y130" s="13" t="e">
        <f t="shared" si="46"/>
        <v>#REF!</v>
      </c>
      <c r="Z130" s="13" t="e">
        <f t="shared" si="46"/>
        <v>#REF!</v>
      </c>
      <c r="AA130" s="13" t="e">
        <f t="shared" si="46"/>
        <v>#REF!</v>
      </c>
      <c r="AB130" s="13" t="e">
        <f t="shared" si="46"/>
        <v>#REF!</v>
      </c>
      <c r="AC130" s="13" t="e">
        <f t="shared" si="46"/>
        <v>#REF!</v>
      </c>
      <c r="AD130" s="13" t="e">
        <f t="shared" si="46"/>
        <v>#REF!</v>
      </c>
      <c r="AE130" s="13" t="e">
        <f t="shared" si="46"/>
        <v>#REF!</v>
      </c>
      <c r="AF130" s="13" t="e">
        <f t="shared" si="46"/>
        <v>#REF!</v>
      </c>
      <c r="AG130" s="13" t="e">
        <f t="shared" si="46"/>
        <v>#REF!</v>
      </c>
      <c r="AH130" s="13" t="e">
        <f t="shared" si="46"/>
        <v>#REF!</v>
      </c>
      <c r="AI130" s="13" t="e">
        <f t="shared" si="46"/>
        <v>#REF!</v>
      </c>
      <c r="AJ130" s="13" t="e">
        <f t="shared" si="46"/>
        <v>#REF!</v>
      </c>
      <c r="AK130" s="13" t="e">
        <f t="shared" si="46"/>
        <v>#REF!</v>
      </c>
      <c r="AL130" s="13" t="e">
        <f t="shared" si="46"/>
        <v>#REF!</v>
      </c>
      <c r="AM130" s="13" t="e">
        <f t="shared" si="46"/>
        <v>#REF!</v>
      </c>
      <c r="AN130" s="13" t="e">
        <f t="shared" si="46"/>
        <v>#REF!</v>
      </c>
      <c r="AO130" s="13" t="e">
        <f t="shared" si="46"/>
        <v>#REF!</v>
      </c>
      <c r="AP130" s="13" t="e">
        <f t="shared" si="46"/>
        <v>#REF!</v>
      </c>
      <c r="AQ130" s="13" t="e">
        <f t="shared" si="46"/>
        <v>#REF!</v>
      </c>
      <c r="AR130" s="13" t="e">
        <f t="shared" si="46"/>
        <v>#REF!</v>
      </c>
      <c r="AS130" s="13" t="e">
        <f t="shared" si="46"/>
        <v>#REF!</v>
      </c>
      <c r="AT130" s="13" t="e">
        <f t="shared" si="46"/>
        <v>#REF!</v>
      </c>
      <c r="AU130" s="13" t="e">
        <f t="shared" si="46"/>
        <v>#REF!</v>
      </c>
    </row>
    <row r="131" spans="2:47" s="5" customFormat="1" ht="18" customHeight="1" outlineLevel="2" x14ac:dyDescent="0.3">
      <c r="B131" s="19"/>
      <c r="C131" s="19"/>
      <c r="D131" s="4"/>
      <c r="E131" s="4"/>
      <c r="F131" s="4"/>
      <c r="G131" s="13"/>
      <c r="H131" s="13"/>
      <c r="I131" s="13"/>
      <c r="J131" s="19"/>
      <c r="K131" s="13"/>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c r="AJ131" s="150"/>
      <c r="AK131" s="152"/>
      <c r="AL131" s="152"/>
      <c r="AM131" s="152"/>
      <c r="AN131" s="152"/>
      <c r="AO131" s="152"/>
      <c r="AP131" s="152"/>
      <c r="AQ131" s="152"/>
      <c r="AR131" s="152"/>
      <c r="AS131" s="152"/>
      <c r="AT131"/>
      <c r="AU131"/>
    </row>
    <row r="132" spans="2:47" s="5" customFormat="1" ht="18" customHeight="1" outlineLevel="2" x14ac:dyDescent="0.3">
      <c r="B132" s="19"/>
      <c r="C132" s="19"/>
      <c r="D132" s="4"/>
      <c r="E132" s="4"/>
      <c r="F132" s="13"/>
      <c r="G132" s="13"/>
      <c r="H132" s="13"/>
      <c r="I132" s="13"/>
      <c r="J132" s="19"/>
      <c r="K132" s="13"/>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c r="AG132" s="150"/>
      <c r="AH132" s="150"/>
      <c r="AI132"/>
      <c r="AJ132" s="150"/>
      <c r="AK132" s="152"/>
      <c r="AL132" s="152"/>
      <c r="AM132" s="152"/>
      <c r="AN132" s="152"/>
      <c r="AO132" s="152"/>
      <c r="AP132" s="152"/>
      <c r="AQ132" s="152"/>
      <c r="AR132" s="152"/>
      <c r="AS132" s="152"/>
      <c r="AT132"/>
      <c r="AU132"/>
    </row>
    <row r="133" spans="2:47" s="5" customFormat="1" ht="18" customHeight="1" outlineLevel="1" x14ac:dyDescent="0.3">
      <c r="B133" s="19" t="s">
        <v>93</v>
      </c>
      <c r="C133" s="19"/>
      <c r="D133" s="4"/>
      <c r="E133" s="4"/>
      <c r="F133" s="59" t="e">
        <f>SUBTOTAL(9,F134:F151)</f>
        <v>#REF!</v>
      </c>
      <c r="G133" s="59" t="e">
        <f>SUBTOTAL(9,G134:G151)</f>
        <v>#REF!</v>
      </c>
      <c r="H133" s="13"/>
      <c r="I133" s="13"/>
      <c r="J133" s="19"/>
      <c r="K133" s="13"/>
      <c r="L133" s="184" t="e">
        <f t="shared" ref="L133:AU133" si="47">IF(L3="","",SUBTOTAL(9,L134:L151)-L134)</f>
        <v>#REF!</v>
      </c>
      <c r="M133" s="184" t="e">
        <f t="shared" si="47"/>
        <v>#REF!</v>
      </c>
      <c r="N133" s="184" t="e">
        <f t="shared" si="47"/>
        <v>#REF!</v>
      </c>
      <c r="O133" s="184" t="e">
        <f t="shared" si="47"/>
        <v>#REF!</v>
      </c>
      <c r="P133" s="184" t="e">
        <f t="shared" si="47"/>
        <v>#REF!</v>
      </c>
      <c r="Q133" s="184" t="e">
        <f t="shared" si="47"/>
        <v>#REF!</v>
      </c>
      <c r="R133" s="184" t="e">
        <f t="shared" si="47"/>
        <v>#REF!</v>
      </c>
      <c r="S133" s="184" t="e">
        <f t="shared" si="47"/>
        <v>#REF!</v>
      </c>
      <c r="T133" s="184" t="e">
        <f t="shared" si="47"/>
        <v>#REF!</v>
      </c>
      <c r="U133" s="184" t="e">
        <f t="shared" si="47"/>
        <v>#REF!</v>
      </c>
      <c r="V133" s="184" t="e">
        <f t="shared" si="47"/>
        <v>#REF!</v>
      </c>
      <c r="W133" s="184" t="e">
        <f t="shared" si="47"/>
        <v>#REF!</v>
      </c>
      <c r="X133" s="184" t="e">
        <f t="shared" si="47"/>
        <v>#REF!</v>
      </c>
      <c r="Y133" s="184" t="e">
        <f t="shared" si="47"/>
        <v>#REF!</v>
      </c>
      <c r="Z133" s="184" t="e">
        <f t="shared" si="47"/>
        <v>#REF!</v>
      </c>
      <c r="AA133" s="184" t="e">
        <f t="shared" si="47"/>
        <v>#REF!</v>
      </c>
      <c r="AB133" s="184" t="e">
        <f t="shared" si="47"/>
        <v>#REF!</v>
      </c>
      <c r="AC133" s="184" t="e">
        <f t="shared" si="47"/>
        <v>#REF!</v>
      </c>
      <c r="AD133" s="184" t="e">
        <f t="shared" si="47"/>
        <v>#REF!</v>
      </c>
      <c r="AE133" s="184" t="e">
        <f t="shared" si="47"/>
        <v>#REF!</v>
      </c>
      <c r="AF133" s="184" t="e">
        <f t="shared" si="47"/>
        <v>#REF!</v>
      </c>
      <c r="AG133" s="184" t="e">
        <f t="shared" si="47"/>
        <v>#REF!</v>
      </c>
      <c r="AH133" s="184" t="e">
        <f t="shared" si="47"/>
        <v>#REF!</v>
      </c>
      <c r="AI133" s="184" t="e">
        <f t="shared" si="47"/>
        <v>#REF!</v>
      </c>
      <c r="AJ133" s="184" t="e">
        <f t="shared" si="47"/>
        <v>#REF!</v>
      </c>
      <c r="AK133" s="184" t="e">
        <f t="shared" si="47"/>
        <v>#REF!</v>
      </c>
      <c r="AL133" s="184" t="e">
        <f t="shared" si="47"/>
        <v>#REF!</v>
      </c>
      <c r="AM133" s="184" t="e">
        <f t="shared" si="47"/>
        <v>#REF!</v>
      </c>
      <c r="AN133" s="184" t="e">
        <f t="shared" si="47"/>
        <v>#REF!</v>
      </c>
      <c r="AO133" s="184" t="e">
        <f t="shared" si="47"/>
        <v>#REF!</v>
      </c>
      <c r="AP133" s="184" t="e">
        <f t="shared" si="47"/>
        <v>#REF!</v>
      </c>
      <c r="AQ133" s="184" t="e">
        <f t="shared" si="47"/>
        <v>#REF!</v>
      </c>
      <c r="AR133" s="184" t="e">
        <f t="shared" si="47"/>
        <v>#REF!</v>
      </c>
      <c r="AS133" s="184" t="e">
        <f t="shared" si="47"/>
        <v>#REF!</v>
      </c>
      <c r="AT133" s="184" t="e">
        <f t="shared" si="47"/>
        <v>#REF!</v>
      </c>
      <c r="AU133" s="184" t="e">
        <f t="shared" si="47"/>
        <v>#REF!</v>
      </c>
    </row>
    <row r="134" spans="2:47" s="5" customFormat="1" ht="18" customHeight="1" outlineLevel="2" x14ac:dyDescent="0.3">
      <c r="B134" s="21" t="s">
        <v>94</v>
      </c>
      <c r="C134" s="12" t="e">
        <f>SUM(L134:AI134)</f>
        <v>#REF!</v>
      </c>
      <c r="D134" s="36">
        <v>1</v>
      </c>
      <c r="E134" s="24">
        <v>0</v>
      </c>
      <c r="F134" s="39" t="e">
        <f>-C134*D134</f>
        <v>#REF!</v>
      </c>
      <c r="G134" s="13" t="e">
        <f>SUM(L134:AI134)</f>
        <v>#REF!</v>
      </c>
      <c r="H134" s="24" t="e">
        <f>-F134/F$129</f>
        <v>#REF!</v>
      </c>
      <c r="I134" s="24">
        <v>0</v>
      </c>
      <c r="J134" s="12">
        <v>30000</v>
      </c>
      <c r="K134" s="13"/>
      <c r="L134" s="32" t="e">
        <f>-#REF!*(1+$E134)</f>
        <v>#REF!</v>
      </c>
      <c r="M134" s="32" t="e">
        <f>-#REF!*(1+$E134)</f>
        <v>#REF!</v>
      </c>
      <c r="N134" s="32" t="e">
        <f>-#REF!*(1+$E134)</f>
        <v>#REF!</v>
      </c>
      <c r="O134" s="32" t="e">
        <f>-#REF!*(1+$E134)</f>
        <v>#REF!</v>
      </c>
      <c r="P134" s="32" t="e">
        <f>-#REF!*(1+$E134)</f>
        <v>#REF!</v>
      </c>
      <c r="Q134" s="32" t="e">
        <f>-#REF!*(1+$E134)</f>
        <v>#REF!</v>
      </c>
      <c r="R134" s="32" t="e">
        <f>-#REF!*(1+$E134)</f>
        <v>#REF!</v>
      </c>
      <c r="S134" s="32" t="e">
        <f>-#REF!*(1+$E134)</f>
        <v>#REF!</v>
      </c>
      <c r="T134" s="32" t="e">
        <f>-#REF!*(1+$E134)</f>
        <v>#REF!</v>
      </c>
      <c r="U134" s="32" t="e">
        <f>-#REF!*(1+$E134)</f>
        <v>#REF!</v>
      </c>
      <c r="V134" s="32" t="e">
        <f>-#REF!*(1+$E134)</f>
        <v>#REF!</v>
      </c>
      <c r="W134" s="32" t="e">
        <f>-#REF!*(1+$E134)</f>
        <v>#REF!</v>
      </c>
      <c r="X134" s="32" t="e">
        <f>-#REF!*(1+$E134)</f>
        <v>#REF!</v>
      </c>
      <c r="Y134" s="32" t="e">
        <f>-#REF!*(1+$E134)</f>
        <v>#REF!</v>
      </c>
      <c r="Z134" s="32" t="e">
        <f>-#REF!*(1+$E134)</f>
        <v>#REF!</v>
      </c>
      <c r="AA134" s="32" t="e">
        <f>-#REF!*(1+$E134)</f>
        <v>#REF!</v>
      </c>
      <c r="AB134" s="32" t="e">
        <f>-#REF!*(1+$E134)</f>
        <v>#REF!</v>
      </c>
      <c r="AC134" s="32" t="e">
        <f>-#REF!*(1+$E134)</f>
        <v>#REF!</v>
      </c>
      <c r="AD134" s="32" t="e">
        <f>-#REF!*(1+$E134)</f>
        <v>#REF!</v>
      </c>
      <c r="AE134" s="32" t="e">
        <f>-#REF!*(1+$E134)</f>
        <v>#REF!</v>
      </c>
      <c r="AF134" s="32" t="e">
        <f>-#REF!*(1+$E134)</f>
        <v>#REF!</v>
      </c>
      <c r="AG134" s="32" t="e">
        <f>-#REF!*(1+$E134)</f>
        <v>#REF!</v>
      </c>
      <c r="AH134" s="32" t="e">
        <f>-#REF!*(1+$E134)</f>
        <v>#REF!</v>
      </c>
      <c r="AI134" s="32" t="e">
        <f>-#REF!*(1+$E134)</f>
        <v>#REF!</v>
      </c>
      <c r="AJ134" s="32" t="e">
        <f>-#REF!*(1+$E134)</f>
        <v>#REF!</v>
      </c>
      <c r="AK134" s="32" t="e">
        <f>-#REF!*(1+$E134)</f>
        <v>#REF!</v>
      </c>
      <c r="AL134" s="32" t="e">
        <f>-#REF!*(1+$E134)</f>
        <v>#REF!</v>
      </c>
      <c r="AM134" s="32" t="e">
        <f>-#REF!*(1+$E134)</f>
        <v>#REF!</v>
      </c>
      <c r="AN134" s="32" t="e">
        <f>-#REF!*(1+$E134)</f>
        <v>#REF!</v>
      </c>
      <c r="AO134" s="32" t="e">
        <f>-#REF!*(1+$E134)</f>
        <v>#REF!</v>
      </c>
      <c r="AP134" s="32" t="e">
        <f>-#REF!*(1+$E134)</f>
        <v>#REF!</v>
      </c>
      <c r="AQ134" s="32" t="e">
        <f>-#REF!*(1+$E134)</f>
        <v>#REF!</v>
      </c>
      <c r="AR134" s="32" t="e">
        <f>-#REF!*(1+$E134)</f>
        <v>#REF!</v>
      </c>
      <c r="AS134" s="32" t="e">
        <f>-#REF!*(1+$E134)</f>
        <v>#REF!</v>
      </c>
      <c r="AT134" s="32" t="e">
        <f>-#REF!*(1+$E134)</f>
        <v>#REF!</v>
      </c>
      <c r="AU134" s="32" t="e">
        <f>-#REF!*(1+$E134)</f>
        <v>#REF!</v>
      </c>
    </row>
    <row r="135" spans="2:47" s="5" customFormat="1" ht="18" customHeight="1" outlineLevel="2" x14ac:dyDescent="0.3">
      <c r="B135" s="170" t="s">
        <v>35</v>
      </c>
      <c r="C135" s="170"/>
      <c r="D135" s="167"/>
      <c r="E135" s="167"/>
      <c r="F135" s="185">
        <f>SUBTOTAL(9,F136:F151)</f>
        <v>-6289211739</v>
      </c>
      <c r="G135" s="185" t="e">
        <f>SUBTOTAL(9,G136:G151)</f>
        <v>#REF!</v>
      </c>
      <c r="H135" s="167"/>
      <c r="I135" s="167"/>
      <c r="J135" s="170"/>
      <c r="K135" s="186"/>
      <c r="L135" s="187" t="e">
        <f>SUBTOTAL(9,L136:L151)</f>
        <v>#REF!</v>
      </c>
      <c r="M135" s="187" t="e">
        <f t="shared" ref="M135:AU135" si="48">SUBTOTAL(9,M136:M151)</f>
        <v>#REF!</v>
      </c>
      <c r="N135" s="187" t="e">
        <f t="shared" si="48"/>
        <v>#REF!</v>
      </c>
      <c r="O135" s="187" t="e">
        <f t="shared" si="48"/>
        <v>#REF!</v>
      </c>
      <c r="P135" s="187" t="e">
        <f t="shared" si="48"/>
        <v>#REF!</v>
      </c>
      <c r="Q135" s="187" t="e">
        <f t="shared" si="48"/>
        <v>#REF!</v>
      </c>
      <c r="R135" s="187" t="e">
        <f t="shared" si="48"/>
        <v>#REF!</v>
      </c>
      <c r="S135" s="187" t="e">
        <f t="shared" si="48"/>
        <v>#REF!</v>
      </c>
      <c r="T135" s="187" t="e">
        <f t="shared" si="48"/>
        <v>#REF!</v>
      </c>
      <c r="U135" s="187" t="e">
        <f t="shared" si="48"/>
        <v>#REF!</v>
      </c>
      <c r="V135" s="187" t="e">
        <f t="shared" si="48"/>
        <v>#REF!</v>
      </c>
      <c r="W135" s="187" t="e">
        <f t="shared" si="48"/>
        <v>#REF!</v>
      </c>
      <c r="X135" s="187" t="e">
        <f t="shared" si="48"/>
        <v>#REF!</v>
      </c>
      <c r="Y135" s="187" t="e">
        <f t="shared" si="48"/>
        <v>#REF!</v>
      </c>
      <c r="Z135" s="187" t="e">
        <f t="shared" si="48"/>
        <v>#REF!</v>
      </c>
      <c r="AA135" s="187" t="e">
        <f t="shared" si="48"/>
        <v>#REF!</v>
      </c>
      <c r="AB135" s="187" t="e">
        <f t="shared" si="48"/>
        <v>#REF!</v>
      </c>
      <c r="AC135" s="187" t="e">
        <f t="shared" si="48"/>
        <v>#REF!</v>
      </c>
      <c r="AD135" s="187" t="e">
        <f t="shared" si="48"/>
        <v>#REF!</v>
      </c>
      <c r="AE135" s="187" t="e">
        <f t="shared" si="48"/>
        <v>#REF!</v>
      </c>
      <c r="AF135" s="187" t="e">
        <f t="shared" si="48"/>
        <v>#REF!</v>
      </c>
      <c r="AG135" s="187" t="e">
        <f t="shared" si="48"/>
        <v>#REF!</v>
      </c>
      <c r="AH135" s="187" t="e">
        <f t="shared" si="48"/>
        <v>#REF!</v>
      </c>
      <c r="AI135" s="187" t="e">
        <f t="shared" si="48"/>
        <v>#REF!</v>
      </c>
      <c r="AJ135" s="187" t="e">
        <f t="shared" si="48"/>
        <v>#REF!</v>
      </c>
      <c r="AK135" s="187" t="e">
        <f t="shared" si="48"/>
        <v>#REF!</v>
      </c>
      <c r="AL135" s="187" t="e">
        <f t="shared" si="48"/>
        <v>#REF!</v>
      </c>
      <c r="AM135" s="187" t="e">
        <f t="shared" si="48"/>
        <v>#REF!</v>
      </c>
      <c r="AN135" s="187" t="e">
        <f t="shared" si="48"/>
        <v>#REF!</v>
      </c>
      <c r="AO135" s="187" t="e">
        <f t="shared" si="48"/>
        <v>#REF!</v>
      </c>
      <c r="AP135" s="187" t="e">
        <f t="shared" si="48"/>
        <v>#REF!</v>
      </c>
      <c r="AQ135" s="187" t="e">
        <f t="shared" si="48"/>
        <v>#REF!</v>
      </c>
      <c r="AR135" s="187" t="e">
        <f t="shared" si="48"/>
        <v>#REF!</v>
      </c>
      <c r="AS135" s="187" t="e">
        <f t="shared" si="48"/>
        <v>#REF!</v>
      </c>
      <c r="AT135" s="187" t="e">
        <f t="shared" si="48"/>
        <v>#REF!</v>
      </c>
      <c r="AU135" s="187" t="e">
        <f t="shared" si="48"/>
        <v>#REF!</v>
      </c>
    </row>
    <row r="136" spans="2:47" s="5" customFormat="1" ht="18" customHeight="1" outlineLevel="3" x14ac:dyDescent="0.3">
      <c r="B136" s="26" t="s">
        <v>36</v>
      </c>
      <c r="C136" s="12">
        <v>1028324640</v>
      </c>
      <c r="D136" s="36">
        <v>1</v>
      </c>
      <c r="E136" s="24">
        <v>0</v>
      </c>
      <c r="F136" s="39">
        <f>-C136*D136</f>
        <v>-1028324640</v>
      </c>
      <c r="G136" s="13" t="e">
        <f>SUM(L136:AI136)</f>
        <v>#REF!</v>
      </c>
      <c r="H136" s="24" t="e">
        <f t="shared" ref="H136:H151" si="49">-F136/F$129</f>
        <v>#REF!</v>
      </c>
      <c r="I136" s="24">
        <v>0</v>
      </c>
      <c r="J136" s="12">
        <v>100000</v>
      </c>
      <c r="K136" s="13"/>
      <c r="L136" s="32" t="e">
        <f>-#REF!*(1+$E136)</f>
        <v>#REF!</v>
      </c>
      <c r="M136" s="32" t="e">
        <f>-#REF!*(1+$E136)</f>
        <v>#REF!</v>
      </c>
      <c r="N136" s="32" t="e">
        <f>-#REF!*(1+$E136)</f>
        <v>#REF!</v>
      </c>
      <c r="O136" s="32" t="e">
        <f>-#REF!*(1+$E136)</f>
        <v>#REF!</v>
      </c>
      <c r="P136" s="32" t="e">
        <f>-#REF!*(1+$E136)</f>
        <v>#REF!</v>
      </c>
      <c r="Q136" s="32" t="e">
        <f>-#REF!*(1+$E136)</f>
        <v>#REF!</v>
      </c>
      <c r="R136" s="32" t="e">
        <f>-#REF!*(1+$E136)</f>
        <v>#REF!</v>
      </c>
      <c r="S136" s="32" t="e">
        <f>-#REF!*(1+$E136)</f>
        <v>#REF!</v>
      </c>
      <c r="T136" s="32" t="e">
        <f>-#REF!*(1+$E136)</f>
        <v>#REF!</v>
      </c>
      <c r="U136" s="32" t="e">
        <f>-#REF!*(1+$E136)</f>
        <v>#REF!</v>
      </c>
      <c r="V136" s="32" t="e">
        <f>-#REF!*(1+$E136)</f>
        <v>#REF!</v>
      </c>
      <c r="W136" s="32" t="e">
        <f>-#REF!*(1+$E136)</f>
        <v>#REF!</v>
      </c>
      <c r="X136" s="32" t="e">
        <f>-#REF!*(1+$E136)</f>
        <v>#REF!</v>
      </c>
      <c r="Y136" s="32" t="e">
        <f>-#REF!*(1+$E136)</f>
        <v>#REF!</v>
      </c>
      <c r="Z136" s="32" t="e">
        <f>-#REF!*(1+$E136)</f>
        <v>#REF!</v>
      </c>
      <c r="AA136" s="32" t="e">
        <f>-#REF!*(1+$E136)</f>
        <v>#REF!</v>
      </c>
      <c r="AB136" s="32" t="e">
        <f>-#REF!*(1+$E136)</f>
        <v>#REF!</v>
      </c>
      <c r="AC136" s="32" t="e">
        <f>-#REF!*(1+$E136)</f>
        <v>#REF!</v>
      </c>
      <c r="AD136" s="32" t="e">
        <f>-#REF!*(1+$E136)</f>
        <v>#REF!</v>
      </c>
      <c r="AE136" s="32" t="e">
        <f>-#REF!*(1+$E136)</f>
        <v>#REF!</v>
      </c>
      <c r="AF136" s="32" t="e">
        <f>-#REF!*(1+$E136)</f>
        <v>#REF!</v>
      </c>
      <c r="AG136" s="32" t="e">
        <f>-#REF!*(1+$E136)</f>
        <v>#REF!</v>
      </c>
      <c r="AH136" s="32" t="e">
        <f>-#REF!*(1+$E136)</f>
        <v>#REF!</v>
      </c>
      <c r="AI136" s="32" t="e">
        <f>-#REF!*(1+$E136)</f>
        <v>#REF!</v>
      </c>
      <c r="AJ136" s="32" t="e">
        <f>-#REF!*(1+$E136)</f>
        <v>#REF!</v>
      </c>
      <c r="AK136" s="32" t="e">
        <f>-#REF!*(1+$E136)</f>
        <v>#REF!</v>
      </c>
      <c r="AL136" s="32" t="e">
        <f>-#REF!*(1+$E136)</f>
        <v>#REF!</v>
      </c>
      <c r="AM136" s="32" t="e">
        <f>-#REF!*(1+$E136)</f>
        <v>#REF!</v>
      </c>
      <c r="AN136" s="32" t="e">
        <f>-#REF!*(1+$E136)</f>
        <v>#REF!</v>
      </c>
      <c r="AO136" s="32" t="e">
        <f>-#REF!*(1+$E136)</f>
        <v>#REF!</v>
      </c>
      <c r="AP136" s="32" t="e">
        <f>-#REF!*(1+$E136)</f>
        <v>#REF!</v>
      </c>
      <c r="AQ136" s="32" t="e">
        <f>-#REF!*(1+$E136)</f>
        <v>#REF!</v>
      </c>
      <c r="AR136" s="32" t="e">
        <f>-#REF!*(1+$E136)</f>
        <v>#REF!</v>
      </c>
      <c r="AS136" s="32" t="e">
        <f>-#REF!*(1+$E136)</f>
        <v>#REF!</v>
      </c>
      <c r="AT136" s="32" t="e">
        <f>-#REF!*(1+$E136)</f>
        <v>#REF!</v>
      </c>
      <c r="AU136" s="32" t="e">
        <f>-#REF!*(1+$E136)</f>
        <v>#REF!</v>
      </c>
    </row>
    <row r="137" spans="2:47" s="5" customFormat="1" ht="18" customHeight="1" outlineLevel="3" x14ac:dyDescent="0.3">
      <c r="B137" s="26" t="s">
        <v>37</v>
      </c>
      <c r="C137" s="12">
        <v>952000000</v>
      </c>
      <c r="D137" s="36">
        <v>1</v>
      </c>
      <c r="E137" s="24">
        <v>0</v>
      </c>
      <c r="F137" s="39">
        <f t="shared" ref="F137:F151" si="50">-C137*D137</f>
        <v>-952000000</v>
      </c>
      <c r="G137" s="13" t="e">
        <f t="shared" ref="G137:G151" si="51">SUM(L137:AI137)</f>
        <v>#REF!</v>
      </c>
      <c r="H137" s="24" t="e">
        <f t="shared" si="49"/>
        <v>#REF!</v>
      </c>
      <c r="I137" s="24">
        <v>0</v>
      </c>
      <c r="J137" s="12">
        <v>100000</v>
      </c>
      <c r="K137" s="13"/>
      <c r="L137" s="32" t="e">
        <f>-#REF!*(1+$E137)</f>
        <v>#REF!</v>
      </c>
      <c r="M137" s="32" t="e">
        <f>-#REF!*(1+$E137)</f>
        <v>#REF!</v>
      </c>
      <c r="N137" s="32" t="e">
        <f>-#REF!*(1+$E137)</f>
        <v>#REF!</v>
      </c>
      <c r="O137" s="32" t="e">
        <f>-#REF!*(1+$E137)</f>
        <v>#REF!</v>
      </c>
      <c r="P137" s="32" t="e">
        <f>-#REF!*(1+$E137)</f>
        <v>#REF!</v>
      </c>
      <c r="Q137" s="32" t="e">
        <f>-#REF!*(1+$E137)</f>
        <v>#REF!</v>
      </c>
      <c r="R137" s="32" t="e">
        <f>-#REF!*(1+$E137)</f>
        <v>#REF!</v>
      </c>
      <c r="S137" s="32" t="e">
        <f>-#REF!*(1+$E137)</f>
        <v>#REF!</v>
      </c>
      <c r="T137" s="32" t="e">
        <f>-#REF!*(1+$E137)</f>
        <v>#REF!</v>
      </c>
      <c r="U137" s="32" t="e">
        <f>-#REF!*(1+$E137)</f>
        <v>#REF!</v>
      </c>
      <c r="V137" s="32" t="e">
        <f>-#REF!*(1+$E137)</f>
        <v>#REF!</v>
      </c>
      <c r="W137" s="32" t="e">
        <f>-#REF!*(1+$E137)</f>
        <v>#REF!</v>
      </c>
      <c r="X137" s="32" t="e">
        <f>-#REF!*(1+$E137)</f>
        <v>#REF!</v>
      </c>
      <c r="Y137" s="32" t="e">
        <f>-#REF!*(1+$E137)</f>
        <v>#REF!</v>
      </c>
      <c r="Z137" s="32" t="e">
        <f>-#REF!*(1+$E137)</f>
        <v>#REF!</v>
      </c>
      <c r="AA137" s="32" t="e">
        <f>-#REF!*(1+$E137)</f>
        <v>#REF!</v>
      </c>
      <c r="AB137" s="32" t="e">
        <f>-#REF!*(1+$E137)</f>
        <v>#REF!</v>
      </c>
      <c r="AC137" s="32" t="e">
        <f>-#REF!*(1+$E137)</f>
        <v>#REF!</v>
      </c>
      <c r="AD137" s="32" t="e">
        <f>-#REF!*(1+$E137)</f>
        <v>#REF!</v>
      </c>
      <c r="AE137" s="32" t="e">
        <f>-#REF!*(1+$E137)</f>
        <v>#REF!</v>
      </c>
      <c r="AF137" s="32" t="e">
        <f>-#REF!*(1+$E137)</f>
        <v>#REF!</v>
      </c>
      <c r="AG137" s="32" t="e">
        <f>-#REF!*(1+$E137)</f>
        <v>#REF!</v>
      </c>
      <c r="AH137" s="32" t="e">
        <f>-#REF!*(1+$E137)</f>
        <v>#REF!</v>
      </c>
      <c r="AI137" s="32" t="e">
        <f>-#REF!*(1+$E137)</f>
        <v>#REF!</v>
      </c>
      <c r="AJ137" s="32" t="e">
        <f>-#REF!*(1+$E137)</f>
        <v>#REF!</v>
      </c>
      <c r="AK137" s="32" t="e">
        <f>-#REF!*(1+$E137)</f>
        <v>#REF!</v>
      </c>
      <c r="AL137" s="32" t="e">
        <f>-#REF!*(1+$E137)</f>
        <v>#REF!</v>
      </c>
      <c r="AM137" s="32" t="e">
        <f>-#REF!*(1+$E137)</f>
        <v>#REF!</v>
      </c>
      <c r="AN137" s="32" t="e">
        <f>-#REF!*(1+$E137)</f>
        <v>#REF!</v>
      </c>
      <c r="AO137" s="32" t="e">
        <f>-#REF!*(1+$E137)</f>
        <v>#REF!</v>
      </c>
      <c r="AP137" s="32" t="e">
        <f>-#REF!*(1+$E137)</f>
        <v>#REF!</v>
      </c>
      <c r="AQ137" s="32" t="e">
        <f>-#REF!*(1+$E137)</f>
        <v>#REF!</v>
      </c>
      <c r="AR137" s="32" t="e">
        <f>-#REF!*(1+$E137)</f>
        <v>#REF!</v>
      </c>
      <c r="AS137" s="32" t="e">
        <f>-#REF!*(1+$E137)</f>
        <v>#REF!</v>
      </c>
      <c r="AT137" s="32" t="e">
        <f>-#REF!*(1+$E137)</f>
        <v>#REF!</v>
      </c>
      <c r="AU137" s="32" t="e">
        <f>-#REF!*(1+$E137)</f>
        <v>#REF!</v>
      </c>
    </row>
    <row r="138" spans="2:47" s="5" customFormat="1" ht="18" customHeight="1" outlineLevel="3" x14ac:dyDescent="0.3">
      <c r="B138" s="173" t="s">
        <v>38</v>
      </c>
      <c r="C138" s="12">
        <v>845600000</v>
      </c>
      <c r="D138" s="36">
        <v>1</v>
      </c>
      <c r="E138" s="24">
        <v>0</v>
      </c>
      <c r="F138" s="39">
        <f t="shared" si="50"/>
        <v>-845600000</v>
      </c>
      <c r="G138" s="13" t="e">
        <f t="shared" si="51"/>
        <v>#REF!</v>
      </c>
      <c r="H138" s="24" t="e">
        <f t="shared" si="49"/>
        <v>#REF!</v>
      </c>
      <c r="I138" s="24">
        <v>0</v>
      </c>
      <c r="J138" s="12">
        <v>100000</v>
      </c>
      <c r="K138" s="13"/>
      <c r="L138" s="32" t="e">
        <f>-#REF!*(1+$E138)</f>
        <v>#REF!</v>
      </c>
      <c r="M138" s="32" t="e">
        <f>-#REF!*(1+$E138)</f>
        <v>#REF!</v>
      </c>
      <c r="N138" s="32" t="e">
        <f>-#REF!*(1+$E138)</f>
        <v>#REF!</v>
      </c>
      <c r="O138" s="32" t="e">
        <f>-#REF!*(1+$E138)</f>
        <v>#REF!</v>
      </c>
      <c r="P138" s="32" t="e">
        <f>-#REF!*(1+$E138)</f>
        <v>#REF!</v>
      </c>
      <c r="Q138" s="32" t="e">
        <f>-#REF!*(1+$E138)</f>
        <v>#REF!</v>
      </c>
      <c r="R138" s="32" t="e">
        <f>-#REF!*(1+$E138)</f>
        <v>#REF!</v>
      </c>
      <c r="S138" s="32" t="e">
        <f>-#REF!*(1+$E138)</f>
        <v>#REF!</v>
      </c>
      <c r="T138" s="32" t="e">
        <f>-#REF!*(1+$E138)</f>
        <v>#REF!</v>
      </c>
      <c r="U138" s="32" t="e">
        <f>-#REF!*(1+$E138)</f>
        <v>#REF!</v>
      </c>
      <c r="V138" s="32" t="e">
        <f>-#REF!*(1+$E138)</f>
        <v>#REF!</v>
      </c>
      <c r="W138" s="32" t="e">
        <f>-#REF!*(1+$E138)</f>
        <v>#REF!</v>
      </c>
      <c r="X138" s="32" t="e">
        <f>-#REF!*(1+$E138)</f>
        <v>#REF!</v>
      </c>
      <c r="Y138" s="32" t="e">
        <f>-#REF!*(1+$E138)</f>
        <v>#REF!</v>
      </c>
      <c r="Z138" s="32" t="e">
        <f>-#REF!*(1+$E138)</f>
        <v>#REF!</v>
      </c>
      <c r="AA138" s="32" t="e">
        <f>-#REF!*(1+$E138)</f>
        <v>#REF!</v>
      </c>
      <c r="AB138" s="32" t="e">
        <f>-#REF!*(1+$E138)</f>
        <v>#REF!</v>
      </c>
      <c r="AC138" s="32" t="e">
        <f>-#REF!*(1+$E138)</f>
        <v>#REF!</v>
      </c>
      <c r="AD138" s="32" t="e">
        <f>-#REF!*(1+$E138)</f>
        <v>#REF!</v>
      </c>
      <c r="AE138" s="32" t="e">
        <f>-#REF!*(1+$E138)</f>
        <v>#REF!</v>
      </c>
      <c r="AF138" s="32" t="e">
        <f>-#REF!*(1+$E138)</f>
        <v>#REF!</v>
      </c>
      <c r="AG138" s="32" t="e">
        <f>-#REF!*(1+$E138)</f>
        <v>#REF!</v>
      </c>
      <c r="AH138" s="32" t="e">
        <f>-#REF!*(1+$E138)</f>
        <v>#REF!</v>
      </c>
      <c r="AI138" s="32" t="e">
        <f>-#REF!*(1+$E138)</f>
        <v>#REF!</v>
      </c>
      <c r="AJ138" s="32" t="e">
        <f>-#REF!*(1+$E138)</f>
        <v>#REF!</v>
      </c>
      <c r="AK138" s="32" t="e">
        <f>-#REF!*(1+$E138)</f>
        <v>#REF!</v>
      </c>
      <c r="AL138" s="32" t="e">
        <f>-#REF!*(1+$E138)</f>
        <v>#REF!</v>
      </c>
      <c r="AM138" s="32" t="e">
        <f>-#REF!*(1+$E138)</f>
        <v>#REF!</v>
      </c>
      <c r="AN138" s="32" t="e">
        <f>-#REF!*(1+$E138)</f>
        <v>#REF!</v>
      </c>
      <c r="AO138" s="32" t="e">
        <f>-#REF!*(1+$E138)</f>
        <v>#REF!</v>
      </c>
      <c r="AP138" s="32" t="e">
        <f>-#REF!*(1+$E138)</f>
        <v>#REF!</v>
      </c>
      <c r="AQ138" s="32" t="e">
        <f>-#REF!*(1+$E138)</f>
        <v>#REF!</v>
      </c>
      <c r="AR138" s="32" t="e">
        <f>-#REF!*(1+$E138)</f>
        <v>#REF!</v>
      </c>
      <c r="AS138" s="32" t="e">
        <f>-#REF!*(1+$E138)</f>
        <v>#REF!</v>
      </c>
      <c r="AT138" s="32" t="e">
        <f>-#REF!*(1+$E138)</f>
        <v>#REF!</v>
      </c>
      <c r="AU138" s="32" t="e">
        <f>-#REF!*(1+$E138)</f>
        <v>#REF!</v>
      </c>
    </row>
    <row r="139" spans="2:47" s="5" customFormat="1" ht="18" customHeight="1" outlineLevel="3" x14ac:dyDescent="0.3">
      <c r="B139" s="173" t="s">
        <v>160</v>
      </c>
      <c r="C139" s="12">
        <v>0</v>
      </c>
      <c r="D139" s="36">
        <v>1</v>
      </c>
      <c r="E139" s="24">
        <v>0</v>
      </c>
      <c r="F139" s="39">
        <f t="shared" si="50"/>
        <v>0</v>
      </c>
      <c r="G139" s="13" t="e">
        <f t="shared" ref="G139:G142" si="52">SUM(L139:AI139)</f>
        <v>#REF!</v>
      </c>
      <c r="H139" s="24" t="e">
        <f t="shared" si="49"/>
        <v>#REF!</v>
      </c>
      <c r="I139" s="24">
        <v>1</v>
      </c>
      <c r="J139" s="12">
        <v>100001</v>
      </c>
      <c r="K139" s="13"/>
      <c r="L139" s="32" t="e">
        <f>-#REF!*(1+$E139)</f>
        <v>#REF!</v>
      </c>
      <c r="M139" s="32" t="e">
        <f>-#REF!*(1+$E139)</f>
        <v>#REF!</v>
      </c>
      <c r="N139" s="32" t="e">
        <f>-#REF!*(1+$E139)</f>
        <v>#REF!</v>
      </c>
      <c r="O139" s="32" t="e">
        <f>-#REF!*(1+$E139)</f>
        <v>#REF!</v>
      </c>
      <c r="P139" s="32" t="e">
        <f>-#REF!*(1+$E139)</f>
        <v>#REF!</v>
      </c>
      <c r="Q139" s="32" t="e">
        <f>-#REF!*(1+$E139)</f>
        <v>#REF!</v>
      </c>
      <c r="R139" s="32" t="e">
        <f>-#REF!*(1+$E139)</f>
        <v>#REF!</v>
      </c>
      <c r="S139" s="32" t="e">
        <f>-#REF!*(1+$E139)</f>
        <v>#REF!</v>
      </c>
      <c r="T139" s="32" t="e">
        <f>-#REF!*(1+$E139)</f>
        <v>#REF!</v>
      </c>
      <c r="U139" s="32" t="e">
        <f>-#REF!*(1+$E139)</f>
        <v>#REF!</v>
      </c>
      <c r="V139" s="32" t="e">
        <f>-#REF!*(1+$E139)</f>
        <v>#REF!</v>
      </c>
      <c r="W139" s="32" t="e">
        <f>-#REF!*(1+$E139)</f>
        <v>#REF!</v>
      </c>
      <c r="X139" s="32" t="e">
        <f>-#REF!*(1+$E139)</f>
        <v>#REF!</v>
      </c>
      <c r="Y139" s="32" t="e">
        <f>-#REF!*(1+$E139)</f>
        <v>#REF!</v>
      </c>
      <c r="Z139" s="32" t="e">
        <f>-#REF!*(1+$E139)</f>
        <v>#REF!</v>
      </c>
      <c r="AA139" s="32" t="e">
        <f>-#REF!*(1+$E139)</f>
        <v>#REF!</v>
      </c>
      <c r="AB139" s="32" t="e">
        <f>-#REF!*(1+$E139)</f>
        <v>#REF!</v>
      </c>
      <c r="AC139" s="32" t="e">
        <f>-#REF!*(1+$E139)</f>
        <v>#REF!</v>
      </c>
      <c r="AD139" s="32" t="e">
        <f>-#REF!*(1+$E139)</f>
        <v>#REF!</v>
      </c>
      <c r="AE139" s="32" t="e">
        <f>-#REF!*(1+$E139)</f>
        <v>#REF!</v>
      </c>
      <c r="AF139" s="32" t="e">
        <f>-#REF!*(1+$E139)</f>
        <v>#REF!</v>
      </c>
      <c r="AG139" s="32" t="e">
        <f>-#REF!*(1+$E139)</f>
        <v>#REF!</v>
      </c>
      <c r="AH139" s="32" t="e">
        <f>-#REF!*(1+$E139)</f>
        <v>#REF!</v>
      </c>
      <c r="AI139" s="32" t="e">
        <f>-#REF!*(1+$E139)</f>
        <v>#REF!</v>
      </c>
      <c r="AJ139" s="32" t="e">
        <f>-#REF!*(1+$E139)</f>
        <v>#REF!</v>
      </c>
      <c r="AK139" s="32" t="e">
        <f>-#REF!*(1+$E139)</f>
        <v>#REF!</v>
      </c>
      <c r="AL139" s="32" t="e">
        <f>-#REF!*(1+$E139)</f>
        <v>#REF!</v>
      </c>
      <c r="AM139" s="32" t="e">
        <f>-#REF!*(1+$E139)</f>
        <v>#REF!</v>
      </c>
      <c r="AN139" s="32" t="e">
        <f>-#REF!*(1+$E139)</f>
        <v>#REF!</v>
      </c>
      <c r="AO139" s="32" t="e">
        <f>-#REF!*(1+$E139)</f>
        <v>#REF!</v>
      </c>
      <c r="AP139" s="32" t="e">
        <f>-#REF!*(1+$E139)</f>
        <v>#REF!</v>
      </c>
      <c r="AQ139" s="32" t="e">
        <f>-#REF!*(1+$E139)</f>
        <v>#REF!</v>
      </c>
      <c r="AR139" s="32" t="e">
        <f>-#REF!*(1+$E139)</f>
        <v>#REF!</v>
      </c>
      <c r="AS139" s="32" t="e">
        <f>-#REF!*(1+$E139)</f>
        <v>#REF!</v>
      </c>
      <c r="AT139" s="32" t="e">
        <f>-#REF!*(1+$E139)</f>
        <v>#REF!</v>
      </c>
      <c r="AU139" s="32" t="e">
        <f>-#REF!*(1+$E139)</f>
        <v>#REF!</v>
      </c>
    </row>
    <row r="140" spans="2:47" s="5" customFormat="1" ht="18" customHeight="1" outlineLevel="3" x14ac:dyDescent="0.3">
      <c r="B140" s="173" t="s">
        <v>158</v>
      </c>
      <c r="C140" s="12">
        <v>0</v>
      </c>
      <c r="D140" s="36">
        <v>1</v>
      </c>
      <c r="E140" s="24">
        <v>0</v>
      </c>
      <c r="F140" s="39">
        <f t="shared" si="50"/>
        <v>0</v>
      </c>
      <c r="G140" s="13" t="e">
        <f t="shared" si="52"/>
        <v>#REF!</v>
      </c>
      <c r="H140" s="24" t="e">
        <f t="shared" si="49"/>
        <v>#REF!</v>
      </c>
      <c r="I140" s="24">
        <v>2</v>
      </c>
      <c r="J140" s="12">
        <v>100002</v>
      </c>
      <c r="K140" s="13"/>
      <c r="L140" s="32" t="e">
        <f>-#REF!*(1+$E140)</f>
        <v>#REF!</v>
      </c>
      <c r="M140" s="32" t="e">
        <f>-#REF!*(1+$E140)</f>
        <v>#REF!</v>
      </c>
      <c r="N140" s="32" t="e">
        <f>-#REF!*(1+$E140)</f>
        <v>#REF!</v>
      </c>
      <c r="O140" s="32" t="e">
        <f>-#REF!*(1+$E140)</f>
        <v>#REF!</v>
      </c>
      <c r="P140" s="32" t="e">
        <f>-#REF!*(1+$E140)</f>
        <v>#REF!</v>
      </c>
      <c r="Q140" s="32" t="e">
        <f>-#REF!*(1+$E140)</f>
        <v>#REF!</v>
      </c>
      <c r="R140" s="32" t="e">
        <f>-#REF!*(1+$E140)</f>
        <v>#REF!</v>
      </c>
      <c r="S140" s="32" t="e">
        <f>-#REF!*(1+$E140)</f>
        <v>#REF!</v>
      </c>
      <c r="T140" s="32" t="e">
        <f>-#REF!*(1+$E140)</f>
        <v>#REF!</v>
      </c>
      <c r="U140" s="32" t="e">
        <f>-#REF!*(1+$E140)</f>
        <v>#REF!</v>
      </c>
      <c r="V140" s="32" t="e">
        <f>-#REF!*(1+$E140)</f>
        <v>#REF!</v>
      </c>
      <c r="W140" s="32" t="e">
        <f>-#REF!*(1+$E140)</f>
        <v>#REF!</v>
      </c>
      <c r="X140" s="32" t="e">
        <f>-#REF!*(1+$E140)</f>
        <v>#REF!</v>
      </c>
      <c r="Y140" s="32" t="e">
        <f>-#REF!*(1+$E140)</f>
        <v>#REF!</v>
      </c>
      <c r="Z140" s="32" t="e">
        <f>-#REF!*(1+$E140)</f>
        <v>#REF!</v>
      </c>
      <c r="AA140" s="32" t="e">
        <f>-#REF!*(1+$E140)</f>
        <v>#REF!</v>
      </c>
      <c r="AB140" s="32" t="e">
        <f>-#REF!*(1+$E140)</f>
        <v>#REF!</v>
      </c>
      <c r="AC140" s="32" t="e">
        <f>-#REF!*(1+$E140)</f>
        <v>#REF!</v>
      </c>
      <c r="AD140" s="32" t="e">
        <f>-#REF!*(1+$E140)</f>
        <v>#REF!</v>
      </c>
      <c r="AE140" s="32" t="e">
        <f>-#REF!*(1+$E140)</f>
        <v>#REF!</v>
      </c>
      <c r="AF140" s="32" t="e">
        <f>-#REF!*(1+$E140)</f>
        <v>#REF!</v>
      </c>
      <c r="AG140" s="32" t="e">
        <f>-#REF!*(1+$E140)</f>
        <v>#REF!</v>
      </c>
      <c r="AH140" s="32" t="e">
        <f>-#REF!*(1+$E140)</f>
        <v>#REF!</v>
      </c>
      <c r="AI140" s="32" t="e">
        <f>-#REF!*(1+$E140)</f>
        <v>#REF!</v>
      </c>
      <c r="AJ140" s="32" t="e">
        <f>-#REF!*(1+$E140)</f>
        <v>#REF!</v>
      </c>
      <c r="AK140" s="32" t="e">
        <f>-#REF!*(1+$E140)</f>
        <v>#REF!</v>
      </c>
      <c r="AL140" s="32" t="e">
        <f>-#REF!*(1+$E140)</f>
        <v>#REF!</v>
      </c>
      <c r="AM140" s="32" t="e">
        <f>-#REF!*(1+$E140)</f>
        <v>#REF!</v>
      </c>
      <c r="AN140" s="32" t="e">
        <f>-#REF!*(1+$E140)</f>
        <v>#REF!</v>
      </c>
      <c r="AO140" s="32" t="e">
        <f>-#REF!*(1+$E140)</f>
        <v>#REF!</v>
      </c>
      <c r="AP140" s="32" t="e">
        <f>-#REF!*(1+$E140)</f>
        <v>#REF!</v>
      </c>
      <c r="AQ140" s="32" t="e">
        <f>-#REF!*(1+$E140)</f>
        <v>#REF!</v>
      </c>
      <c r="AR140" s="32" t="e">
        <f>-#REF!*(1+$E140)</f>
        <v>#REF!</v>
      </c>
      <c r="AS140" s="32" t="e">
        <f>-#REF!*(1+$E140)</f>
        <v>#REF!</v>
      </c>
      <c r="AT140" s="32" t="e">
        <f>-#REF!*(1+$E140)</f>
        <v>#REF!</v>
      </c>
      <c r="AU140" s="32" t="e">
        <f>-#REF!*(1+$E140)</f>
        <v>#REF!</v>
      </c>
    </row>
    <row r="141" spans="2:47" s="5" customFormat="1" ht="18" customHeight="1" outlineLevel="3" x14ac:dyDescent="0.3">
      <c r="B141" s="173" t="s">
        <v>163</v>
      </c>
      <c r="C141" s="12">
        <v>0</v>
      </c>
      <c r="D141" s="36">
        <v>1</v>
      </c>
      <c r="E141" s="24">
        <v>0</v>
      </c>
      <c r="F141" s="39">
        <f t="shared" si="50"/>
        <v>0</v>
      </c>
      <c r="G141" s="13" t="e">
        <f t="shared" si="52"/>
        <v>#REF!</v>
      </c>
      <c r="H141" s="24" t="e">
        <f t="shared" si="49"/>
        <v>#REF!</v>
      </c>
      <c r="I141" s="24">
        <v>3</v>
      </c>
      <c r="J141" s="12">
        <v>100003</v>
      </c>
      <c r="K141" s="13"/>
      <c r="L141" s="32" t="e">
        <f>-#REF!*(1+$E141)</f>
        <v>#REF!</v>
      </c>
      <c r="M141" s="32" t="e">
        <f>-#REF!*(1+$E141)</f>
        <v>#REF!</v>
      </c>
      <c r="N141" s="32" t="e">
        <f>-#REF!*(1+$E141)</f>
        <v>#REF!</v>
      </c>
      <c r="O141" s="32" t="e">
        <f>-#REF!*(1+$E141)</f>
        <v>#REF!</v>
      </c>
      <c r="P141" s="32" t="e">
        <f>-#REF!*(1+$E141)</f>
        <v>#REF!</v>
      </c>
      <c r="Q141" s="32" t="e">
        <f>-#REF!*(1+$E141)</f>
        <v>#REF!</v>
      </c>
      <c r="R141" s="32" t="e">
        <f>-#REF!*(1+$E141)</f>
        <v>#REF!</v>
      </c>
      <c r="S141" s="32" t="e">
        <f>-#REF!*(1+$E141)</f>
        <v>#REF!</v>
      </c>
      <c r="T141" s="32" t="e">
        <f>-#REF!*(1+$E141)</f>
        <v>#REF!</v>
      </c>
      <c r="U141" s="32" t="e">
        <f>-#REF!*(1+$E141)</f>
        <v>#REF!</v>
      </c>
      <c r="V141" s="32" t="e">
        <f>-#REF!*(1+$E141)</f>
        <v>#REF!</v>
      </c>
      <c r="W141" s="32" t="e">
        <f>-#REF!*(1+$E141)</f>
        <v>#REF!</v>
      </c>
      <c r="X141" s="32" t="e">
        <f>-#REF!*(1+$E141)</f>
        <v>#REF!</v>
      </c>
      <c r="Y141" s="32" t="e">
        <f>-#REF!*(1+$E141)</f>
        <v>#REF!</v>
      </c>
      <c r="Z141" s="32" t="e">
        <f>-#REF!*(1+$E141)</f>
        <v>#REF!</v>
      </c>
      <c r="AA141" s="32" t="e">
        <f>-#REF!*(1+$E141)</f>
        <v>#REF!</v>
      </c>
      <c r="AB141" s="32" t="e">
        <f>-#REF!*(1+$E141)</f>
        <v>#REF!</v>
      </c>
      <c r="AC141" s="32" t="e">
        <f>-#REF!*(1+$E141)</f>
        <v>#REF!</v>
      </c>
      <c r="AD141" s="32" t="e">
        <f>-#REF!*(1+$E141)</f>
        <v>#REF!</v>
      </c>
      <c r="AE141" s="32" t="e">
        <f>-#REF!*(1+$E141)</f>
        <v>#REF!</v>
      </c>
      <c r="AF141" s="32" t="e">
        <f>-#REF!*(1+$E141)</f>
        <v>#REF!</v>
      </c>
      <c r="AG141" s="32" t="e">
        <f>-#REF!*(1+$E141)</f>
        <v>#REF!</v>
      </c>
      <c r="AH141" s="32" t="e">
        <f>-#REF!*(1+$E141)</f>
        <v>#REF!</v>
      </c>
      <c r="AI141" s="32" t="e">
        <f>-#REF!*(1+$E141)</f>
        <v>#REF!</v>
      </c>
      <c r="AJ141" s="32" t="e">
        <f>-#REF!*(1+$E141)</f>
        <v>#REF!</v>
      </c>
      <c r="AK141" s="32" t="e">
        <f>-#REF!*(1+$E141)</f>
        <v>#REF!</v>
      </c>
      <c r="AL141" s="32" t="e">
        <f>-#REF!*(1+$E141)</f>
        <v>#REF!</v>
      </c>
      <c r="AM141" s="32" t="e">
        <f>-#REF!*(1+$E141)</f>
        <v>#REF!</v>
      </c>
      <c r="AN141" s="32" t="e">
        <f>-#REF!*(1+$E141)</f>
        <v>#REF!</v>
      </c>
      <c r="AO141" s="32" t="e">
        <f>-#REF!*(1+$E141)</f>
        <v>#REF!</v>
      </c>
      <c r="AP141" s="32" t="e">
        <f>-#REF!*(1+$E141)</f>
        <v>#REF!</v>
      </c>
      <c r="AQ141" s="32" t="e">
        <f>-#REF!*(1+$E141)</f>
        <v>#REF!</v>
      </c>
      <c r="AR141" s="32" t="e">
        <f>-#REF!*(1+$E141)</f>
        <v>#REF!</v>
      </c>
      <c r="AS141" s="32" t="e">
        <f>-#REF!*(1+$E141)</f>
        <v>#REF!</v>
      </c>
      <c r="AT141" s="32" t="e">
        <f>-#REF!*(1+$E141)</f>
        <v>#REF!</v>
      </c>
      <c r="AU141" s="32" t="e">
        <f>-#REF!*(1+$E141)</f>
        <v>#REF!</v>
      </c>
    </row>
    <row r="142" spans="2:47" s="5" customFormat="1" ht="18" customHeight="1" outlineLevel="3" x14ac:dyDescent="0.3">
      <c r="B142" s="173" t="s">
        <v>162</v>
      </c>
      <c r="C142" s="12">
        <v>0</v>
      </c>
      <c r="D142" s="36">
        <v>1</v>
      </c>
      <c r="E142" s="24">
        <v>0</v>
      </c>
      <c r="F142" s="39">
        <f t="shared" si="50"/>
        <v>0</v>
      </c>
      <c r="G142" s="13" t="e">
        <f t="shared" si="52"/>
        <v>#REF!</v>
      </c>
      <c r="H142" s="24" t="e">
        <f t="shared" si="49"/>
        <v>#REF!</v>
      </c>
      <c r="I142" s="24">
        <v>4</v>
      </c>
      <c r="J142" s="12">
        <v>100004</v>
      </c>
      <c r="K142" s="13"/>
      <c r="L142" s="32" t="e">
        <f>-#REF!*(1+$E142)</f>
        <v>#REF!</v>
      </c>
      <c r="M142" s="32" t="e">
        <f>-#REF!*(1+$E142)</f>
        <v>#REF!</v>
      </c>
      <c r="N142" s="32" t="e">
        <f>-#REF!*(1+$E142)</f>
        <v>#REF!</v>
      </c>
      <c r="O142" s="32" t="e">
        <f>-#REF!*(1+$E142)</f>
        <v>#REF!</v>
      </c>
      <c r="P142" s="32" t="e">
        <f>-#REF!*(1+$E142)</f>
        <v>#REF!</v>
      </c>
      <c r="Q142" s="32" t="e">
        <f>-#REF!*(1+$E142)</f>
        <v>#REF!</v>
      </c>
      <c r="R142" s="32" t="e">
        <f>-#REF!*(1+$E142)</f>
        <v>#REF!</v>
      </c>
      <c r="S142" s="32" t="e">
        <f>-#REF!*(1+$E142)</f>
        <v>#REF!</v>
      </c>
      <c r="T142" s="32" t="e">
        <f>-#REF!*(1+$E142)</f>
        <v>#REF!</v>
      </c>
      <c r="U142" s="32" t="e">
        <f>-#REF!*(1+$E142)</f>
        <v>#REF!</v>
      </c>
      <c r="V142" s="32" t="e">
        <f>-#REF!*(1+$E142)</f>
        <v>#REF!</v>
      </c>
      <c r="W142" s="32" t="e">
        <f>-#REF!*(1+$E142)</f>
        <v>#REF!</v>
      </c>
      <c r="X142" s="32" t="e">
        <f>-#REF!*(1+$E142)</f>
        <v>#REF!</v>
      </c>
      <c r="Y142" s="32" t="e">
        <f>-#REF!*(1+$E142)</f>
        <v>#REF!</v>
      </c>
      <c r="Z142" s="32" t="e">
        <f>-#REF!*(1+$E142)</f>
        <v>#REF!</v>
      </c>
      <c r="AA142" s="32" t="e">
        <f>-#REF!*(1+$E142)</f>
        <v>#REF!</v>
      </c>
      <c r="AB142" s="32" t="e">
        <f>-#REF!*(1+$E142)</f>
        <v>#REF!</v>
      </c>
      <c r="AC142" s="32" t="e">
        <f>-#REF!*(1+$E142)</f>
        <v>#REF!</v>
      </c>
      <c r="AD142" s="32" t="e">
        <f>-#REF!*(1+$E142)</f>
        <v>#REF!</v>
      </c>
      <c r="AE142" s="32" t="e">
        <f>-#REF!*(1+$E142)</f>
        <v>#REF!</v>
      </c>
      <c r="AF142" s="32" t="e">
        <f>-#REF!*(1+$E142)</f>
        <v>#REF!</v>
      </c>
      <c r="AG142" s="32" t="e">
        <f>-#REF!*(1+$E142)</f>
        <v>#REF!</v>
      </c>
      <c r="AH142" s="32" t="e">
        <f>-#REF!*(1+$E142)</f>
        <v>#REF!</v>
      </c>
      <c r="AI142" s="32" t="e">
        <f>-#REF!*(1+$E142)</f>
        <v>#REF!</v>
      </c>
      <c r="AJ142" s="32" t="e">
        <f>-#REF!*(1+$E142)</f>
        <v>#REF!</v>
      </c>
      <c r="AK142" s="32" t="e">
        <f>-#REF!*(1+$E142)</f>
        <v>#REF!</v>
      </c>
      <c r="AL142" s="32" t="e">
        <f>-#REF!*(1+$E142)</f>
        <v>#REF!</v>
      </c>
      <c r="AM142" s="32" t="e">
        <f>-#REF!*(1+$E142)</f>
        <v>#REF!</v>
      </c>
      <c r="AN142" s="32" t="e">
        <f>-#REF!*(1+$E142)</f>
        <v>#REF!</v>
      </c>
      <c r="AO142" s="32" t="e">
        <f>-#REF!*(1+$E142)</f>
        <v>#REF!</v>
      </c>
      <c r="AP142" s="32" t="e">
        <f>-#REF!*(1+$E142)</f>
        <v>#REF!</v>
      </c>
      <c r="AQ142" s="32" t="e">
        <f>-#REF!*(1+$E142)</f>
        <v>#REF!</v>
      </c>
      <c r="AR142" s="32" t="e">
        <f>-#REF!*(1+$E142)</f>
        <v>#REF!</v>
      </c>
      <c r="AS142" s="32" t="e">
        <f>-#REF!*(1+$E142)</f>
        <v>#REF!</v>
      </c>
      <c r="AT142" s="32" t="e">
        <f>-#REF!*(1+$E142)</f>
        <v>#REF!</v>
      </c>
      <c r="AU142" s="32" t="e">
        <f>-#REF!*(1+$E142)</f>
        <v>#REF!</v>
      </c>
    </row>
    <row r="143" spans="2:47" s="5" customFormat="1" ht="18" customHeight="1" outlineLevel="3" x14ac:dyDescent="0.3">
      <c r="B143" s="173" t="s">
        <v>39</v>
      </c>
      <c r="C143" s="12">
        <v>341600000</v>
      </c>
      <c r="D143" s="36">
        <v>1</v>
      </c>
      <c r="E143" s="24">
        <v>0</v>
      </c>
      <c r="F143" s="39">
        <f t="shared" si="50"/>
        <v>-341600000</v>
      </c>
      <c r="G143" s="13" t="e">
        <f t="shared" si="51"/>
        <v>#REF!</v>
      </c>
      <c r="H143" s="24" t="e">
        <f t="shared" si="49"/>
        <v>#REF!</v>
      </c>
      <c r="I143" s="24">
        <v>0</v>
      </c>
      <c r="J143" s="12">
        <v>100000</v>
      </c>
      <c r="K143" s="13"/>
      <c r="L143" s="32" t="e">
        <f>-#REF!*(1+$E143)</f>
        <v>#REF!</v>
      </c>
      <c r="M143" s="32" t="e">
        <f>-#REF!*(1+$E143)</f>
        <v>#REF!</v>
      </c>
      <c r="N143" s="32" t="e">
        <f>-#REF!*(1+$E143)</f>
        <v>#REF!</v>
      </c>
      <c r="O143" s="32" t="e">
        <f>-#REF!*(1+$E143)</f>
        <v>#REF!</v>
      </c>
      <c r="P143" s="32" t="e">
        <f>-#REF!*(1+$E143)</f>
        <v>#REF!</v>
      </c>
      <c r="Q143" s="32" t="e">
        <f>-#REF!*(1+$E143)</f>
        <v>#REF!</v>
      </c>
      <c r="R143" s="32" t="e">
        <f>-#REF!*(1+$E143)</f>
        <v>#REF!</v>
      </c>
      <c r="S143" s="32" t="e">
        <f>-#REF!*(1+$E143)</f>
        <v>#REF!</v>
      </c>
      <c r="T143" s="32" t="e">
        <f>-#REF!*(1+$E143)</f>
        <v>#REF!</v>
      </c>
      <c r="U143" s="32" t="e">
        <f>-#REF!*(1+$E143)</f>
        <v>#REF!</v>
      </c>
      <c r="V143" s="32" t="e">
        <f>-#REF!*(1+$E143)</f>
        <v>#REF!</v>
      </c>
      <c r="W143" s="32" t="e">
        <f>-#REF!*(1+$E143)</f>
        <v>#REF!</v>
      </c>
      <c r="X143" s="32" t="e">
        <f>-#REF!*(1+$E143)</f>
        <v>#REF!</v>
      </c>
      <c r="Y143" s="32" t="e">
        <f>-#REF!*(1+$E143)</f>
        <v>#REF!</v>
      </c>
      <c r="Z143" s="32" t="e">
        <f>-#REF!*(1+$E143)</f>
        <v>#REF!</v>
      </c>
      <c r="AA143" s="32" t="e">
        <f>-#REF!*(1+$E143)</f>
        <v>#REF!</v>
      </c>
      <c r="AB143" s="32" t="e">
        <f>-#REF!*(1+$E143)</f>
        <v>#REF!</v>
      </c>
      <c r="AC143" s="32" t="e">
        <f>-#REF!*(1+$E143)</f>
        <v>#REF!</v>
      </c>
      <c r="AD143" s="32" t="e">
        <f>-#REF!*(1+$E143)</f>
        <v>#REF!</v>
      </c>
      <c r="AE143" s="32" t="e">
        <f>-#REF!*(1+$E143)</f>
        <v>#REF!</v>
      </c>
      <c r="AF143" s="32" t="e">
        <f>-#REF!*(1+$E143)</f>
        <v>#REF!</v>
      </c>
      <c r="AG143" s="32" t="e">
        <f>-#REF!*(1+$E143)</f>
        <v>#REF!</v>
      </c>
      <c r="AH143" s="32" t="e">
        <f>-#REF!*(1+$E143)</f>
        <v>#REF!</v>
      </c>
      <c r="AI143" s="32" t="e">
        <f>-#REF!*(1+$E143)</f>
        <v>#REF!</v>
      </c>
      <c r="AJ143" s="32" t="e">
        <f>-#REF!*(1+$E143)</f>
        <v>#REF!</v>
      </c>
      <c r="AK143" s="32" t="e">
        <f>-#REF!*(1+$E143)</f>
        <v>#REF!</v>
      </c>
      <c r="AL143" s="32" t="e">
        <f>-#REF!*(1+$E143)</f>
        <v>#REF!</v>
      </c>
      <c r="AM143" s="32" t="e">
        <f>-#REF!*(1+$E143)</f>
        <v>#REF!</v>
      </c>
      <c r="AN143" s="32" t="e">
        <f>-#REF!*(1+$E143)</f>
        <v>#REF!</v>
      </c>
      <c r="AO143" s="32" t="e">
        <f>-#REF!*(1+$E143)</f>
        <v>#REF!</v>
      </c>
      <c r="AP143" s="32" t="e">
        <f>-#REF!*(1+$E143)</f>
        <v>#REF!</v>
      </c>
      <c r="AQ143" s="32" t="e">
        <f>-#REF!*(1+$E143)</f>
        <v>#REF!</v>
      </c>
      <c r="AR143" s="32" t="e">
        <f>-#REF!*(1+$E143)</f>
        <v>#REF!</v>
      </c>
      <c r="AS143" s="32" t="e">
        <f>-#REF!*(1+$E143)</f>
        <v>#REF!</v>
      </c>
      <c r="AT143" s="32" t="e">
        <f>-#REF!*(1+$E143)</f>
        <v>#REF!</v>
      </c>
      <c r="AU143" s="32" t="e">
        <f>-#REF!*(1+$E143)</f>
        <v>#REF!</v>
      </c>
    </row>
    <row r="144" spans="2:47" s="5" customFormat="1" ht="18" customHeight="1" outlineLevel="3" x14ac:dyDescent="0.3">
      <c r="B144" s="173" t="s">
        <v>40</v>
      </c>
      <c r="C144" s="12">
        <v>403200000</v>
      </c>
      <c r="D144" s="36">
        <v>1</v>
      </c>
      <c r="E144" s="24">
        <v>0</v>
      </c>
      <c r="F144" s="39">
        <f t="shared" si="50"/>
        <v>-403200000</v>
      </c>
      <c r="G144" s="13" t="e">
        <f t="shared" si="51"/>
        <v>#REF!</v>
      </c>
      <c r="H144" s="24" t="e">
        <f t="shared" si="49"/>
        <v>#REF!</v>
      </c>
      <c r="I144" s="24">
        <v>0</v>
      </c>
      <c r="J144" s="12">
        <v>100000</v>
      </c>
      <c r="K144" s="13"/>
      <c r="L144" s="32" t="e">
        <f>-#REF!*(1+$E144)</f>
        <v>#REF!</v>
      </c>
      <c r="M144" s="32" t="e">
        <f>-#REF!*(1+$E144)</f>
        <v>#REF!</v>
      </c>
      <c r="N144" s="32" t="e">
        <f>-#REF!*(1+$E144)</f>
        <v>#REF!</v>
      </c>
      <c r="O144" s="32" t="e">
        <f>-#REF!*(1+$E144)</f>
        <v>#REF!</v>
      </c>
      <c r="P144" s="32" t="e">
        <f>-#REF!*(1+$E144)</f>
        <v>#REF!</v>
      </c>
      <c r="Q144" s="32" t="e">
        <f>-#REF!*(1+$E144)</f>
        <v>#REF!</v>
      </c>
      <c r="R144" s="32" t="e">
        <f>-#REF!*(1+$E144)</f>
        <v>#REF!</v>
      </c>
      <c r="S144" s="32" t="e">
        <f>-#REF!*(1+$E144)</f>
        <v>#REF!</v>
      </c>
      <c r="T144" s="32" t="e">
        <f>-#REF!*(1+$E144)</f>
        <v>#REF!</v>
      </c>
      <c r="U144" s="32" t="e">
        <f>-#REF!*(1+$E144)</f>
        <v>#REF!</v>
      </c>
      <c r="V144" s="32" t="e">
        <f>-#REF!*(1+$E144)</f>
        <v>#REF!</v>
      </c>
      <c r="W144" s="32" t="e">
        <f>-#REF!*(1+$E144)</f>
        <v>#REF!</v>
      </c>
      <c r="X144" s="32" t="e">
        <f>-#REF!*(1+$E144)</f>
        <v>#REF!</v>
      </c>
      <c r="Y144" s="32" t="e">
        <f>-#REF!*(1+$E144)</f>
        <v>#REF!</v>
      </c>
      <c r="Z144" s="32" t="e">
        <f>-#REF!*(1+$E144)</f>
        <v>#REF!</v>
      </c>
      <c r="AA144" s="32" t="e">
        <f>-#REF!*(1+$E144)</f>
        <v>#REF!</v>
      </c>
      <c r="AB144" s="32" t="e">
        <f>-#REF!*(1+$E144)</f>
        <v>#REF!</v>
      </c>
      <c r="AC144" s="32" t="e">
        <f>-#REF!*(1+$E144)</f>
        <v>#REF!</v>
      </c>
      <c r="AD144" s="32" t="e">
        <f>-#REF!*(1+$E144)</f>
        <v>#REF!</v>
      </c>
      <c r="AE144" s="32" t="e">
        <f>-#REF!*(1+$E144)</f>
        <v>#REF!</v>
      </c>
      <c r="AF144" s="32" t="e">
        <f>-#REF!*(1+$E144)</f>
        <v>#REF!</v>
      </c>
      <c r="AG144" s="32" t="e">
        <f>-#REF!*(1+$E144)</f>
        <v>#REF!</v>
      </c>
      <c r="AH144" s="32" t="e">
        <f>-#REF!*(1+$E144)</f>
        <v>#REF!</v>
      </c>
      <c r="AI144" s="32" t="e">
        <f>-#REF!*(1+$E144)</f>
        <v>#REF!</v>
      </c>
      <c r="AJ144" s="32" t="e">
        <f>-#REF!*(1+$E144)</f>
        <v>#REF!</v>
      </c>
      <c r="AK144" s="32" t="e">
        <f>-#REF!*(1+$E144)</f>
        <v>#REF!</v>
      </c>
      <c r="AL144" s="32" t="e">
        <f>-#REF!*(1+$E144)</f>
        <v>#REF!</v>
      </c>
      <c r="AM144" s="32" t="e">
        <f>-#REF!*(1+$E144)</f>
        <v>#REF!</v>
      </c>
      <c r="AN144" s="32" t="e">
        <f>-#REF!*(1+$E144)</f>
        <v>#REF!</v>
      </c>
      <c r="AO144" s="32" t="e">
        <f>-#REF!*(1+$E144)</f>
        <v>#REF!</v>
      </c>
      <c r="AP144" s="32" t="e">
        <f>-#REF!*(1+$E144)</f>
        <v>#REF!</v>
      </c>
      <c r="AQ144" s="32" t="e">
        <f>-#REF!*(1+$E144)</f>
        <v>#REF!</v>
      </c>
      <c r="AR144" s="32" t="e">
        <f>-#REF!*(1+$E144)</f>
        <v>#REF!</v>
      </c>
      <c r="AS144" s="32" t="e">
        <f>-#REF!*(1+$E144)</f>
        <v>#REF!</v>
      </c>
      <c r="AT144" s="32" t="e">
        <f>-#REF!*(1+$E144)</f>
        <v>#REF!</v>
      </c>
      <c r="AU144" s="32" t="e">
        <f>-#REF!*(1+$E144)</f>
        <v>#REF!</v>
      </c>
    </row>
    <row r="145" spans="2:47" s="5" customFormat="1" ht="18" customHeight="1" outlineLevel="3" x14ac:dyDescent="0.3">
      <c r="B145" s="173" t="s">
        <v>157</v>
      </c>
      <c r="C145" s="12">
        <v>0</v>
      </c>
      <c r="D145" s="36">
        <v>1</v>
      </c>
      <c r="E145" s="24">
        <v>0</v>
      </c>
      <c r="F145" s="39">
        <f t="shared" si="50"/>
        <v>0</v>
      </c>
      <c r="G145" s="13" t="e">
        <f t="shared" ref="G145:G146" si="53">SUM(L145:AI145)</f>
        <v>#REF!</v>
      </c>
      <c r="H145" s="24" t="e">
        <f t="shared" si="49"/>
        <v>#REF!</v>
      </c>
      <c r="I145" s="24">
        <v>1</v>
      </c>
      <c r="J145" s="12">
        <v>100001</v>
      </c>
      <c r="K145" s="13"/>
      <c r="L145" s="32" t="e">
        <f>-#REF!*(1+$E145)</f>
        <v>#REF!</v>
      </c>
      <c r="M145" s="32" t="e">
        <f>-#REF!*(1+$E145)</f>
        <v>#REF!</v>
      </c>
      <c r="N145" s="32" t="e">
        <f>-#REF!*(1+$E145)</f>
        <v>#REF!</v>
      </c>
      <c r="O145" s="32" t="e">
        <f>-#REF!*(1+$E145)</f>
        <v>#REF!</v>
      </c>
      <c r="P145" s="32" t="e">
        <f>-#REF!*(1+$E145)</f>
        <v>#REF!</v>
      </c>
      <c r="Q145" s="32" t="e">
        <f>-#REF!*(1+$E145)</f>
        <v>#REF!</v>
      </c>
      <c r="R145" s="32" t="e">
        <f>-#REF!*(1+$E145)</f>
        <v>#REF!</v>
      </c>
      <c r="S145" s="32" t="e">
        <f>-#REF!*(1+$E145)</f>
        <v>#REF!</v>
      </c>
      <c r="T145" s="32" t="e">
        <f>-#REF!*(1+$E145)</f>
        <v>#REF!</v>
      </c>
      <c r="U145" s="32" t="e">
        <f>-#REF!*(1+$E145)</f>
        <v>#REF!</v>
      </c>
      <c r="V145" s="32" t="e">
        <f>-#REF!*(1+$E145)</f>
        <v>#REF!</v>
      </c>
      <c r="W145" s="32" t="e">
        <f>-#REF!*(1+$E145)</f>
        <v>#REF!</v>
      </c>
      <c r="X145" s="32" t="e">
        <f>-#REF!*(1+$E145)</f>
        <v>#REF!</v>
      </c>
      <c r="Y145" s="32" t="e">
        <f>-#REF!*(1+$E145)</f>
        <v>#REF!</v>
      </c>
      <c r="Z145" s="32" t="e">
        <f>-#REF!*(1+$E145)</f>
        <v>#REF!</v>
      </c>
      <c r="AA145" s="32" t="e">
        <f>-#REF!*(1+$E145)</f>
        <v>#REF!</v>
      </c>
      <c r="AB145" s="32" t="e">
        <f>-#REF!*(1+$E145)</f>
        <v>#REF!</v>
      </c>
      <c r="AC145" s="32" t="e">
        <f>-#REF!*(1+$E145)</f>
        <v>#REF!</v>
      </c>
      <c r="AD145" s="32" t="e">
        <f>-#REF!*(1+$E145)</f>
        <v>#REF!</v>
      </c>
      <c r="AE145" s="32" t="e">
        <f>-#REF!*(1+$E145)</f>
        <v>#REF!</v>
      </c>
      <c r="AF145" s="32" t="e">
        <f>-#REF!*(1+$E145)</f>
        <v>#REF!</v>
      </c>
      <c r="AG145" s="32" t="e">
        <f>-#REF!*(1+$E145)</f>
        <v>#REF!</v>
      </c>
      <c r="AH145" s="32" t="e">
        <f>-#REF!*(1+$E145)</f>
        <v>#REF!</v>
      </c>
      <c r="AI145" s="32" t="e">
        <f>-#REF!*(1+$E145)</f>
        <v>#REF!</v>
      </c>
      <c r="AJ145" s="32" t="e">
        <f>-#REF!*(1+$E145)</f>
        <v>#REF!</v>
      </c>
      <c r="AK145" s="32" t="e">
        <f>-#REF!*(1+$E145)</f>
        <v>#REF!</v>
      </c>
      <c r="AL145" s="32" t="e">
        <f>-#REF!*(1+$E145)</f>
        <v>#REF!</v>
      </c>
      <c r="AM145" s="32" t="e">
        <f>-#REF!*(1+$E145)</f>
        <v>#REF!</v>
      </c>
      <c r="AN145" s="32" t="e">
        <f>-#REF!*(1+$E145)</f>
        <v>#REF!</v>
      </c>
      <c r="AO145" s="32" t="e">
        <f>-#REF!*(1+$E145)</f>
        <v>#REF!</v>
      </c>
      <c r="AP145" s="32" t="e">
        <f>-#REF!*(1+$E145)</f>
        <v>#REF!</v>
      </c>
      <c r="AQ145" s="32" t="e">
        <f>-#REF!*(1+$E145)</f>
        <v>#REF!</v>
      </c>
      <c r="AR145" s="32" t="e">
        <f>-#REF!*(1+$E145)</f>
        <v>#REF!</v>
      </c>
      <c r="AS145" s="32" t="e">
        <f>-#REF!*(1+$E145)</f>
        <v>#REF!</v>
      </c>
      <c r="AT145" s="32" t="e">
        <f>-#REF!*(1+$E145)</f>
        <v>#REF!</v>
      </c>
      <c r="AU145" s="32" t="e">
        <f>-#REF!*(1+$E145)</f>
        <v>#REF!</v>
      </c>
    </row>
    <row r="146" spans="2:47" s="5" customFormat="1" ht="18" customHeight="1" outlineLevel="3" x14ac:dyDescent="0.3">
      <c r="B146" s="173" t="s">
        <v>159</v>
      </c>
      <c r="C146" s="12">
        <v>0</v>
      </c>
      <c r="D146" s="36">
        <v>1</v>
      </c>
      <c r="E146" s="24">
        <v>0</v>
      </c>
      <c r="F146" s="39">
        <f t="shared" si="50"/>
        <v>0</v>
      </c>
      <c r="G146" s="13" t="e">
        <f t="shared" si="53"/>
        <v>#REF!</v>
      </c>
      <c r="H146" s="24" t="e">
        <f t="shared" si="49"/>
        <v>#REF!</v>
      </c>
      <c r="I146" s="24">
        <v>2</v>
      </c>
      <c r="J146" s="12">
        <v>100002</v>
      </c>
      <c r="K146" s="13"/>
      <c r="L146" s="32" t="e">
        <f>-#REF!*(1+$E146)</f>
        <v>#REF!</v>
      </c>
      <c r="M146" s="32" t="e">
        <f>-#REF!*(1+$E146)</f>
        <v>#REF!</v>
      </c>
      <c r="N146" s="32" t="e">
        <f>-#REF!*(1+$E146)</f>
        <v>#REF!</v>
      </c>
      <c r="O146" s="32" t="e">
        <f>-#REF!*(1+$E146)</f>
        <v>#REF!</v>
      </c>
      <c r="P146" s="32" t="e">
        <f>-#REF!*(1+$E146)</f>
        <v>#REF!</v>
      </c>
      <c r="Q146" s="32" t="e">
        <f>-#REF!*(1+$E146)</f>
        <v>#REF!</v>
      </c>
      <c r="R146" s="32" t="e">
        <f>-#REF!*(1+$E146)</f>
        <v>#REF!</v>
      </c>
      <c r="S146" s="32" t="e">
        <f>-#REF!*(1+$E146)</f>
        <v>#REF!</v>
      </c>
      <c r="T146" s="32" t="e">
        <f>-#REF!*(1+$E146)</f>
        <v>#REF!</v>
      </c>
      <c r="U146" s="32" t="e">
        <f>-#REF!*(1+$E146)</f>
        <v>#REF!</v>
      </c>
      <c r="V146" s="32" t="e">
        <f>-#REF!*(1+$E146)</f>
        <v>#REF!</v>
      </c>
      <c r="W146" s="32" t="e">
        <f>-#REF!*(1+$E146)</f>
        <v>#REF!</v>
      </c>
      <c r="X146" s="32" t="e">
        <f>-#REF!*(1+$E146)</f>
        <v>#REF!</v>
      </c>
      <c r="Y146" s="32" t="e">
        <f>-#REF!*(1+$E146)</f>
        <v>#REF!</v>
      </c>
      <c r="Z146" s="32" t="e">
        <f>-#REF!*(1+$E146)</f>
        <v>#REF!</v>
      </c>
      <c r="AA146" s="32" t="e">
        <f>-#REF!*(1+$E146)</f>
        <v>#REF!</v>
      </c>
      <c r="AB146" s="32" t="e">
        <f>-#REF!*(1+$E146)</f>
        <v>#REF!</v>
      </c>
      <c r="AC146" s="32" t="e">
        <f>-#REF!*(1+$E146)</f>
        <v>#REF!</v>
      </c>
      <c r="AD146" s="32" t="e">
        <f>-#REF!*(1+$E146)</f>
        <v>#REF!</v>
      </c>
      <c r="AE146" s="32" t="e">
        <f>-#REF!*(1+$E146)</f>
        <v>#REF!</v>
      </c>
      <c r="AF146" s="32" t="e">
        <f>-#REF!*(1+$E146)</f>
        <v>#REF!</v>
      </c>
      <c r="AG146" s="32" t="e">
        <f>-#REF!*(1+$E146)</f>
        <v>#REF!</v>
      </c>
      <c r="AH146" s="32" t="e">
        <f>-#REF!*(1+$E146)</f>
        <v>#REF!</v>
      </c>
      <c r="AI146" s="32" t="e">
        <f>-#REF!*(1+$E146)</f>
        <v>#REF!</v>
      </c>
      <c r="AJ146" s="32" t="e">
        <f>-#REF!*(1+$E146)</f>
        <v>#REF!</v>
      </c>
      <c r="AK146" s="32" t="e">
        <f>-#REF!*(1+$E146)</f>
        <v>#REF!</v>
      </c>
      <c r="AL146" s="32" t="e">
        <f>-#REF!*(1+$E146)</f>
        <v>#REF!</v>
      </c>
      <c r="AM146" s="32" t="e">
        <f>-#REF!*(1+$E146)</f>
        <v>#REF!</v>
      </c>
      <c r="AN146" s="32" t="e">
        <f>-#REF!*(1+$E146)</f>
        <v>#REF!</v>
      </c>
      <c r="AO146" s="32" t="e">
        <f>-#REF!*(1+$E146)</f>
        <v>#REF!</v>
      </c>
      <c r="AP146" s="32" t="e">
        <f>-#REF!*(1+$E146)</f>
        <v>#REF!</v>
      </c>
      <c r="AQ146" s="32" t="e">
        <f>-#REF!*(1+$E146)</f>
        <v>#REF!</v>
      </c>
      <c r="AR146" s="32" t="e">
        <f>-#REF!*(1+$E146)</f>
        <v>#REF!</v>
      </c>
      <c r="AS146" s="32" t="e">
        <f>-#REF!*(1+$E146)</f>
        <v>#REF!</v>
      </c>
      <c r="AT146" s="32" t="e">
        <f>-#REF!*(1+$E146)</f>
        <v>#REF!</v>
      </c>
      <c r="AU146" s="32" t="e">
        <f>-#REF!*(1+$E146)</f>
        <v>#REF!</v>
      </c>
    </row>
    <row r="147" spans="2:47" s="5" customFormat="1" ht="18" customHeight="1" outlineLevel="3" x14ac:dyDescent="0.3">
      <c r="B147" s="173" t="s">
        <v>41</v>
      </c>
      <c r="C147" s="12">
        <v>336197634</v>
      </c>
      <c r="D147" s="36">
        <v>1</v>
      </c>
      <c r="E147" s="24">
        <v>0</v>
      </c>
      <c r="F147" s="39">
        <f t="shared" si="50"/>
        <v>-336197634</v>
      </c>
      <c r="G147" s="13" t="e">
        <f t="shared" si="51"/>
        <v>#REF!</v>
      </c>
      <c r="H147" s="24" t="e">
        <f t="shared" si="49"/>
        <v>#REF!</v>
      </c>
      <c r="I147" s="24">
        <v>0</v>
      </c>
      <c r="J147" s="12">
        <v>100000</v>
      </c>
      <c r="K147" s="13"/>
      <c r="L147" s="32" t="e">
        <f>-#REF!*(1+$E147)</f>
        <v>#REF!</v>
      </c>
      <c r="M147" s="32" t="e">
        <f>-#REF!*(1+$E147)</f>
        <v>#REF!</v>
      </c>
      <c r="N147" s="32" t="e">
        <f>-#REF!*(1+$E147)</f>
        <v>#REF!</v>
      </c>
      <c r="O147" s="32" t="e">
        <f>-#REF!*(1+$E147)</f>
        <v>#REF!</v>
      </c>
      <c r="P147" s="32" t="e">
        <f>-#REF!*(1+$E147)</f>
        <v>#REF!</v>
      </c>
      <c r="Q147" s="32" t="e">
        <f>-#REF!*(1+$E147)</f>
        <v>#REF!</v>
      </c>
      <c r="R147" s="32" t="e">
        <f>-#REF!*(1+$E147)</f>
        <v>#REF!</v>
      </c>
      <c r="S147" s="32" t="e">
        <f>-#REF!*(1+$E147)</f>
        <v>#REF!</v>
      </c>
      <c r="T147" s="32" t="e">
        <f>-#REF!*(1+$E147)</f>
        <v>#REF!</v>
      </c>
      <c r="U147" s="32" t="e">
        <f>-#REF!*(1+$E147)</f>
        <v>#REF!</v>
      </c>
      <c r="V147" s="32" t="e">
        <f>-#REF!*(1+$E147)</f>
        <v>#REF!</v>
      </c>
      <c r="W147" s="32" t="e">
        <f>-#REF!*(1+$E147)</f>
        <v>#REF!</v>
      </c>
      <c r="X147" s="32" t="e">
        <f>-#REF!*(1+$E147)</f>
        <v>#REF!</v>
      </c>
      <c r="Y147" s="32" t="e">
        <f>-#REF!*(1+$E147)</f>
        <v>#REF!</v>
      </c>
      <c r="Z147" s="32" t="e">
        <f>-#REF!*(1+$E147)</f>
        <v>#REF!</v>
      </c>
      <c r="AA147" s="32" t="e">
        <f>-#REF!*(1+$E147)</f>
        <v>#REF!</v>
      </c>
      <c r="AB147" s="32" t="e">
        <f>-#REF!*(1+$E147)</f>
        <v>#REF!</v>
      </c>
      <c r="AC147" s="32" t="e">
        <f>-#REF!*(1+$E147)</f>
        <v>#REF!</v>
      </c>
      <c r="AD147" s="32" t="e">
        <f>-#REF!*(1+$E147)</f>
        <v>#REF!</v>
      </c>
      <c r="AE147" s="32" t="e">
        <f>-#REF!*(1+$E147)</f>
        <v>#REF!</v>
      </c>
      <c r="AF147" s="32" t="e">
        <f>-#REF!*(1+$E147)</f>
        <v>#REF!</v>
      </c>
      <c r="AG147" s="32" t="e">
        <f>-#REF!*(1+$E147)</f>
        <v>#REF!</v>
      </c>
      <c r="AH147" s="32" t="e">
        <f>-#REF!*(1+$E147)</f>
        <v>#REF!</v>
      </c>
      <c r="AI147" s="32" t="e">
        <f>-#REF!*(1+$E147)</f>
        <v>#REF!</v>
      </c>
      <c r="AJ147" s="32" t="e">
        <f>-#REF!*(1+$E147)</f>
        <v>#REF!</v>
      </c>
      <c r="AK147" s="32" t="e">
        <f>-#REF!*(1+$E147)</f>
        <v>#REF!</v>
      </c>
      <c r="AL147" s="32" t="e">
        <f>-#REF!*(1+$E147)</f>
        <v>#REF!</v>
      </c>
      <c r="AM147" s="32" t="e">
        <f>-#REF!*(1+$E147)</f>
        <v>#REF!</v>
      </c>
      <c r="AN147" s="32" t="e">
        <f>-#REF!*(1+$E147)</f>
        <v>#REF!</v>
      </c>
      <c r="AO147" s="32" t="e">
        <f>-#REF!*(1+$E147)</f>
        <v>#REF!</v>
      </c>
      <c r="AP147" s="32" t="e">
        <f>-#REF!*(1+$E147)</f>
        <v>#REF!</v>
      </c>
      <c r="AQ147" s="32" t="e">
        <f>-#REF!*(1+$E147)</f>
        <v>#REF!</v>
      </c>
      <c r="AR147" s="32" t="e">
        <f>-#REF!*(1+$E147)</f>
        <v>#REF!</v>
      </c>
      <c r="AS147" s="32" t="e">
        <f>-#REF!*(1+$E147)</f>
        <v>#REF!</v>
      </c>
      <c r="AT147" s="32" t="e">
        <f>-#REF!*(1+$E147)</f>
        <v>#REF!</v>
      </c>
      <c r="AU147" s="32" t="e">
        <f>-#REF!*(1+$E147)</f>
        <v>#REF!</v>
      </c>
    </row>
    <row r="148" spans="2:47" s="5" customFormat="1" ht="18" customHeight="1" outlineLevel="3" x14ac:dyDescent="0.3">
      <c r="B148" s="173" t="s">
        <v>161</v>
      </c>
      <c r="C148" s="12">
        <v>980000000</v>
      </c>
      <c r="D148" s="36">
        <v>1</v>
      </c>
      <c r="E148" s="24">
        <v>0</v>
      </c>
      <c r="F148" s="39">
        <f t="shared" si="50"/>
        <v>-980000000</v>
      </c>
      <c r="G148" s="13" t="e">
        <f t="shared" si="51"/>
        <v>#REF!</v>
      </c>
      <c r="H148" s="24" t="e">
        <f t="shared" si="49"/>
        <v>#REF!</v>
      </c>
      <c r="I148" s="24">
        <v>0</v>
      </c>
      <c r="J148" s="12">
        <v>100000</v>
      </c>
      <c r="K148" s="13"/>
      <c r="L148" s="32" t="e">
        <f>-#REF!*(1+$E148)</f>
        <v>#REF!</v>
      </c>
      <c r="M148" s="32" t="e">
        <f>-#REF!*(1+$E148)</f>
        <v>#REF!</v>
      </c>
      <c r="N148" s="32" t="e">
        <f>-#REF!*(1+$E148)</f>
        <v>#REF!</v>
      </c>
      <c r="O148" s="32" t="e">
        <f>-#REF!*(1+$E148)</f>
        <v>#REF!</v>
      </c>
      <c r="P148" s="32" t="e">
        <f>-#REF!*(1+$E148)</f>
        <v>#REF!</v>
      </c>
      <c r="Q148" s="32" t="e">
        <f>-#REF!*(1+$E148)</f>
        <v>#REF!</v>
      </c>
      <c r="R148" s="32" t="e">
        <f>-#REF!*(1+$E148)</f>
        <v>#REF!</v>
      </c>
      <c r="S148" s="32" t="e">
        <f>-#REF!*(1+$E148)</f>
        <v>#REF!</v>
      </c>
      <c r="T148" s="32" t="e">
        <f>-#REF!*(1+$E148)</f>
        <v>#REF!</v>
      </c>
      <c r="U148" s="32" t="e">
        <f>-#REF!*(1+$E148)</f>
        <v>#REF!</v>
      </c>
      <c r="V148" s="32" t="e">
        <f>-#REF!*(1+$E148)</f>
        <v>#REF!</v>
      </c>
      <c r="W148" s="32" t="e">
        <f>-#REF!*(1+$E148)</f>
        <v>#REF!</v>
      </c>
      <c r="X148" s="32" t="e">
        <f>-#REF!*(1+$E148)</f>
        <v>#REF!</v>
      </c>
      <c r="Y148" s="32" t="e">
        <f>-#REF!*(1+$E148)</f>
        <v>#REF!</v>
      </c>
      <c r="Z148" s="32" t="e">
        <f>-#REF!*(1+$E148)</f>
        <v>#REF!</v>
      </c>
      <c r="AA148" s="32" t="e">
        <f>-#REF!*(1+$E148)</f>
        <v>#REF!</v>
      </c>
      <c r="AB148" s="32" t="e">
        <f>-#REF!*(1+$E148)</f>
        <v>#REF!</v>
      </c>
      <c r="AC148" s="32" t="e">
        <f>-#REF!*(1+$E148)</f>
        <v>#REF!</v>
      </c>
      <c r="AD148" s="32" t="e">
        <f>-#REF!*(1+$E148)</f>
        <v>#REF!</v>
      </c>
      <c r="AE148" s="32" t="e">
        <f>-#REF!*(1+$E148)</f>
        <v>#REF!</v>
      </c>
      <c r="AF148" s="32" t="e">
        <f>-#REF!*(1+$E148)</f>
        <v>#REF!</v>
      </c>
      <c r="AG148" s="32" t="e">
        <f>-#REF!*(1+$E148)</f>
        <v>#REF!</v>
      </c>
      <c r="AH148" s="32" t="e">
        <f>-#REF!*(1+$E148)</f>
        <v>#REF!</v>
      </c>
      <c r="AI148" s="32" t="e">
        <f>-#REF!*(1+$E148)</f>
        <v>#REF!</v>
      </c>
      <c r="AJ148" s="32" t="e">
        <f>-#REF!*(1+$E148)</f>
        <v>#REF!</v>
      </c>
      <c r="AK148" s="32" t="e">
        <f>-#REF!*(1+$E148)</f>
        <v>#REF!</v>
      </c>
      <c r="AL148" s="32" t="e">
        <f>-#REF!*(1+$E148)</f>
        <v>#REF!</v>
      </c>
      <c r="AM148" s="32" t="e">
        <f>-#REF!*(1+$E148)</f>
        <v>#REF!</v>
      </c>
      <c r="AN148" s="32" t="e">
        <f>-#REF!*(1+$E148)</f>
        <v>#REF!</v>
      </c>
      <c r="AO148" s="32" t="e">
        <f>-#REF!*(1+$E148)</f>
        <v>#REF!</v>
      </c>
      <c r="AP148" s="32" t="e">
        <f>-#REF!*(1+$E148)</f>
        <v>#REF!</v>
      </c>
      <c r="AQ148" s="32" t="e">
        <f>-#REF!*(1+$E148)</f>
        <v>#REF!</v>
      </c>
      <c r="AR148" s="32" t="e">
        <f>-#REF!*(1+$E148)</f>
        <v>#REF!</v>
      </c>
      <c r="AS148" s="32" t="e">
        <f>-#REF!*(1+$E148)</f>
        <v>#REF!</v>
      </c>
      <c r="AT148" s="32" t="e">
        <f>-#REF!*(1+$E148)</f>
        <v>#REF!</v>
      </c>
      <c r="AU148" s="32" t="e">
        <f>-#REF!*(1+$E148)</f>
        <v>#REF!</v>
      </c>
    </row>
    <row r="149" spans="2:47" s="5" customFormat="1" ht="18" customHeight="1" outlineLevel="3" x14ac:dyDescent="0.3">
      <c r="B149" s="173" t="s">
        <v>42</v>
      </c>
      <c r="C149" s="12">
        <v>399984742</v>
      </c>
      <c r="D149" s="36">
        <v>1</v>
      </c>
      <c r="E149" s="24">
        <v>0</v>
      </c>
      <c r="F149" s="39">
        <f t="shared" si="50"/>
        <v>-399984742</v>
      </c>
      <c r="G149" s="13" t="e">
        <f t="shared" si="51"/>
        <v>#REF!</v>
      </c>
      <c r="H149" s="24" t="e">
        <f t="shared" si="49"/>
        <v>#REF!</v>
      </c>
      <c r="I149" s="24">
        <v>0</v>
      </c>
      <c r="J149" s="12">
        <v>100000</v>
      </c>
      <c r="K149" s="13"/>
      <c r="L149" s="32" t="e">
        <f>-#REF!*(1+$E149)</f>
        <v>#REF!</v>
      </c>
      <c r="M149" s="32" t="e">
        <f>-#REF!*(1+$E149)</f>
        <v>#REF!</v>
      </c>
      <c r="N149" s="32" t="e">
        <f>-#REF!*(1+$E149)</f>
        <v>#REF!</v>
      </c>
      <c r="O149" s="32" t="e">
        <f>-#REF!*(1+$E149)</f>
        <v>#REF!</v>
      </c>
      <c r="P149" s="32" t="e">
        <f>-#REF!*(1+$E149)</f>
        <v>#REF!</v>
      </c>
      <c r="Q149" s="32" t="e">
        <f>-#REF!*(1+$E149)</f>
        <v>#REF!</v>
      </c>
      <c r="R149" s="32" t="e">
        <f>-#REF!*(1+$E149)</f>
        <v>#REF!</v>
      </c>
      <c r="S149" s="32" t="e">
        <f>-#REF!*(1+$E149)</f>
        <v>#REF!</v>
      </c>
      <c r="T149" s="32" t="e">
        <f>-#REF!*(1+$E149)</f>
        <v>#REF!</v>
      </c>
      <c r="U149" s="32" t="e">
        <f>-#REF!*(1+$E149)</f>
        <v>#REF!</v>
      </c>
      <c r="V149" s="32" t="e">
        <f>-#REF!*(1+$E149)</f>
        <v>#REF!</v>
      </c>
      <c r="W149" s="32" t="e">
        <f>-#REF!*(1+$E149)</f>
        <v>#REF!</v>
      </c>
      <c r="X149" s="32" t="e">
        <f>-#REF!*(1+$E149)</f>
        <v>#REF!</v>
      </c>
      <c r="Y149" s="32" t="e">
        <f>-#REF!*(1+$E149)</f>
        <v>#REF!</v>
      </c>
      <c r="Z149" s="32" t="e">
        <f>-#REF!*(1+$E149)</f>
        <v>#REF!</v>
      </c>
      <c r="AA149" s="32" t="e">
        <f>-#REF!*(1+$E149)</f>
        <v>#REF!</v>
      </c>
      <c r="AB149" s="32" t="e">
        <f>-#REF!*(1+$E149)</f>
        <v>#REF!</v>
      </c>
      <c r="AC149" s="32" t="e">
        <f>-#REF!*(1+$E149)</f>
        <v>#REF!</v>
      </c>
      <c r="AD149" s="32" t="e">
        <f>-#REF!*(1+$E149)</f>
        <v>#REF!</v>
      </c>
      <c r="AE149" s="32" t="e">
        <f>-#REF!*(1+$E149)</f>
        <v>#REF!</v>
      </c>
      <c r="AF149" s="32" t="e">
        <f>-#REF!*(1+$E149)</f>
        <v>#REF!</v>
      </c>
      <c r="AG149" s="32" t="e">
        <f>-#REF!*(1+$E149)</f>
        <v>#REF!</v>
      </c>
      <c r="AH149" s="32" t="e">
        <f>-#REF!*(1+$E149)</f>
        <v>#REF!</v>
      </c>
      <c r="AI149" s="32" t="e">
        <f>-#REF!*(1+$E149)</f>
        <v>#REF!</v>
      </c>
      <c r="AJ149" s="32" t="e">
        <f>-#REF!*(1+$E149)</f>
        <v>#REF!</v>
      </c>
      <c r="AK149" s="32" t="e">
        <f>-#REF!*(1+$E149)</f>
        <v>#REF!</v>
      </c>
      <c r="AL149" s="32" t="e">
        <f>-#REF!*(1+$E149)</f>
        <v>#REF!</v>
      </c>
      <c r="AM149" s="32" t="e">
        <f>-#REF!*(1+$E149)</f>
        <v>#REF!</v>
      </c>
      <c r="AN149" s="32" t="e">
        <f>-#REF!*(1+$E149)</f>
        <v>#REF!</v>
      </c>
      <c r="AO149" s="32" t="e">
        <f>-#REF!*(1+$E149)</f>
        <v>#REF!</v>
      </c>
      <c r="AP149" s="32" t="e">
        <f>-#REF!*(1+$E149)</f>
        <v>#REF!</v>
      </c>
      <c r="AQ149" s="32" t="e">
        <f>-#REF!*(1+$E149)</f>
        <v>#REF!</v>
      </c>
      <c r="AR149" s="32" t="e">
        <f>-#REF!*(1+$E149)</f>
        <v>#REF!</v>
      </c>
      <c r="AS149" s="32" t="e">
        <f>-#REF!*(1+$E149)</f>
        <v>#REF!</v>
      </c>
      <c r="AT149" s="32" t="e">
        <f>-#REF!*(1+$E149)</f>
        <v>#REF!</v>
      </c>
      <c r="AU149" s="32" t="e">
        <f>-#REF!*(1+$E149)</f>
        <v>#REF!</v>
      </c>
    </row>
    <row r="150" spans="2:47" s="5" customFormat="1" ht="18" customHeight="1" outlineLevel="3" x14ac:dyDescent="0.3">
      <c r="B150" s="173" t="s">
        <v>43</v>
      </c>
      <c r="C150" s="12">
        <v>0</v>
      </c>
      <c r="D150" s="36">
        <v>1</v>
      </c>
      <c r="E150" s="24">
        <v>0</v>
      </c>
      <c r="F150" s="39">
        <f t="shared" si="50"/>
        <v>0</v>
      </c>
      <c r="G150" s="13" t="e">
        <f t="shared" si="51"/>
        <v>#REF!</v>
      </c>
      <c r="H150" s="24" t="e">
        <f t="shared" si="49"/>
        <v>#REF!</v>
      </c>
      <c r="I150" s="24">
        <v>0</v>
      </c>
      <c r="J150" s="12">
        <v>100000</v>
      </c>
      <c r="K150" s="13"/>
      <c r="L150" s="32" t="e">
        <f>-#REF!*(1+$E150)</f>
        <v>#REF!</v>
      </c>
      <c r="M150" s="32" t="e">
        <f>-#REF!*(1+$E150)</f>
        <v>#REF!</v>
      </c>
      <c r="N150" s="32" t="e">
        <f>-#REF!*(1+$E150)</f>
        <v>#REF!</v>
      </c>
      <c r="O150" s="32" t="e">
        <f>-#REF!*(1+$E150)</f>
        <v>#REF!</v>
      </c>
      <c r="P150" s="32" t="e">
        <f>-#REF!*(1+$E150)</f>
        <v>#REF!</v>
      </c>
      <c r="Q150" s="32" t="e">
        <f>-#REF!*(1+$E150)</f>
        <v>#REF!</v>
      </c>
      <c r="R150" s="32" t="e">
        <f>-#REF!*(1+$E150)</f>
        <v>#REF!</v>
      </c>
      <c r="S150" s="32" t="e">
        <f>-#REF!*(1+$E150)</f>
        <v>#REF!</v>
      </c>
      <c r="T150" s="32" t="e">
        <f>-#REF!*(1+$E150)</f>
        <v>#REF!</v>
      </c>
      <c r="U150" s="32" t="e">
        <f>-#REF!*(1+$E150)</f>
        <v>#REF!</v>
      </c>
      <c r="V150" s="32" t="e">
        <f>-#REF!*(1+$E150)</f>
        <v>#REF!</v>
      </c>
      <c r="W150" s="32" t="e">
        <f>-#REF!*(1+$E150)</f>
        <v>#REF!</v>
      </c>
      <c r="X150" s="32" t="e">
        <f>-#REF!*(1+$E150)</f>
        <v>#REF!</v>
      </c>
      <c r="Y150" s="32" t="e">
        <f>-#REF!*(1+$E150)</f>
        <v>#REF!</v>
      </c>
      <c r="Z150" s="32" t="e">
        <f>-#REF!*(1+$E150)</f>
        <v>#REF!</v>
      </c>
      <c r="AA150" s="32" t="e">
        <f>-#REF!*(1+$E150)</f>
        <v>#REF!</v>
      </c>
      <c r="AB150" s="32" t="e">
        <f>-#REF!*(1+$E150)</f>
        <v>#REF!</v>
      </c>
      <c r="AC150" s="32" t="e">
        <f>-#REF!*(1+$E150)</f>
        <v>#REF!</v>
      </c>
      <c r="AD150" s="32" t="e">
        <f>-#REF!*(1+$E150)</f>
        <v>#REF!</v>
      </c>
      <c r="AE150" s="32" t="e">
        <f>-#REF!*(1+$E150)</f>
        <v>#REF!</v>
      </c>
      <c r="AF150" s="32" t="e">
        <f>-#REF!*(1+$E150)</f>
        <v>#REF!</v>
      </c>
      <c r="AG150" s="32" t="e">
        <f>-#REF!*(1+$E150)</f>
        <v>#REF!</v>
      </c>
      <c r="AH150" s="32" t="e">
        <f>-#REF!*(1+$E150)</f>
        <v>#REF!</v>
      </c>
      <c r="AI150" s="32" t="e">
        <f>-#REF!*(1+$E150)</f>
        <v>#REF!</v>
      </c>
      <c r="AJ150" s="32" t="e">
        <f>-#REF!*(1+$E150)</f>
        <v>#REF!</v>
      </c>
      <c r="AK150" s="32" t="e">
        <f>-#REF!*(1+$E150)</f>
        <v>#REF!</v>
      </c>
      <c r="AL150" s="32" t="e">
        <f>-#REF!*(1+$E150)</f>
        <v>#REF!</v>
      </c>
      <c r="AM150" s="32" t="e">
        <f>-#REF!*(1+$E150)</f>
        <v>#REF!</v>
      </c>
      <c r="AN150" s="32" t="e">
        <f>-#REF!*(1+$E150)</f>
        <v>#REF!</v>
      </c>
      <c r="AO150" s="32" t="e">
        <f>-#REF!*(1+$E150)</f>
        <v>#REF!</v>
      </c>
      <c r="AP150" s="32" t="e">
        <f>-#REF!*(1+$E150)</f>
        <v>#REF!</v>
      </c>
      <c r="AQ150" s="32" t="e">
        <f>-#REF!*(1+$E150)</f>
        <v>#REF!</v>
      </c>
      <c r="AR150" s="32" t="e">
        <f>-#REF!*(1+$E150)</f>
        <v>#REF!</v>
      </c>
      <c r="AS150" s="32" t="e">
        <f>-#REF!*(1+$E150)</f>
        <v>#REF!</v>
      </c>
      <c r="AT150" s="32" t="e">
        <f>-#REF!*(1+$E150)</f>
        <v>#REF!</v>
      </c>
      <c r="AU150" s="32" t="e">
        <f>-#REF!*(1+$E150)</f>
        <v>#REF!</v>
      </c>
    </row>
    <row r="151" spans="2:47" s="5" customFormat="1" ht="18" customHeight="1" outlineLevel="3" x14ac:dyDescent="0.3">
      <c r="B151" s="173" t="s">
        <v>44</v>
      </c>
      <c r="C151" s="12">
        <v>1002304723</v>
      </c>
      <c r="D151" s="36">
        <v>1</v>
      </c>
      <c r="E151" s="24">
        <v>0</v>
      </c>
      <c r="F151" s="39">
        <f t="shared" si="50"/>
        <v>-1002304723</v>
      </c>
      <c r="G151" s="13" t="e">
        <f t="shared" si="51"/>
        <v>#REF!</v>
      </c>
      <c r="H151" s="24" t="e">
        <f t="shared" si="49"/>
        <v>#REF!</v>
      </c>
      <c r="I151" s="24">
        <v>0</v>
      </c>
      <c r="J151" s="12">
        <v>100000</v>
      </c>
      <c r="K151" s="13"/>
      <c r="L151" s="32" t="e">
        <f>-#REF!*(1+$E151)</f>
        <v>#REF!</v>
      </c>
      <c r="M151" s="32" t="e">
        <f>-#REF!*(1+$E151)</f>
        <v>#REF!</v>
      </c>
      <c r="N151" s="32" t="e">
        <f>-#REF!*(1+$E151)</f>
        <v>#REF!</v>
      </c>
      <c r="O151" s="32" t="e">
        <f>-#REF!*(1+$E151)</f>
        <v>#REF!</v>
      </c>
      <c r="P151" s="32" t="e">
        <f>-#REF!*(1+$E151)</f>
        <v>#REF!</v>
      </c>
      <c r="Q151" s="32" t="e">
        <f>-#REF!*(1+$E151)</f>
        <v>#REF!</v>
      </c>
      <c r="R151" s="32" t="e">
        <f>-#REF!*(1+$E151)</f>
        <v>#REF!</v>
      </c>
      <c r="S151" s="32" t="e">
        <f>-#REF!*(1+$E151)</f>
        <v>#REF!</v>
      </c>
      <c r="T151" s="32" t="e">
        <f>-#REF!*(1+$E151)</f>
        <v>#REF!</v>
      </c>
      <c r="U151" s="32" t="e">
        <f>-#REF!*(1+$E151)</f>
        <v>#REF!</v>
      </c>
      <c r="V151" s="32" t="e">
        <f>-#REF!*(1+$E151)</f>
        <v>#REF!</v>
      </c>
      <c r="W151" s="32" t="e">
        <f>-#REF!*(1+$E151)</f>
        <v>#REF!</v>
      </c>
      <c r="X151" s="32" t="e">
        <f>-#REF!*(1+$E151)</f>
        <v>#REF!</v>
      </c>
      <c r="Y151" s="32" t="e">
        <f>-#REF!*(1+$E151)</f>
        <v>#REF!</v>
      </c>
      <c r="Z151" s="32" t="e">
        <f>-#REF!*(1+$E151)</f>
        <v>#REF!</v>
      </c>
      <c r="AA151" s="32" t="e">
        <f>-#REF!*(1+$E151)</f>
        <v>#REF!</v>
      </c>
      <c r="AB151" s="32" t="e">
        <f>-#REF!*(1+$E151)</f>
        <v>#REF!</v>
      </c>
      <c r="AC151" s="32" t="e">
        <f>-#REF!*(1+$E151)</f>
        <v>#REF!</v>
      </c>
      <c r="AD151" s="32" t="e">
        <f>-#REF!*(1+$E151)</f>
        <v>#REF!</v>
      </c>
      <c r="AE151" s="32" t="e">
        <f>-#REF!*(1+$E151)</f>
        <v>#REF!</v>
      </c>
      <c r="AF151" s="32" t="e">
        <f>-#REF!*(1+$E151)</f>
        <v>#REF!</v>
      </c>
      <c r="AG151" s="32" t="e">
        <f>-#REF!*(1+$E151)</f>
        <v>#REF!</v>
      </c>
      <c r="AH151" s="32" t="e">
        <f>-#REF!*(1+$E151)</f>
        <v>#REF!</v>
      </c>
      <c r="AI151" s="32" t="e">
        <f>-#REF!*(1+$E151)</f>
        <v>#REF!</v>
      </c>
      <c r="AJ151" s="32" t="e">
        <f>-#REF!*(1+$E151)</f>
        <v>#REF!</v>
      </c>
      <c r="AK151" s="32" t="e">
        <f>-#REF!*(1+$E151)</f>
        <v>#REF!</v>
      </c>
      <c r="AL151" s="32" t="e">
        <f>-#REF!*(1+$E151)</f>
        <v>#REF!</v>
      </c>
      <c r="AM151" s="32" t="e">
        <f>-#REF!*(1+$E151)</f>
        <v>#REF!</v>
      </c>
      <c r="AN151" s="32" t="e">
        <f>-#REF!*(1+$E151)</f>
        <v>#REF!</v>
      </c>
      <c r="AO151" s="32" t="e">
        <f>-#REF!*(1+$E151)</f>
        <v>#REF!</v>
      </c>
      <c r="AP151" s="32" t="e">
        <f>-#REF!*(1+$E151)</f>
        <v>#REF!</v>
      </c>
      <c r="AQ151" s="32" t="e">
        <f>-#REF!*(1+$E151)</f>
        <v>#REF!</v>
      </c>
      <c r="AR151" s="32" t="e">
        <f>-#REF!*(1+$E151)</f>
        <v>#REF!</v>
      </c>
      <c r="AS151" s="32" t="e">
        <f>-#REF!*(1+$E151)</f>
        <v>#REF!</v>
      </c>
      <c r="AT151" s="32" t="e">
        <f>-#REF!*(1+$E151)</f>
        <v>#REF!</v>
      </c>
      <c r="AU151" s="32" t="e">
        <f>-#REF!*(1+$E151)</f>
        <v>#REF!</v>
      </c>
    </row>
    <row r="152" spans="2:47" s="5" customFormat="1" ht="18" customHeight="1" outlineLevel="2" x14ac:dyDescent="0.3">
      <c r="B152" s="27"/>
      <c r="C152" s="27"/>
      <c r="D152" s="4"/>
      <c r="E152" s="4"/>
      <c r="F152" s="13"/>
      <c r="G152" s="13"/>
      <c r="H152" s="4"/>
      <c r="I152" s="4"/>
      <c r="J152" s="27"/>
      <c r="K152" s="13"/>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row>
    <row r="153" spans="2:47" s="5" customFormat="1" ht="18" customHeight="1" outlineLevel="1" x14ac:dyDescent="0.3">
      <c r="B153" s="19" t="s">
        <v>95</v>
      </c>
      <c r="C153" s="19"/>
      <c r="D153" s="4"/>
      <c r="E153" s="4"/>
      <c r="F153" s="13">
        <f>SUBTOTAL(9,F154:F184)</f>
        <v>-1829266529</v>
      </c>
      <c r="G153" s="13" t="e">
        <f>SUBTOTAL(9,G154:G184)</f>
        <v>#REF!</v>
      </c>
      <c r="H153" s="4"/>
      <c r="I153" s="4"/>
      <c r="J153" s="19"/>
      <c r="K153" s="13"/>
      <c r="L153" s="38" t="e">
        <f>SUBTOTAL(9,L154:L184)-L164</f>
        <v>#REF!</v>
      </c>
      <c r="M153" s="38" t="e">
        <f t="shared" ref="M153:AU153" si="54">SUBTOTAL(9,M154:M184)-M164</f>
        <v>#REF!</v>
      </c>
      <c r="N153" s="38" t="e">
        <f t="shared" si="54"/>
        <v>#REF!</v>
      </c>
      <c r="O153" s="38" t="e">
        <f t="shared" si="54"/>
        <v>#REF!</v>
      </c>
      <c r="P153" s="38" t="e">
        <f t="shared" si="54"/>
        <v>#REF!</v>
      </c>
      <c r="Q153" s="38" t="e">
        <f t="shared" si="54"/>
        <v>#REF!</v>
      </c>
      <c r="R153" s="38" t="e">
        <f t="shared" si="54"/>
        <v>#REF!</v>
      </c>
      <c r="S153" s="38" t="e">
        <f t="shared" si="54"/>
        <v>#REF!</v>
      </c>
      <c r="T153" s="38" t="e">
        <f t="shared" si="54"/>
        <v>#REF!</v>
      </c>
      <c r="U153" s="38" t="e">
        <f t="shared" si="54"/>
        <v>#REF!</v>
      </c>
      <c r="V153" s="38" t="e">
        <f t="shared" si="54"/>
        <v>#REF!</v>
      </c>
      <c r="W153" s="38" t="e">
        <f t="shared" si="54"/>
        <v>#REF!</v>
      </c>
      <c r="X153" s="38" t="e">
        <f t="shared" si="54"/>
        <v>#REF!</v>
      </c>
      <c r="Y153" s="38" t="e">
        <f t="shared" si="54"/>
        <v>#REF!</v>
      </c>
      <c r="Z153" s="38" t="e">
        <f t="shared" si="54"/>
        <v>#REF!</v>
      </c>
      <c r="AA153" s="38" t="e">
        <f t="shared" si="54"/>
        <v>#REF!</v>
      </c>
      <c r="AB153" s="38" t="e">
        <f t="shared" si="54"/>
        <v>#REF!</v>
      </c>
      <c r="AC153" s="38" t="e">
        <f t="shared" si="54"/>
        <v>#REF!</v>
      </c>
      <c r="AD153" s="38" t="e">
        <f t="shared" si="54"/>
        <v>#REF!</v>
      </c>
      <c r="AE153" s="38" t="e">
        <f t="shared" si="54"/>
        <v>#REF!</v>
      </c>
      <c r="AF153" s="38" t="e">
        <f t="shared" si="54"/>
        <v>#REF!</v>
      </c>
      <c r="AG153" s="38" t="e">
        <f t="shared" si="54"/>
        <v>#REF!</v>
      </c>
      <c r="AH153" s="38" t="e">
        <f t="shared" si="54"/>
        <v>#REF!</v>
      </c>
      <c r="AI153" s="38" t="e">
        <f t="shared" si="54"/>
        <v>#REF!</v>
      </c>
      <c r="AJ153" s="38" t="e">
        <f t="shared" si="54"/>
        <v>#REF!</v>
      </c>
      <c r="AK153" s="38" t="e">
        <f t="shared" si="54"/>
        <v>#REF!</v>
      </c>
      <c r="AL153" s="38" t="e">
        <f t="shared" si="54"/>
        <v>#REF!</v>
      </c>
      <c r="AM153" s="38" t="e">
        <f t="shared" si="54"/>
        <v>#REF!</v>
      </c>
      <c r="AN153" s="38" t="e">
        <f t="shared" si="54"/>
        <v>#REF!</v>
      </c>
      <c r="AO153" s="38" t="e">
        <f t="shared" si="54"/>
        <v>#REF!</v>
      </c>
      <c r="AP153" s="38" t="e">
        <f t="shared" si="54"/>
        <v>#REF!</v>
      </c>
      <c r="AQ153" s="38" t="e">
        <f t="shared" si="54"/>
        <v>#REF!</v>
      </c>
      <c r="AR153" s="38" t="e">
        <f t="shared" si="54"/>
        <v>#REF!</v>
      </c>
      <c r="AS153" s="38" t="e">
        <f t="shared" si="54"/>
        <v>#REF!</v>
      </c>
      <c r="AT153" s="38" t="e">
        <f t="shared" si="54"/>
        <v>#REF!</v>
      </c>
      <c r="AU153" s="38" t="e">
        <f t="shared" si="54"/>
        <v>#REF!</v>
      </c>
    </row>
    <row r="154" spans="2:47" s="5" customFormat="1" ht="18" customHeight="1" outlineLevel="2" x14ac:dyDescent="0.3">
      <c r="B154" s="170" t="s">
        <v>46</v>
      </c>
      <c r="C154" s="170"/>
      <c r="D154" s="167"/>
      <c r="E154" s="167"/>
      <c r="F154" s="185">
        <f>SUBTOTAL(9,F155:F162)</f>
        <v>-585926529</v>
      </c>
      <c r="G154" s="185" t="e">
        <f>SUBTOTAL(9,G155:G162)</f>
        <v>#REF!</v>
      </c>
      <c r="H154" s="167"/>
      <c r="I154" s="167"/>
      <c r="J154" s="170"/>
      <c r="K154" s="186"/>
      <c r="L154" s="187" t="e">
        <f>SUBTOTAL(9,L155:L162)</f>
        <v>#REF!</v>
      </c>
      <c r="M154" s="187" t="e">
        <f t="shared" ref="M154:AU154" si="55">SUBTOTAL(9,M155:M162)</f>
        <v>#REF!</v>
      </c>
      <c r="N154" s="187" t="e">
        <f t="shared" si="55"/>
        <v>#REF!</v>
      </c>
      <c r="O154" s="187" t="e">
        <f t="shared" si="55"/>
        <v>#REF!</v>
      </c>
      <c r="P154" s="187" t="e">
        <f t="shared" si="55"/>
        <v>#REF!</v>
      </c>
      <c r="Q154" s="187" t="e">
        <f t="shared" si="55"/>
        <v>#REF!</v>
      </c>
      <c r="R154" s="187" t="e">
        <f t="shared" si="55"/>
        <v>#REF!</v>
      </c>
      <c r="S154" s="187" t="e">
        <f t="shared" si="55"/>
        <v>#REF!</v>
      </c>
      <c r="T154" s="187" t="e">
        <f t="shared" si="55"/>
        <v>#REF!</v>
      </c>
      <c r="U154" s="187" t="e">
        <f t="shared" si="55"/>
        <v>#REF!</v>
      </c>
      <c r="V154" s="187" t="e">
        <f t="shared" si="55"/>
        <v>#REF!</v>
      </c>
      <c r="W154" s="187" t="e">
        <f t="shared" si="55"/>
        <v>#REF!</v>
      </c>
      <c r="X154" s="187" t="e">
        <f t="shared" si="55"/>
        <v>#REF!</v>
      </c>
      <c r="Y154" s="187" t="e">
        <f t="shared" si="55"/>
        <v>#REF!</v>
      </c>
      <c r="Z154" s="187" t="e">
        <f t="shared" si="55"/>
        <v>#REF!</v>
      </c>
      <c r="AA154" s="187" t="e">
        <f t="shared" si="55"/>
        <v>#REF!</v>
      </c>
      <c r="AB154" s="187" t="e">
        <f t="shared" si="55"/>
        <v>#REF!</v>
      </c>
      <c r="AC154" s="187" t="e">
        <f t="shared" si="55"/>
        <v>#REF!</v>
      </c>
      <c r="AD154" s="187" t="e">
        <f t="shared" si="55"/>
        <v>#REF!</v>
      </c>
      <c r="AE154" s="187" t="e">
        <f t="shared" si="55"/>
        <v>#REF!</v>
      </c>
      <c r="AF154" s="187" t="e">
        <f t="shared" si="55"/>
        <v>#REF!</v>
      </c>
      <c r="AG154" s="187" t="e">
        <f t="shared" si="55"/>
        <v>#REF!</v>
      </c>
      <c r="AH154" s="187" t="e">
        <f t="shared" si="55"/>
        <v>#REF!</v>
      </c>
      <c r="AI154" s="187" t="e">
        <f t="shared" si="55"/>
        <v>#REF!</v>
      </c>
      <c r="AJ154" s="187" t="e">
        <f t="shared" si="55"/>
        <v>#REF!</v>
      </c>
      <c r="AK154" s="187" t="e">
        <f t="shared" si="55"/>
        <v>#REF!</v>
      </c>
      <c r="AL154" s="187" t="e">
        <f t="shared" si="55"/>
        <v>#REF!</v>
      </c>
      <c r="AM154" s="187" t="e">
        <f t="shared" si="55"/>
        <v>#REF!</v>
      </c>
      <c r="AN154" s="187" t="e">
        <f t="shared" si="55"/>
        <v>#REF!</v>
      </c>
      <c r="AO154" s="187" t="e">
        <f t="shared" si="55"/>
        <v>#REF!</v>
      </c>
      <c r="AP154" s="187" t="e">
        <f t="shared" si="55"/>
        <v>#REF!</v>
      </c>
      <c r="AQ154" s="187" t="e">
        <f t="shared" si="55"/>
        <v>#REF!</v>
      </c>
      <c r="AR154" s="187" t="e">
        <f t="shared" si="55"/>
        <v>#REF!</v>
      </c>
      <c r="AS154" s="187" t="e">
        <f t="shared" si="55"/>
        <v>#REF!</v>
      </c>
      <c r="AT154" s="187" t="e">
        <f t="shared" si="55"/>
        <v>#REF!</v>
      </c>
      <c r="AU154" s="187" t="e">
        <f t="shared" si="55"/>
        <v>#REF!</v>
      </c>
    </row>
    <row r="155" spans="2:47" s="5" customFormat="1" ht="18" customHeight="1" outlineLevel="3" x14ac:dyDescent="0.3">
      <c r="B155" s="26" t="s">
        <v>47</v>
      </c>
      <c r="C155" s="12">
        <v>0</v>
      </c>
      <c r="D155" s="36">
        <v>1</v>
      </c>
      <c r="E155" s="24">
        <v>0</v>
      </c>
      <c r="F155" s="39">
        <f t="shared" ref="F155:F162" si="56">-C155*D155</f>
        <v>0</v>
      </c>
      <c r="G155" s="13" t="e">
        <f t="shared" ref="G155:G162" si="57">SUM(L155:AI155)</f>
        <v>#REF!</v>
      </c>
      <c r="H155" s="24" t="e">
        <f t="shared" ref="H155:H162" si="58">-F155/F$129</f>
        <v>#REF!</v>
      </c>
      <c r="I155" s="24">
        <v>0</v>
      </c>
      <c r="J155" s="12">
        <v>100000</v>
      </c>
      <c r="K155" s="13"/>
      <c r="L155" s="32" t="e">
        <f>-#REF!*(1+$E155)</f>
        <v>#REF!</v>
      </c>
      <c r="M155" s="32" t="e">
        <f>-#REF!</f>
        <v>#REF!</v>
      </c>
      <c r="N155" s="32" t="e">
        <f>-#REF!</f>
        <v>#REF!</v>
      </c>
      <c r="O155" s="32" t="e">
        <f>-#REF!</f>
        <v>#REF!</v>
      </c>
      <c r="P155" s="32" t="e">
        <f>-#REF!</f>
        <v>#REF!</v>
      </c>
      <c r="Q155" s="32" t="e">
        <f>-#REF!</f>
        <v>#REF!</v>
      </c>
      <c r="R155" s="32" t="e">
        <f>-#REF!</f>
        <v>#REF!</v>
      </c>
      <c r="S155" s="32" t="e">
        <f>-#REF!</f>
        <v>#REF!</v>
      </c>
      <c r="T155" s="32" t="e">
        <f>-#REF!</f>
        <v>#REF!</v>
      </c>
      <c r="U155" s="32" t="e">
        <f>-#REF!</f>
        <v>#REF!</v>
      </c>
      <c r="V155" s="32" t="e">
        <f>-#REF!</f>
        <v>#REF!</v>
      </c>
      <c r="W155" s="32" t="e">
        <f>-#REF!</f>
        <v>#REF!</v>
      </c>
      <c r="X155" s="32" t="e">
        <f>-#REF!</f>
        <v>#REF!</v>
      </c>
      <c r="Y155" s="32" t="e">
        <f>-#REF!</f>
        <v>#REF!</v>
      </c>
      <c r="Z155" s="32" t="e">
        <f>-#REF!</f>
        <v>#REF!</v>
      </c>
      <c r="AA155" s="32" t="e">
        <f>-#REF!</f>
        <v>#REF!</v>
      </c>
      <c r="AB155" s="32" t="e">
        <f>-#REF!</f>
        <v>#REF!</v>
      </c>
      <c r="AC155" s="32" t="e">
        <f>-#REF!</f>
        <v>#REF!</v>
      </c>
      <c r="AD155" s="32" t="e">
        <f>-#REF!</f>
        <v>#REF!</v>
      </c>
      <c r="AE155" s="32" t="e">
        <f>-#REF!</f>
        <v>#REF!</v>
      </c>
      <c r="AF155" s="32" t="e">
        <f>-#REF!</f>
        <v>#REF!</v>
      </c>
      <c r="AG155" s="32" t="e">
        <f>-#REF!</f>
        <v>#REF!</v>
      </c>
      <c r="AH155" s="32" t="e">
        <f>-#REF!</f>
        <v>#REF!</v>
      </c>
      <c r="AI155" s="32" t="e">
        <f>-#REF!</f>
        <v>#REF!</v>
      </c>
      <c r="AJ155" s="32" t="e">
        <f>-#REF!</f>
        <v>#REF!</v>
      </c>
      <c r="AK155" s="32" t="e">
        <f>-#REF!</f>
        <v>#REF!</v>
      </c>
      <c r="AL155" s="32" t="e">
        <f>-#REF!</f>
        <v>#REF!</v>
      </c>
      <c r="AM155" s="32" t="e">
        <f>-#REF!</f>
        <v>#REF!</v>
      </c>
      <c r="AN155" s="32" t="e">
        <f>-#REF!</f>
        <v>#REF!</v>
      </c>
      <c r="AO155" s="32" t="e">
        <f>-#REF!</f>
        <v>#REF!</v>
      </c>
      <c r="AP155" s="32" t="e">
        <f>-#REF!</f>
        <v>#REF!</v>
      </c>
      <c r="AQ155" s="32" t="e">
        <f>-#REF!</f>
        <v>#REF!</v>
      </c>
      <c r="AR155" s="32" t="e">
        <f>-#REF!</f>
        <v>#REF!</v>
      </c>
      <c r="AS155" s="32" t="e">
        <f>-#REF!</f>
        <v>#REF!</v>
      </c>
      <c r="AT155" s="32" t="e">
        <f>-#REF!</f>
        <v>#REF!</v>
      </c>
      <c r="AU155" s="32" t="e">
        <f>-#REF!</f>
        <v>#REF!</v>
      </c>
    </row>
    <row r="156" spans="2:47" s="5" customFormat="1" ht="18" customHeight="1" outlineLevel="3" x14ac:dyDescent="0.3">
      <c r="B156" s="169" t="s">
        <v>165</v>
      </c>
      <c r="C156" s="12">
        <v>83743721</v>
      </c>
      <c r="D156" s="36">
        <v>1</v>
      </c>
      <c r="E156" s="24">
        <v>0</v>
      </c>
      <c r="F156" s="39">
        <f t="shared" si="56"/>
        <v>-83743721</v>
      </c>
      <c r="G156" s="13" t="e">
        <f t="shared" si="57"/>
        <v>#REF!</v>
      </c>
      <c r="H156" s="24" t="e">
        <f t="shared" si="58"/>
        <v>#REF!</v>
      </c>
      <c r="I156" s="24">
        <v>0</v>
      </c>
      <c r="J156" s="12">
        <v>100000</v>
      </c>
      <c r="K156" s="13"/>
      <c r="L156" s="32" t="e">
        <f>-#REF!*(1+$E156)</f>
        <v>#REF!</v>
      </c>
      <c r="M156" s="32" t="e">
        <f>-#REF!</f>
        <v>#REF!</v>
      </c>
      <c r="N156" s="32" t="e">
        <f>-#REF!</f>
        <v>#REF!</v>
      </c>
      <c r="O156" s="32" t="e">
        <f>-#REF!</f>
        <v>#REF!</v>
      </c>
      <c r="P156" s="32" t="e">
        <f>-#REF!</f>
        <v>#REF!</v>
      </c>
      <c r="Q156" s="32" t="e">
        <f>-#REF!</f>
        <v>#REF!</v>
      </c>
      <c r="R156" s="32" t="e">
        <f>-#REF!</f>
        <v>#REF!</v>
      </c>
      <c r="S156" s="32" t="e">
        <f>-#REF!</f>
        <v>#REF!</v>
      </c>
      <c r="T156" s="32" t="e">
        <f>-#REF!</f>
        <v>#REF!</v>
      </c>
      <c r="U156" s="32" t="e">
        <f>-#REF!</f>
        <v>#REF!</v>
      </c>
      <c r="V156" s="32" t="e">
        <f>-#REF!</f>
        <v>#REF!</v>
      </c>
      <c r="W156" s="32" t="e">
        <f>-#REF!</f>
        <v>#REF!</v>
      </c>
      <c r="X156" s="32" t="e">
        <f>-#REF!</f>
        <v>#REF!</v>
      </c>
      <c r="Y156" s="32" t="e">
        <f>-#REF!</f>
        <v>#REF!</v>
      </c>
      <c r="Z156" s="32" t="e">
        <f>-#REF!</f>
        <v>#REF!</v>
      </c>
      <c r="AA156" s="32" t="e">
        <f>-#REF!</f>
        <v>#REF!</v>
      </c>
      <c r="AB156" s="32" t="e">
        <f>-#REF!</f>
        <v>#REF!</v>
      </c>
      <c r="AC156" s="32" t="e">
        <f>-#REF!</f>
        <v>#REF!</v>
      </c>
      <c r="AD156" s="32" t="e">
        <f>-#REF!</f>
        <v>#REF!</v>
      </c>
      <c r="AE156" s="32" t="e">
        <f>-#REF!</f>
        <v>#REF!</v>
      </c>
      <c r="AF156" s="32" t="e">
        <f>-#REF!</f>
        <v>#REF!</v>
      </c>
      <c r="AG156" s="32" t="e">
        <f>-#REF!</f>
        <v>#REF!</v>
      </c>
      <c r="AH156" s="32" t="e">
        <f>-#REF!</f>
        <v>#REF!</v>
      </c>
      <c r="AI156" s="32" t="e">
        <f>-#REF!</f>
        <v>#REF!</v>
      </c>
      <c r="AJ156" s="32" t="e">
        <f>-#REF!</f>
        <v>#REF!</v>
      </c>
      <c r="AK156" s="32" t="e">
        <f>-#REF!</f>
        <v>#REF!</v>
      </c>
      <c r="AL156" s="32" t="e">
        <f>-#REF!</f>
        <v>#REF!</v>
      </c>
      <c r="AM156" s="32" t="e">
        <f>-#REF!</f>
        <v>#REF!</v>
      </c>
      <c r="AN156" s="32" t="e">
        <f>-#REF!</f>
        <v>#REF!</v>
      </c>
      <c r="AO156" s="32" t="e">
        <f>-#REF!</f>
        <v>#REF!</v>
      </c>
      <c r="AP156" s="32" t="e">
        <f>-#REF!</f>
        <v>#REF!</v>
      </c>
      <c r="AQ156" s="32" t="e">
        <f>-#REF!</f>
        <v>#REF!</v>
      </c>
      <c r="AR156" s="32" t="e">
        <f>-#REF!</f>
        <v>#REF!</v>
      </c>
      <c r="AS156" s="32" t="e">
        <f>-#REF!</f>
        <v>#REF!</v>
      </c>
      <c r="AT156" s="32" t="e">
        <f>-#REF!</f>
        <v>#REF!</v>
      </c>
      <c r="AU156" s="32" t="e">
        <f>-#REF!</f>
        <v>#REF!</v>
      </c>
    </row>
    <row r="157" spans="2:47" s="5" customFormat="1" ht="18" customHeight="1" outlineLevel="3" x14ac:dyDescent="0.3">
      <c r="B157" s="169" t="s">
        <v>48</v>
      </c>
      <c r="C157" s="12">
        <v>194356966</v>
      </c>
      <c r="D157" s="36">
        <v>1</v>
      </c>
      <c r="E157" s="24">
        <v>0</v>
      </c>
      <c r="F157" s="39">
        <f t="shared" si="56"/>
        <v>-194356966</v>
      </c>
      <c r="G157" s="13" t="e">
        <f t="shared" si="57"/>
        <v>#REF!</v>
      </c>
      <c r="H157" s="24" t="e">
        <f t="shared" si="58"/>
        <v>#REF!</v>
      </c>
      <c r="I157" s="24">
        <v>0</v>
      </c>
      <c r="J157" s="12">
        <v>100000</v>
      </c>
      <c r="K157" s="13"/>
      <c r="L157" s="32" t="e">
        <f>-#REF!*(1+$E157)</f>
        <v>#REF!</v>
      </c>
      <c r="M157" s="32" t="e">
        <f>-#REF!</f>
        <v>#REF!</v>
      </c>
      <c r="N157" s="32" t="e">
        <f>-#REF!</f>
        <v>#REF!</v>
      </c>
      <c r="O157" s="32" t="e">
        <f>-#REF!</f>
        <v>#REF!</v>
      </c>
      <c r="P157" s="32" t="e">
        <f>-#REF!</f>
        <v>#REF!</v>
      </c>
      <c r="Q157" s="32" t="e">
        <f>-#REF!</f>
        <v>#REF!</v>
      </c>
      <c r="R157" s="32" t="e">
        <f>-#REF!</f>
        <v>#REF!</v>
      </c>
      <c r="S157" s="32" t="e">
        <f>-#REF!</f>
        <v>#REF!</v>
      </c>
      <c r="T157" s="32" t="e">
        <f>-#REF!</f>
        <v>#REF!</v>
      </c>
      <c r="U157" s="32" t="e">
        <f>-#REF!</f>
        <v>#REF!</v>
      </c>
      <c r="V157" s="32" t="e">
        <f>-#REF!</f>
        <v>#REF!</v>
      </c>
      <c r="W157" s="32" t="e">
        <f>-#REF!</f>
        <v>#REF!</v>
      </c>
      <c r="X157" s="32" t="e">
        <f>-#REF!</f>
        <v>#REF!</v>
      </c>
      <c r="Y157" s="32" t="e">
        <f>-#REF!</f>
        <v>#REF!</v>
      </c>
      <c r="Z157" s="32" t="e">
        <f>-#REF!</f>
        <v>#REF!</v>
      </c>
      <c r="AA157" s="32" t="e">
        <f>-#REF!</f>
        <v>#REF!</v>
      </c>
      <c r="AB157" s="32" t="e">
        <f>-#REF!</f>
        <v>#REF!</v>
      </c>
      <c r="AC157" s="32" t="e">
        <f>-#REF!</f>
        <v>#REF!</v>
      </c>
      <c r="AD157" s="32" t="e">
        <f>-#REF!</f>
        <v>#REF!</v>
      </c>
      <c r="AE157" s="32" t="e">
        <f>-#REF!</f>
        <v>#REF!</v>
      </c>
      <c r="AF157" s="32" t="e">
        <f>-#REF!</f>
        <v>#REF!</v>
      </c>
      <c r="AG157" s="32" t="e">
        <f>-#REF!</f>
        <v>#REF!</v>
      </c>
      <c r="AH157" s="32" t="e">
        <f>-#REF!</f>
        <v>#REF!</v>
      </c>
      <c r="AI157" s="32" t="e">
        <f>-#REF!</f>
        <v>#REF!</v>
      </c>
      <c r="AJ157" s="32" t="e">
        <f>-#REF!</f>
        <v>#REF!</v>
      </c>
      <c r="AK157" s="32" t="e">
        <f>-#REF!</f>
        <v>#REF!</v>
      </c>
      <c r="AL157" s="32" t="e">
        <f>-#REF!</f>
        <v>#REF!</v>
      </c>
      <c r="AM157" s="32" t="e">
        <f>-#REF!</f>
        <v>#REF!</v>
      </c>
      <c r="AN157" s="32" t="e">
        <f>-#REF!</f>
        <v>#REF!</v>
      </c>
      <c r="AO157" s="32" t="e">
        <f>-#REF!</f>
        <v>#REF!</v>
      </c>
      <c r="AP157" s="32" t="e">
        <f>-#REF!</f>
        <v>#REF!</v>
      </c>
      <c r="AQ157" s="32" t="e">
        <f>-#REF!</f>
        <v>#REF!</v>
      </c>
      <c r="AR157" s="32" t="e">
        <f>-#REF!</f>
        <v>#REF!</v>
      </c>
      <c r="AS157" s="32" t="e">
        <f>-#REF!</f>
        <v>#REF!</v>
      </c>
      <c r="AT157" s="32" t="e">
        <f>-#REF!</f>
        <v>#REF!</v>
      </c>
      <c r="AU157" s="32" t="e">
        <f>-#REF!</f>
        <v>#REF!</v>
      </c>
    </row>
    <row r="158" spans="2:47" s="5" customFormat="1" ht="18" customHeight="1" outlineLevel="3" x14ac:dyDescent="0.3">
      <c r="B158" s="169" t="s">
        <v>164</v>
      </c>
      <c r="C158" s="12">
        <v>171330108</v>
      </c>
      <c r="D158" s="36">
        <v>1</v>
      </c>
      <c r="E158" s="24">
        <v>0</v>
      </c>
      <c r="F158" s="39">
        <f t="shared" si="56"/>
        <v>-171330108</v>
      </c>
      <c r="G158" s="13" t="e">
        <f t="shared" si="57"/>
        <v>#REF!</v>
      </c>
      <c r="H158" s="24" t="e">
        <f t="shared" si="58"/>
        <v>#REF!</v>
      </c>
      <c r="I158" s="24">
        <v>0</v>
      </c>
      <c r="J158" s="12">
        <v>100000</v>
      </c>
      <c r="K158" s="13"/>
      <c r="L158" s="32" t="e">
        <f>-#REF!*(1+$E158)</f>
        <v>#REF!</v>
      </c>
      <c r="M158" s="32" t="e">
        <f>-#REF!</f>
        <v>#REF!</v>
      </c>
      <c r="N158" s="32" t="e">
        <f>-#REF!</f>
        <v>#REF!</v>
      </c>
      <c r="O158" s="32" t="e">
        <f>-#REF!</f>
        <v>#REF!</v>
      </c>
      <c r="P158" s="32" t="e">
        <f>-#REF!</f>
        <v>#REF!</v>
      </c>
      <c r="Q158" s="32" t="e">
        <f>-#REF!</f>
        <v>#REF!</v>
      </c>
      <c r="R158" s="32" t="e">
        <f>-#REF!</f>
        <v>#REF!</v>
      </c>
      <c r="S158" s="32" t="e">
        <f>-#REF!</f>
        <v>#REF!</v>
      </c>
      <c r="T158" s="32" t="e">
        <f>-#REF!</f>
        <v>#REF!</v>
      </c>
      <c r="U158" s="32" t="e">
        <f>-#REF!</f>
        <v>#REF!</v>
      </c>
      <c r="V158" s="32" t="e">
        <f>-#REF!</f>
        <v>#REF!</v>
      </c>
      <c r="W158" s="32" t="e">
        <f>-#REF!</f>
        <v>#REF!</v>
      </c>
      <c r="X158" s="32" t="e">
        <f>-#REF!</f>
        <v>#REF!</v>
      </c>
      <c r="Y158" s="32" t="e">
        <f>-#REF!</f>
        <v>#REF!</v>
      </c>
      <c r="Z158" s="32" t="e">
        <f>-#REF!</f>
        <v>#REF!</v>
      </c>
      <c r="AA158" s="32" t="e">
        <f>-#REF!</f>
        <v>#REF!</v>
      </c>
      <c r="AB158" s="32" t="e">
        <f>-#REF!</f>
        <v>#REF!</v>
      </c>
      <c r="AC158" s="32" t="e">
        <f>-#REF!</f>
        <v>#REF!</v>
      </c>
      <c r="AD158" s="32" t="e">
        <f>-#REF!</f>
        <v>#REF!</v>
      </c>
      <c r="AE158" s="32" t="e">
        <f>-#REF!</f>
        <v>#REF!</v>
      </c>
      <c r="AF158" s="32" t="e">
        <f>-#REF!</f>
        <v>#REF!</v>
      </c>
      <c r="AG158" s="32" t="e">
        <f>-#REF!</f>
        <v>#REF!</v>
      </c>
      <c r="AH158" s="32" t="e">
        <f>-#REF!</f>
        <v>#REF!</v>
      </c>
      <c r="AI158" s="32" t="e">
        <f>-#REF!</f>
        <v>#REF!</v>
      </c>
      <c r="AJ158" s="32" t="e">
        <f>-#REF!</f>
        <v>#REF!</v>
      </c>
      <c r="AK158" s="32" t="e">
        <f>-#REF!</f>
        <v>#REF!</v>
      </c>
      <c r="AL158" s="32" t="e">
        <f>-#REF!</f>
        <v>#REF!</v>
      </c>
      <c r="AM158" s="32" t="e">
        <f>-#REF!</f>
        <v>#REF!</v>
      </c>
      <c r="AN158" s="32" t="e">
        <f>-#REF!</f>
        <v>#REF!</v>
      </c>
      <c r="AO158" s="32" t="e">
        <f>-#REF!</f>
        <v>#REF!</v>
      </c>
      <c r="AP158" s="32" t="e">
        <f>-#REF!</f>
        <v>#REF!</v>
      </c>
      <c r="AQ158" s="32" t="e">
        <f>-#REF!</f>
        <v>#REF!</v>
      </c>
      <c r="AR158" s="32" t="e">
        <f>-#REF!</f>
        <v>#REF!</v>
      </c>
      <c r="AS158" s="32" t="e">
        <f>-#REF!</f>
        <v>#REF!</v>
      </c>
      <c r="AT158" s="32" t="e">
        <f>-#REF!</f>
        <v>#REF!</v>
      </c>
      <c r="AU158" s="32" t="e">
        <f>-#REF!</f>
        <v>#REF!</v>
      </c>
    </row>
    <row r="159" spans="2:47" s="5" customFormat="1" ht="18" customHeight="1" outlineLevel="3" x14ac:dyDescent="0.3">
      <c r="B159" s="169" t="s">
        <v>49</v>
      </c>
      <c r="C159" s="12">
        <v>18826532</v>
      </c>
      <c r="D159" s="36">
        <v>1</v>
      </c>
      <c r="E159" s="24">
        <v>0</v>
      </c>
      <c r="F159" s="39">
        <f t="shared" si="56"/>
        <v>-18826532</v>
      </c>
      <c r="G159" s="13" t="e">
        <f t="shared" si="57"/>
        <v>#REF!</v>
      </c>
      <c r="H159" s="24" t="e">
        <f t="shared" si="58"/>
        <v>#REF!</v>
      </c>
      <c r="I159" s="24">
        <v>0</v>
      </c>
      <c r="J159" s="12">
        <v>100000</v>
      </c>
      <c r="K159" s="13"/>
      <c r="L159" s="32" t="e">
        <f>-#REF!*(1+$E159)</f>
        <v>#REF!</v>
      </c>
      <c r="M159" s="32" t="e">
        <f>-#REF!</f>
        <v>#REF!</v>
      </c>
      <c r="N159" s="32" t="e">
        <f>-#REF!</f>
        <v>#REF!</v>
      </c>
      <c r="O159" s="32" t="e">
        <f>-#REF!</f>
        <v>#REF!</v>
      </c>
      <c r="P159" s="32" t="e">
        <f>-#REF!</f>
        <v>#REF!</v>
      </c>
      <c r="Q159" s="32" t="e">
        <f>-#REF!</f>
        <v>#REF!</v>
      </c>
      <c r="R159" s="32" t="e">
        <f>-#REF!</f>
        <v>#REF!</v>
      </c>
      <c r="S159" s="32" t="e">
        <f>-#REF!</f>
        <v>#REF!</v>
      </c>
      <c r="T159" s="32" t="e">
        <f>-#REF!</f>
        <v>#REF!</v>
      </c>
      <c r="U159" s="32" t="e">
        <f>-#REF!</f>
        <v>#REF!</v>
      </c>
      <c r="V159" s="32" t="e">
        <f>-#REF!</f>
        <v>#REF!</v>
      </c>
      <c r="W159" s="32" t="e">
        <f>-#REF!</f>
        <v>#REF!</v>
      </c>
      <c r="X159" s="32" t="e">
        <f>-#REF!</f>
        <v>#REF!</v>
      </c>
      <c r="Y159" s="32" t="e">
        <f>-#REF!</f>
        <v>#REF!</v>
      </c>
      <c r="Z159" s="32" t="e">
        <f>-#REF!</f>
        <v>#REF!</v>
      </c>
      <c r="AA159" s="32" t="e">
        <f>-#REF!</f>
        <v>#REF!</v>
      </c>
      <c r="AB159" s="32" t="e">
        <f>-#REF!</f>
        <v>#REF!</v>
      </c>
      <c r="AC159" s="32" t="e">
        <f>-#REF!</f>
        <v>#REF!</v>
      </c>
      <c r="AD159" s="32" t="e">
        <f>-#REF!</f>
        <v>#REF!</v>
      </c>
      <c r="AE159" s="32" t="e">
        <f>-#REF!</f>
        <v>#REF!</v>
      </c>
      <c r="AF159" s="32" t="e">
        <f>-#REF!</f>
        <v>#REF!</v>
      </c>
      <c r="AG159" s="32" t="e">
        <f>-#REF!</f>
        <v>#REF!</v>
      </c>
      <c r="AH159" s="32" t="e">
        <f>-#REF!</f>
        <v>#REF!</v>
      </c>
      <c r="AI159" s="32" t="e">
        <f>-#REF!</f>
        <v>#REF!</v>
      </c>
      <c r="AJ159" s="32" t="e">
        <f>-#REF!</f>
        <v>#REF!</v>
      </c>
      <c r="AK159" s="32" t="e">
        <f>-#REF!</f>
        <v>#REF!</v>
      </c>
      <c r="AL159" s="32" t="e">
        <f>-#REF!</f>
        <v>#REF!</v>
      </c>
      <c r="AM159" s="32" t="e">
        <f>-#REF!</f>
        <v>#REF!</v>
      </c>
      <c r="AN159" s="32" t="e">
        <f>-#REF!</f>
        <v>#REF!</v>
      </c>
      <c r="AO159" s="32" t="e">
        <f>-#REF!</f>
        <v>#REF!</v>
      </c>
      <c r="AP159" s="32" t="e">
        <f>-#REF!</f>
        <v>#REF!</v>
      </c>
      <c r="AQ159" s="32" t="e">
        <f>-#REF!</f>
        <v>#REF!</v>
      </c>
      <c r="AR159" s="32" t="e">
        <f>-#REF!</f>
        <v>#REF!</v>
      </c>
      <c r="AS159" s="32" t="e">
        <f>-#REF!</f>
        <v>#REF!</v>
      </c>
      <c r="AT159" s="32" t="e">
        <f>-#REF!</f>
        <v>#REF!</v>
      </c>
      <c r="AU159" s="32" t="e">
        <f>-#REF!</f>
        <v>#REF!</v>
      </c>
    </row>
    <row r="160" spans="2:47" s="5" customFormat="1" ht="18" customHeight="1" outlineLevel="3" x14ac:dyDescent="0.3">
      <c r="B160" s="169" t="s">
        <v>166</v>
      </c>
      <c r="C160" s="12">
        <v>18826532</v>
      </c>
      <c r="D160" s="36">
        <v>1</v>
      </c>
      <c r="E160" s="24"/>
      <c r="F160" s="39">
        <f t="shared" si="56"/>
        <v>-18826532</v>
      </c>
      <c r="G160" s="13" t="e">
        <f t="shared" si="57"/>
        <v>#REF!</v>
      </c>
      <c r="H160" s="24"/>
      <c r="I160" s="24"/>
      <c r="J160" s="12"/>
      <c r="K160" s="13"/>
      <c r="L160" s="32" t="e">
        <f>-#REF!*(1+$E160)</f>
        <v>#REF!</v>
      </c>
      <c r="M160" s="32" t="e">
        <f>-#REF!</f>
        <v>#REF!</v>
      </c>
      <c r="N160" s="32" t="e">
        <f>-#REF!</f>
        <v>#REF!</v>
      </c>
      <c r="O160" s="32" t="e">
        <f>-#REF!</f>
        <v>#REF!</v>
      </c>
      <c r="P160" s="32" t="e">
        <f>-#REF!</f>
        <v>#REF!</v>
      </c>
      <c r="Q160" s="32" t="e">
        <f>-#REF!</f>
        <v>#REF!</v>
      </c>
      <c r="R160" s="32" t="e">
        <f>-#REF!</f>
        <v>#REF!</v>
      </c>
      <c r="S160" s="32" t="e">
        <f>-#REF!</f>
        <v>#REF!</v>
      </c>
      <c r="T160" s="32" t="e">
        <f>-#REF!</f>
        <v>#REF!</v>
      </c>
      <c r="U160" s="32" t="e">
        <f>-#REF!</f>
        <v>#REF!</v>
      </c>
      <c r="V160" s="32" t="e">
        <f>-#REF!</f>
        <v>#REF!</v>
      </c>
      <c r="W160" s="32" t="e">
        <f>-#REF!</f>
        <v>#REF!</v>
      </c>
      <c r="X160" s="32" t="e">
        <f>-#REF!</f>
        <v>#REF!</v>
      </c>
      <c r="Y160" s="32" t="e">
        <f>-#REF!</f>
        <v>#REF!</v>
      </c>
      <c r="Z160" s="32" t="e">
        <f>-#REF!</f>
        <v>#REF!</v>
      </c>
      <c r="AA160" s="32" t="e">
        <f>-#REF!</f>
        <v>#REF!</v>
      </c>
      <c r="AB160" s="32" t="e">
        <f>-#REF!</f>
        <v>#REF!</v>
      </c>
      <c r="AC160" s="32" t="e">
        <f>-#REF!</f>
        <v>#REF!</v>
      </c>
      <c r="AD160" s="32" t="e">
        <f>-#REF!</f>
        <v>#REF!</v>
      </c>
      <c r="AE160" s="32" t="e">
        <f>-#REF!</f>
        <v>#REF!</v>
      </c>
      <c r="AF160" s="32" t="e">
        <f>-#REF!</f>
        <v>#REF!</v>
      </c>
      <c r="AG160" s="32" t="e">
        <f>-#REF!</f>
        <v>#REF!</v>
      </c>
      <c r="AH160" s="32" t="e">
        <f>-#REF!</f>
        <v>#REF!</v>
      </c>
      <c r="AI160" s="32" t="e">
        <f>-#REF!</f>
        <v>#REF!</v>
      </c>
      <c r="AJ160" s="32" t="e">
        <f>-#REF!</f>
        <v>#REF!</v>
      </c>
      <c r="AK160" s="32" t="e">
        <f>-#REF!</f>
        <v>#REF!</v>
      </c>
      <c r="AL160" s="32" t="e">
        <f>-#REF!</f>
        <v>#REF!</v>
      </c>
      <c r="AM160" s="32" t="e">
        <f>-#REF!</f>
        <v>#REF!</v>
      </c>
      <c r="AN160" s="32" t="e">
        <f>-#REF!</f>
        <v>#REF!</v>
      </c>
      <c r="AO160" s="32" t="e">
        <f>-#REF!</f>
        <v>#REF!</v>
      </c>
      <c r="AP160" s="32" t="e">
        <f>-#REF!</f>
        <v>#REF!</v>
      </c>
      <c r="AQ160" s="32" t="e">
        <f>-#REF!</f>
        <v>#REF!</v>
      </c>
      <c r="AR160" s="32" t="e">
        <f>-#REF!</f>
        <v>#REF!</v>
      </c>
      <c r="AS160" s="32" t="e">
        <f>-#REF!</f>
        <v>#REF!</v>
      </c>
      <c r="AT160" s="32" t="e">
        <f>-#REF!</f>
        <v>#REF!</v>
      </c>
      <c r="AU160" s="32" t="e">
        <f>-#REF!</f>
        <v>#REF!</v>
      </c>
    </row>
    <row r="161" spans="2:47" s="5" customFormat="1" ht="18" customHeight="1" outlineLevel="3" x14ac:dyDescent="0.3">
      <c r="B161" s="169" t="s">
        <v>50</v>
      </c>
      <c r="C161" s="12">
        <v>16145951</v>
      </c>
      <c r="D161" s="36">
        <v>1</v>
      </c>
      <c r="E161" s="24">
        <v>0</v>
      </c>
      <c r="F161" s="39">
        <f t="shared" si="56"/>
        <v>-16145951</v>
      </c>
      <c r="G161" s="13" t="e">
        <f t="shared" si="57"/>
        <v>#REF!</v>
      </c>
      <c r="H161" s="24" t="e">
        <f t="shared" si="58"/>
        <v>#REF!</v>
      </c>
      <c r="I161" s="24">
        <v>0</v>
      </c>
      <c r="J161" s="12">
        <v>100000</v>
      </c>
      <c r="K161" s="13"/>
      <c r="L161" s="32" t="e">
        <f>-#REF!*(1+$E161)</f>
        <v>#REF!</v>
      </c>
      <c r="M161" s="32" t="e">
        <f>-#REF!</f>
        <v>#REF!</v>
      </c>
      <c r="N161" s="32" t="e">
        <f>-#REF!</f>
        <v>#REF!</v>
      </c>
      <c r="O161" s="32" t="e">
        <f>-#REF!</f>
        <v>#REF!</v>
      </c>
      <c r="P161" s="32" t="e">
        <f>-#REF!</f>
        <v>#REF!</v>
      </c>
      <c r="Q161" s="32" t="e">
        <f>-#REF!</f>
        <v>#REF!</v>
      </c>
      <c r="R161" s="32" t="e">
        <f>-#REF!</f>
        <v>#REF!</v>
      </c>
      <c r="S161" s="32" t="e">
        <f>-#REF!</f>
        <v>#REF!</v>
      </c>
      <c r="T161" s="32" t="e">
        <f>-#REF!</f>
        <v>#REF!</v>
      </c>
      <c r="U161" s="32" t="e">
        <f>-#REF!</f>
        <v>#REF!</v>
      </c>
      <c r="V161" s="32" t="e">
        <f>-#REF!</f>
        <v>#REF!</v>
      </c>
      <c r="W161" s="32" t="e">
        <f>-#REF!</f>
        <v>#REF!</v>
      </c>
      <c r="X161" s="32" t="e">
        <f>-#REF!</f>
        <v>#REF!</v>
      </c>
      <c r="Y161" s="32" t="e">
        <f>-#REF!</f>
        <v>#REF!</v>
      </c>
      <c r="Z161" s="32" t="e">
        <f>-#REF!</f>
        <v>#REF!</v>
      </c>
      <c r="AA161" s="32" t="e">
        <f>-#REF!</f>
        <v>#REF!</v>
      </c>
      <c r="AB161" s="32" t="e">
        <f>-#REF!</f>
        <v>#REF!</v>
      </c>
      <c r="AC161" s="32" t="e">
        <f>-#REF!</f>
        <v>#REF!</v>
      </c>
      <c r="AD161" s="32" t="e">
        <f>-#REF!</f>
        <v>#REF!</v>
      </c>
      <c r="AE161" s="32" t="e">
        <f>-#REF!</f>
        <v>#REF!</v>
      </c>
      <c r="AF161" s="32" t="e">
        <f>-#REF!</f>
        <v>#REF!</v>
      </c>
      <c r="AG161" s="32" t="e">
        <f>-#REF!</f>
        <v>#REF!</v>
      </c>
      <c r="AH161" s="32" t="e">
        <f>-#REF!</f>
        <v>#REF!</v>
      </c>
      <c r="AI161" s="32" t="e">
        <f>-#REF!</f>
        <v>#REF!</v>
      </c>
      <c r="AJ161" s="32" t="e">
        <f>-#REF!</f>
        <v>#REF!</v>
      </c>
      <c r="AK161" s="32" t="e">
        <f>-#REF!</f>
        <v>#REF!</v>
      </c>
      <c r="AL161" s="32" t="e">
        <f>-#REF!</f>
        <v>#REF!</v>
      </c>
      <c r="AM161" s="32" t="e">
        <f>-#REF!</f>
        <v>#REF!</v>
      </c>
      <c r="AN161" s="32" t="e">
        <f>-#REF!</f>
        <v>#REF!</v>
      </c>
      <c r="AO161" s="32" t="e">
        <f>-#REF!</f>
        <v>#REF!</v>
      </c>
      <c r="AP161" s="32" t="e">
        <f>-#REF!</f>
        <v>#REF!</v>
      </c>
      <c r="AQ161" s="32" t="e">
        <f>-#REF!</f>
        <v>#REF!</v>
      </c>
      <c r="AR161" s="32" t="e">
        <f>-#REF!</f>
        <v>#REF!</v>
      </c>
      <c r="AS161" s="32" t="e">
        <f>-#REF!</f>
        <v>#REF!</v>
      </c>
      <c r="AT161" s="32" t="e">
        <f>-#REF!</f>
        <v>#REF!</v>
      </c>
      <c r="AU161" s="32" t="e">
        <f>-#REF!</f>
        <v>#REF!</v>
      </c>
    </row>
    <row r="162" spans="2:47" s="5" customFormat="1" ht="18" customHeight="1" outlineLevel="3" x14ac:dyDescent="0.3">
      <c r="B162" s="169" t="s">
        <v>51</v>
      </c>
      <c r="C162" s="12">
        <v>82696719</v>
      </c>
      <c r="D162" s="36">
        <v>1</v>
      </c>
      <c r="E162" s="24">
        <v>0</v>
      </c>
      <c r="F162" s="39">
        <f t="shared" si="56"/>
        <v>-82696719</v>
      </c>
      <c r="G162" s="13" t="e">
        <f t="shared" si="57"/>
        <v>#REF!</v>
      </c>
      <c r="H162" s="24" t="e">
        <f t="shared" si="58"/>
        <v>#REF!</v>
      </c>
      <c r="I162" s="24">
        <v>0</v>
      </c>
      <c r="J162" s="12">
        <v>100000</v>
      </c>
      <c r="K162" s="13"/>
      <c r="L162" s="32" t="e">
        <f>-#REF!*(1+$E162)</f>
        <v>#REF!</v>
      </c>
      <c r="M162" s="32" t="e">
        <f>-#REF!</f>
        <v>#REF!</v>
      </c>
      <c r="N162" s="32" t="e">
        <f>-#REF!</f>
        <v>#REF!</v>
      </c>
      <c r="O162" s="32" t="e">
        <f>-#REF!</f>
        <v>#REF!</v>
      </c>
      <c r="P162" s="32" t="e">
        <f>-#REF!</f>
        <v>#REF!</v>
      </c>
      <c r="Q162" s="32" t="e">
        <f>-#REF!</f>
        <v>#REF!</v>
      </c>
      <c r="R162" s="32" t="e">
        <f>-#REF!</f>
        <v>#REF!</v>
      </c>
      <c r="S162" s="32" t="e">
        <f>-#REF!</f>
        <v>#REF!</v>
      </c>
      <c r="T162" s="32" t="e">
        <f>-#REF!</f>
        <v>#REF!</v>
      </c>
      <c r="U162" s="32" t="e">
        <f>-#REF!</f>
        <v>#REF!</v>
      </c>
      <c r="V162" s="32" t="e">
        <f>-#REF!</f>
        <v>#REF!</v>
      </c>
      <c r="W162" s="32" t="e">
        <f>-#REF!</f>
        <v>#REF!</v>
      </c>
      <c r="X162" s="32" t="e">
        <f>-#REF!</f>
        <v>#REF!</v>
      </c>
      <c r="Y162" s="32" t="e">
        <f>-#REF!</f>
        <v>#REF!</v>
      </c>
      <c r="Z162" s="32" t="e">
        <f>-#REF!</f>
        <v>#REF!</v>
      </c>
      <c r="AA162" s="32" t="e">
        <f>-#REF!</f>
        <v>#REF!</v>
      </c>
      <c r="AB162" s="32" t="e">
        <f>-#REF!</f>
        <v>#REF!</v>
      </c>
      <c r="AC162" s="32" t="e">
        <f>-#REF!</f>
        <v>#REF!</v>
      </c>
      <c r="AD162" s="32" t="e">
        <f>-#REF!</f>
        <v>#REF!</v>
      </c>
      <c r="AE162" s="32" t="e">
        <f>-#REF!</f>
        <v>#REF!</v>
      </c>
      <c r="AF162" s="32" t="e">
        <f>-#REF!</f>
        <v>#REF!</v>
      </c>
      <c r="AG162" s="32" t="e">
        <f>-#REF!</f>
        <v>#REF!</v>
      </c>
      <c r="AH162" s="32" t="e">
        <f>-#REF!</f>
        <v>#REF!</v>
      </c>
      <c r="AI162" s="32" t="e">
        <f>-#REF!</f>
        <v>#REF!</v>
      </c>
      <c r="AJ162" s="32" t="e">
        <f>-#REF!</f>
        <v>#REF!</v>
      </c>
      <c r="AK162" s="32" t="e">
        <f>-#REF!</f>
        <v>#REF!</v>
      </c>
      <c r="AL162" s="32" t="e">
        <f>-#REF!</f>
        <v>#REF!</v>
      </c>
      <c r="AM162" s="32" t="e">
        <f>-#REF!</f>
        <v>#REF!</v>
      </c>
      <c r="AN162" s="32" t="e">
        <f>-#REF!</f>
        <v>#REF!</v>
      </c>
      <c r="AO162" s="32" t="e">
        <f>-#REF!</f>
        <v>#REF!</v>
      </c>
      <c r="AP162" s="32" t="e">
        <f>-#REF!</f>
        <v>#REF!</v>
      </c>
      <c r="AQ162" s="32" t="e">
        <f>-#REF!</f>
        <v>#REF!</v>
      </c>
      <c r="AR162" s="32" t="e">
        <f>-#REF!</f>
        <v>#REF!</v>
      </c>
      <c r="AS162" s="32" t="e">
        <f>-#REF!</f>
        <v>#REF!</v>
      </c>
      <c r="AT162" s="32" t="e">
        <f>-#REF!</f>
        <v>#REF!</v>
      </c>
      <c r="AU162" s="32" t="e">
        <f>-#REF!</f>
        <v>#REF!</v>
      </c>
    </row>
    <row r="163" spans="2:47" s="5" customFormat="1" ht="18" customHeight="1" outlineLevel="2" x14ac:dyDescent="0.3">
      <c r="B163" s="170" t="s">
        <v>52</v>
      </c>
      <c r="C163" s="170"/>
      <c r="D163" s="167"/>
      <c r="E163" s="167"/>
      <c r="F163" s="185">
        <f>SUBTOTAL(9,F164:F173)</f>
        <v>-640247270</v>
      </c>
      <c r="G163" s="185" t="e">
        <f>SUBTOTAL(9,G164:G173)</f>
        <v>#REF!</v>
      </c>
      <c r="H163" s="167"/>
      <c r="I163" s="167"/>
      <c r="J163" s="170"/>
      <c r="K163" s="186"/>
      <c r="L163" s="187" t="e">
        <f>SUBTOTAL(9,L164:L173)</f>
        <v>#REF!</v>
      </c>
      <c r="M163" s="187" t="e">
        <f t="shared" ref="M163:AU163" si="59">SUBTOTAL(9,M164:M173)</f>
        <v>#REF!</v>
      </c>
      <c r="N163" s="187" t="e">
        <f t="shared" si="59"/>
        <v>#REF!</v>
      </c>
      <c r="O163" s="187" t="e">
        <f t="shared" si="59"/>
        <v>#REF!</v>
      </c>
      <c r="P163" s="187" t="e">
        <f t="shared" si="59"/>
        <v>#REF!</v>
      </c>
      <c r="Q163" s="187" t="e">
        <f t="shared" si="59"/>
        <v>#REF!</v>
      </c>
      <c r="R163" s="187" t="e">
        <f t="shared" si="59"/>
        <v>#REF!</v>
      </c>
      <c r="S163" s="187" t="e">
        <f t="shared" si="59"/>
        <v>#REF!</v>
      </c>
      <c r="T163" s="187" t="e">
        <f t="shared" si="59"/>
        <v>#REF!</v>
      </c>
      <c r="U163" s="187" t="e">
        <f t="shared" si="59"/>
        <v>#REF!</v>
      </c>
      <c r="V163" s="187" t="e">
        <f t="shared" si="59"/>
        <v>#REF!</v>
      </c>
      <c r="W163" s="187" t="e">
        <f t="shared" si="59"/>
        <v>#REF!</v>
      </c>
      <c r="X163" s="187" t="e">
        <f t="shared" si="59"/>
        <v>#REF!</v>
      </c>
      <c r="Y163" s="187" t="e">
        <f t="shared" si="59"/>
        <v>#REF!</v>
      </c>
      <c r="Z163" s="187" t="e">
        <f t="shared" si="59"/>
        <v>#REF!</v>
      </c>
      <c r="AA163" s="187" t="e">
        <f t="shared" si="59"/>
        <v>#REF!</v>
      </c>
      <c r="AB163" s="187" t="e">
        <f t="shared" si="59"/>
        <v>#REF!</v>
      </c>
      <c r="AC163" s="187" t="e">
        <f t="shared" si="59"/>
        <v>#REF!</v>
      </c>
      <c r="AD163" s="187" t="e">
        <f t="shared" si="59"/>
        <v>#REF!</v>
      </c>
      <c r="AE163" s="187" t="e">
        <f t="shared" si="59"/>
        <v>#REF!</v>
      </c>
      <c r="AF163" s="187" t="e">
        <f t="shared" si="59"/>
        <v>#REF!</v>
      </c>
      <c r="AG163" s="187" t="e">
        <f t="shared" si="59"/>
        <v>#REF!</v>
      </c>
      <c r="AH163" s="187" t="e">
        <f t="shared" si="59"/>
        <v>#REF!</v>
      </c>
      <c r="AI163" s="187" t="e">
        <f t="shared" si="59"/>
        <v>#REF!</v>
      </c>
      <c r="AJ163" s="187" t="e">
        <f t="shared" si="59"/>
        <v>#REF!</v>
      </c>
      <c r="AK163" s="187" t="e">
        <f t="shared" si="59"/>
        <v>#REF!</v>
      </c>
      <c r="AL163" s="187" t="e">
        <f t="shared" si="59"/>
        <v>#REF!</v>
      </c>
      <c r="AM163" s="187" t="e">
        <f t="shared" si="59"/>
        <v>#REF!</v>
      </c>
      <c r="AN163" s="187" t="e">
        <f t="shared" si="59"/>
        <v>#REF!</v>
      </c>
      <c r="AO163" s="187" t="e">
        <f t="shared" si="59"/>
        <v>#REF!</v>
      </c>
      <c r="AP163" s="187" t="e">
        <f t="shared" si="59"/>
        <v>#REF!</v>
      </c>
      <c r="AQ163" s="187" t="e">
        <f t="shared" si="59"/>
        <v>#REF!</v>
      </c>
      <c r="AR163" s="187" t="e">
        <f t="shared" si="59"/>
        <v>#REF!</v>
      </c>
      <c r="AS163" s="187" t="e">
        <f t="shared" si="59"/>
        <v>#REF!</v>
      </c>
      <c r="AT163" s="187" t="e">
        <f t="shared" si="59"/>
        <v>#REF!</v>
      </c>
      <c r="AU163" s="187" t="e">
        <f t="shared" si="59"/>
        <v>#REF!</v>
      </c>
    </row>
    <row r="164" spans="2:47" s="5" customFormat="1" ht="18" customHeight="1" outlineLevel="3" x14ac:dyDescent="0.3">
      <c r="B164" s="26" t="s">
        <v>53</v>
      </c>
      <c r="C164" s="12">
        <v>136000000</v>
      </c>
      <c r="D164" s="36">
        <v>1</v>
      </c>
      <c r="E164" s="24">
        <v>0</v>
      </c>
      <c r="F164" s="39">
        <f t="shared" ref="F164:F173" si="60">-C164*D164</f>
        <v>-136000000</v>
      </c>
      <c r="G164" s="13" t="e">
        <f t="shared" ref="G164:G166" si="61">SUM(L164:AI164)</f>
        <v>#REF!</v>
      </c>
      <c r="H164" s="24" t="e">
        <f t="shared" ref="H164:H173" si="62">-F164/F$129</f>
        <v>#REF!</v>
      </c>
      <c r="I164" s="24">
        <v>0</v>
      </c>
      <c r="J164" s="12">
        <v>100000</v>
      </c>
      <c r="K164" s="13"/>
      <c r="L164" s="32" t="e">
        <f>-#REF!*(1+$E164)</f>
        <v>#REF!</v>
      </c>
      <c r="M164" s="32" t="e">
        <f>-#REF!*(1+$E164)</f>
        <v>#REF!</v>
      </c>
      <c r="N164" s="32" t="e">
        <f>-#REF!*(1+$E164)</f>
        <v>#REF!</v>
      </c>
      <c r="O164" s="32" t="e">
        <f>-#REF!*(1+$E164)</f>
        <v>#REF!</v>
      </c>
      <c r="P164" s="32" t="e">
        <f>-#REF!*(1+$E164)</f>
        <v>#REF!</v>
      </c>
      <c r="Q164" s="32" t="e">
        <f>-#REF!*(1+$E164)</f>
        <v>#REF!</v>
      </c>
      <c r="R164" s="32" t="e">
        <f>-#REF!*(1+$E164)</f>
        <v>#REF!</v>
      </c>
      <c r="S164" s="32" t="e">
        <f>-#REF!*(1+$E164)</f>
        <v>#REF!</v>
      </c>
      <c r="T164" s="32" t="e">
        <f>-#REF!*(1+$E164)</f>
        <v>#REF!</v>
      </c>
      <c r="U164" s="32" t="e">
        <f>-#REF!*(1+$E164)</f>
        <v>#REF!</v>
      </c>
      <c r="V164" s="32" t="e">
        <f>-#REF!*(1+$E164)</f>
        <v>#REF!</v>
      </c>
      <c r="W164" s="32" t="e">
        <f>-#REF!*(1+$E164)</f>
        <v>#REF!</v>
      </c>
      <c r="X164" s="32" t="e">
        <f>-#REF!*(1+$E164)</f>
        <v>#REF!</v>
      </c>
      <c r="Y164" s="32" t="e">
        <f>-#REF!*(1+$E164)</f>
        <v>#REF!</v>
      </c>
      <c r="Z164" s="32" t="e">
        <f>-#REF!*(1+$E164)</f>
        <v>#REF!</v>
      </c>
      <c r="AA164" s="32" t="e">
        <f>-#REF!*(1+$E164)</f>
        <v>#REF!</v>
      </c>
      <c r="AB164" s="32" t="e">
        <f>-#REF!*(1+$E164)</f>
        <v>#REF!</v>
      </c>
      <c r="AC164" s="32" t="e">
        <f>-#REF!*(1+$E164)</f>
        <v>#REF!</v>
      </c>
      <c r="AD164" s="32" t="e">
        <f>-#REF!*(1+$E164)</f>
        <v>#REF!</v>
      </c>
      <c r="AE164" s="32" t="e">
        <f>-#REF!*(1+$E164)</f>
        <v>#REF!</v>
      </c>
      <c r="AF164" s="32" t="e">
        <f>-#REF!*(1+$E164)</f>
        <v>#REF!</v>
      </c>
      <c r="AG164" s="32" t="e">
        <f>-#REF!*(1+$E164)</f>
        <v>#REF!</v>
      </c>
      <c r="AH164" s="32" t="e">
        <f>-#REF!*(1+$E164)</f>
        <v>#REF!</v>
      </c>
      <c r="AI164" s="32" t="e">
        <f>-#REF!*(1+$E164)</f>
        <v>#REF!</v>
      </c>
      <c r="AJ164" s="32" t="e">
        <f>-#REF!*(1+$E164)</f>
        <v>#REF!</v>
      </c>
      <c r="AK164" s="32" t="e">
        <f>-#REF!*(1+$E164)</f>
        <v>#REF!</v>
      </c>
      <c r="AL164" s="32" t="e">
        <f>-#REF!*(1+$E164)</f>
        <v>#REF!</v>
      </c>
      <c r="AM164" s="32" t="e">
        <f>-#REF!*(1+$E164)</f>
        <v>#REF!</v>
      </c>
      <c r="AN164" s="32" t="e">
        <f>-#REF!*(1+$E164)</f>
        <v>#REF!</v>
      </c>
      <c r="AO164" s="32" t="e">
        <f>-#REF!*(1+$E164)</f>
        <v>#REF!</v>
      </c>
      <c r="AP164" s="32" t="e">
        <f>-#REF!*(1+$E164)</f>
        <v>#REF!</v>
      </c>
      <c r="AQ164" s="32" t="e">
        <f>-#REF!*(1+$E164)</f>
        <v>#REF!</v>
      </c>
      <c r="AR164" s="32" t="e">
        <f>-#REF!*(1+$E164)</f>
        <v>#REF!</v>
      </c>
      <c r="AS164" s="32" t="e">
        <f>-#REF!*(1+$E164)</f>
        <v>#REF!</v>
      </c>
      <c r="AT164" s="32" t="e">
        <f>-#REF!*(1+$E164)</f>
        <v>#REF!</v>
      </c>
      <c r="AU164" s="32" t="e">
        <f>-#REF!*(1+$E164)</f>
        <v>#REF!</v>
      </c>
    </row>
    <row r="165" spans="2:47" s="5" customFormat="1" ht="18" customHeight="1" outlineLevel="3" x14ac:dyDescent="0.3">
      <c r="B165" s="169" t="s">
        <v>167</v>
      </c>
      <c r="C165" s="12">
        <v>0</v>
      </c>
      <c r="D165" s="36">
        <v>1</v>
      </c>
      <c r="E165" s="24">
        <v>0</v>
      </c>
      <c r="F165" s="39">
        <f t="shared" si="60"/>
        <v>0</v>
      </c>
      <c r="G165" s="13" t="e">
        <f t="shared" si="61"/>
        <v>#REF!</v>
      </c>
      <c r="H165" s="24" t="e">
        <f t="shared" si="62"/>
        <v>#REF!</v>
      </c>
      <c r="I165" s="24">
        <v>0</v>
      </c>
      <c r="J165" s="12">
        <v>100000</v>
      </c>
      <c r="K165" s="13"/>
      <c r="L165" s="32" t="e">
        <f>-#REF!*(1+$E165)</f>
        <v>#REF!</v>
      </c>
      <c r="M165" s="32" t="e">
        <f>-#REF!*(1+$E165)</f>
        <v>#REF!</v>
      </c>
      <c r="N165" s="32" t="e">
        <f>-#REF!*(1+$E165)</f>
        <v>#REF!</v>
      </c>
      <c r="O165" s="32" t="e">
        <f>-#REF!*(1+$E165)</f>
        <v>#REF!</v>
      </c>
      <c r="P165" s="32" t="e">
        <f>-#REF!*(1+$E165)</f>
        <v>#REF!</v>
      </c>
      <c r="Q165" s="32" t="e">
        <f>-#REF!*(1+$E165)</f>
        <v>#REF!</v>
      </c>
      <c r="R165" s="32" t="e">
        <f>-#REF!*(1+$E165)</f>
        <v>#REF!</v>
      </c>
      <c r="S165" s="32" t="e">
        <f>-#REF!*(1+$E165)</f>
        <v>#REF!</v>
      </c>
      <c r="T165" s="32" t="e">
        <f>-#REF!*(1+$E165)</f>
        <v>#REF!</v>
      </c>
      <c r="U165" s="32" t="e">
        <f>-#REF!*(1+$E165)</f>
        <v>#REF!</v>
      </c>
      <c r="V165" s="32" t="e">
        <f>-#REF!*(1+$E165)</f>
        <v>#REF!</v>
      </c>
      <c r="W165" s="32" t="e">
        <f>-#REF!*(1+$E165)</f>
        <v>#REF!</v>
      </c>
      <c r="X165" s="32" t="e">
        <f>-#REF!*(1+$E165)</f>
        <v>#REF!</v>
      </c>
      <c r="Y165" s="32" t="e">
        <f>-#REF!*(1+$E165)</f>
        <v>#REF!</v>
      </c>
      <c r="Z165" s="32" t="e">
        <f>-#REF!*(1+$E165)</f>
        <v>#REF!</v>
      </c>
      <c r="AA165" s="32" t="e">
        <f>-#REF!*(1+$E165)</f>
        <v>#REF!</v>
      </c>
      <c r="AB165" s="32" t="e">
        <f>-#REF!*(1+$E165)</f>
        <v>#REF!</v>
      </c>
      <c r="AC165" s="32" t="e">
        <f>-#REF!*(1+$E165)</f>
        <v>#REF!</v>
      </c>
      <c r="AD165" s="32" t="e">
        <f>-#REF!*(1+$E165)</f>
        <v>#REF!</v>
      </c>
      <c r="AE165" s="32" t="e">
        <f>-#REF!*(1+$E165)</f>
        <v>#REF!</v>
      </c>
      <c r="AF165" s="32" t="e">
        <f>-#REF!*(1+$E165)</f>
        <v>#REF!</v>
      </c>
      <c r="AG165" s="32" t="e">
        <f>-#REF!*(1+$E165)</f>
        <v>#REF!</v>
      </c>
      <c r="AH165" s="32" t="e">
        <f>-#REF!*(1+$E165)</f>
        <v>#REF!</v>
      </c>
      <c r="AI165" s="32" t="e">
        <f>-#REF!*(1+$E165)</f>
        <v>#REF!</v>
      </c>
      <c r="AJ165" s="32" t="e">
        <f>-#REF!*(1+$E165)</f>
        <v>#REF!</v>
      </c>
      <c r="AK165" s="32" t="e">
        <f>-#REF!*(1+$E165)</f>
        <v>#REF!</v>
      </c>
      <c r="AL165" s="32" t="e">
        <f>-#REF!*(1+$E165)</f>
        <v>#REF!</v>
      </c>
      <c r="AM165" s="32" t="e">
        <f>-#REF!*(1+$E165)</f>
        <v>#REF!</v>
      </c>
      <c r="AN165" s="32" t="e">
        <f>-#REF!*(1+$E165)</f>
        <v>#REF!</v>
      </c>
      <c r="AO165" s="32" t="e">
        <f>-#REF!*(1+$E165)</f>
        <v>#REF!</v>
      </c>
      <c r="AP165" s="32" t="e">
        <f>-#REF!*(1+$E165)</f>
        <v>#REF!</v>
      </c>
      <c r="AQ165" s="32" t="e">
        <f>-#REF!*(1+$E165)</f>
        <v>#REF!</v>
      </c>
      <c r="AR165" s="32" t="e">
        <f>-#REF!*(1+$E165)</f>
        <v>#REF!</v>
      </c>
      <c r="AS165" s="32" t="e">
        <f>-#REF!*(1+$E165)</f>
        <v>#REF!</v>
      </c>
      <c r="AT165" s="32" t="e">
        <f>-#REF!*(1+$E165)</f>
        <v>#REF!</v>
      </c>
      <c r="AU165" s="32" t="e">
        <f>-#REF!*(1+$E165)</f>
        <v>#REF!</v>
      </c>
    </row>
    <row r="166" spans="2:47" s="5" customFormat="1" ht="18" customHeight="1" outlineLevel="3" x14ac:dyDescent="0.3">
      <c r="B166" s="169" t="s">
        <v>168</v>
      </c>
      <c r="C166" s="12">
        <v>136000000</v>
      </c>
      <c r="D166" s="36">
        <v>1</v>
      </c>
      <c r="E166" s="24">
        <v>0</v>
      </c>
      <c r="F166" s="39">
        <f t="shared" si="60"/>
        <v>-136000000</v>
      </c>
      <c r="G166" s="13" t="e">
        <f t="shared" si="61"/>
        <v>#REF!</v>
      </c>
      <c r="H166" s="24"/>
      <c r="I166" s="24"/>
      <c r="J166" s="12"/>
      <c r="K166" s="13"/>
      <c r="L166" s="32" t="e">
        <f>-#REF!*(1+$E166)</f>
        <v>#REF!</v>
      </c>
      <c r="M166" s="32" t="e">
        <f>-#REF!*(1+$E166)</f>
        <v>#REF!</v>
      </c>
      <c r="N166" s="32" t="e">
        <f>-#REF!*(1+$E166)</f>
        <v>#REF!</v>
      </c>
      <c r="O166" s="32" t="e">
        <f>-#REF!*(1+$E166)</f>
        <v>#REF!</v>
      </c>
      <c r="P166" s="32" t="e">
        <f>-#REF!*(1+$E166)</f>
        <v>#REF!</v>
      </c>
      <c r="Q166" s="32" t="e">
        <f>-#REF!*(1+$E166)</f>
        <v>#REF!</v>
      </c>
      <c r="R166" s="32" t="e">
        <f>-#REF!*(1+$E166)</f>
        <v>#REF!</v>
      </c>
      <c r="S166" s="32" t="e">
        <f>-#REF!*(1+$E166)</f>
        <v>#REF!</v>
      </c>
      <c r="T166" s="32" t="e">
        <f>-#REF!*(1+$E166)</f>
        <v>#REF!</v>
      </c>
      <c r="U166" s="32" t="e">
        <f>-#REF!*(1+$E166)</f>
        <v>#REF!</v>
      </c>
      <c r="V166" s="32" t="e">
        <f>-#REF!*(1+$E166)</f>
        <v>#REF!</v>
      </c>
      <c r="W166" s="32" t="e">
        <f>-#REF!*(1+$E166)</f>
        <v>#REF!</v>
      </c>
      <c r="X166" s="32" t="e">
        <f>-#REF!*(1+$E166)</f>
        <v>#REF!</v>
      </c>
      <c r="Y166" s="32" t="e">
        <f>-#REF!*(1+$E166)</f>
        <v>#REF!</v>
      </c>
      <c r="Z166" s="32" t="e">
        <f>-#REF!*(1+$E166)</f>
        <v>#REF!</v>
      </c>
      <c r="AA166" s="32" t="e">
        <f>-#REF!*(1+$E166)</f>
        <v>#REF!</v>
      </c>
      <c r="AB166" s="32" t="e">
        <f>-#REF!*(1+$E166)</f>
        <v>#REF!</v>
      </c>
      <c r="AC166" s="32" t="e">
        <f>-#REF!*(1+$E166)</f>
        <v>#REF!</v>
      </c>
      <c r="AD166" s="32" t="e">
        <f>-#REF!*(1+$E166)</f>
        <v>#REF!</v>
      </c>
      <c r="AE166" s="32" t="e">
        <f>-#REF!*(1+$E166)</f>
        <v>#REF!</v>
      </c>
      <c r="AF166" s="32" t="e">
        <f>-#REF!*(1+$E166)</f>
        <v>#REF!</v>
      </c>
      <c r="AG166" s="32" t="e">
        <f>-#REF!*(1+$E166)</f>
        <v>#REF!</v>
      </c>
      <c r="AH166" s="32" t="e">
        <f>-#REF!*(1+$E166)</f>
        <v>#REF!</v>
      </c>
      <c r="AI166" s="32" t="e">
        <f>-#REF!*(1+$E166)</f>
        <v>#REF!</v>
      </c>
      <c r="AJ166" s="32" t="e">
        <f>-#REF!*(1+$E166)</f>
        <v>#REF!</v>
      </c>
      <c r="AK166" s="32" t="e">
        <f>-#REF!*(1+$E166)</f>
        <v>#REF!</v>
      </c>
      <c r="AL166" s="32" t="e">
        <f>-#REF!*(1+$E166)</f>
        <v>#REF!</v>
      </c>
      <c r="AM166" s="32" t="e">
        <f>-#REF!*(1+$E166)</f>
        <v>#REF!</v>
      </c>
      <c r="AN166" s="32" t="e">
        <f>-#REF!*(1+$E166)</f>
        <v>#REF!</v>
      </c>
      <c r="AO166" s="32" t="e">
        <f>-#REF!*(1+$E166)</f>
        <v>#REF!</v>
      </c>
      <c r="AP166" s="32" t="e">
        <f>-#REF!*(1+$E166)</f>
        <v>#REF!</v>
      </c>
      <c r="AQ166" s="32" t="e">
        <f>-#REF!*(1+$E166)</f>
        <v>#REF!</v>
      </c>
      <c r="AR166" s="32" t="e">
        <f>-#REF!*(1+$E166)</f>
        <v>#REF!</v>
      </c>
      <c r="AS166" s="32" t="e">
        <f>-#REF!*(1+$E166)</f>
        <v>#REF!</v>
      </c>
      <c r="AT166" s="32" t="e">
        <f>-#REF!*(1+$E166)</f>
        <v>#REF!</v>
      </c>
      <c r="AU166" s="32" t="e">
        <f>-#REF!*(1+$E166)</f>
        <v>#REF!</v>
      </c>
    </row>
    <row r="167" spans="2:47" s="5" customFormat="1" ht="18" customHeight="1" outlineLevel="3" x14ac:dyDescent="0.3">
      <c r="B167" s="169" t="s">
        <v>54</v>
      </c>
      <c r="C167" s="12">
        <v>0</v>
      </c>
      <c r="D167" s="36">
        <v>1</v>
      </c>
      <c r="E167" s="24">
        <v>0</v>
      </c>
      <c r="F167" s="39">
        <f t="shared" si="60"/>
        <v>0</v>
      </c>
      <c r="G167" s="13" t="e">
        <f t="shared" ref="G167:G173" si="63">SUM(L167:AI167)</f>
        <v>#REF!</v>
      </c>
      <c r="H167" s="24" t="e">
        <f t="shared" si="62"/>
        <v>#REF!</v>
      </c>
      <c r="I167" s="24">
        <v>0</v>
      </c>
      <c r="J167" s="12">
        <v>100000</v>
      </c>
      <c r="K167" s="13"/>
      <c r="L167" s="32" t="e">
        <f>-#REF!*(1+$E167)</f>
        <v>#REF!</v>
      </c>
      <c r="M167" s="32" t="e">
        <f>-#REF!*(1+$E167)</f>
        <v>#REF!</v>
      </c>
      <c r="N167" s="32" t="e">
        <f>-#REF!*(1+$E167)</f>
        <v>#REF!</v>
      </c>
      <c r="O167" s="32" t="e">
        <f>-#REF!*(1+$E167)</f>
        <v>#REF!</v>
      </c>
      <c r="P167" s="32" t="e">
        <f>-#REF!*(1+$E167)</f>
        <v>#REF!</v>
      </c>
      <c r="Q167" s="32" t="e">
        <f>-#REF!*(1+$E167)</f>
        <v>#REF!</v>
      </c>
      <c r="R167" s="32" t="e">
        <f>-#REF!*(1+$E167)</f>
        <v>#REF!</v>
      </c>
      <c r="S167" s="32" t="e">
        <f>-#REF!*(1+$E167)</f>
        <v>#REF!</v>
      </c>
      <c r="T167" s="32" t="e">
        <f>-#REF!*(1+$E167)</f>
        <v>#REF!</v>
      </c>
      <c r="U167" s="32" t="e">
        <f>-#REF!*(1+$E167)</f>
        <v>#REF!</v>
      </c>
      <c r="V167" s="32" t="e">
        <f>-#REF!*(1+$E167)</f>
        <v>#REF!</v>
      </c>
      <c r="W167" s="32" t="e">
        <f>-#REF!*(1+$E167)</f>
        <v>#REF!</v>
      </c>
      <c r="X167" s="32" t="e">
        <f>-#REF!*(1+$E167)</f>
        <v>#REF!</v>
      </c>
      <c r="Y167" s="32" t="e">
        <f>-#REF!*(1+$E167)</f>
        <v>#REF!</v>
      </c>
      <c r="Z167" s="32" t="e">
        <f>-#REF!*(1+$E167)</f>
        <v>#REF!</v>
      </c>
      <c r="AA167" s="32" t="e">
        <f>-#REF!*(1+$E167)</f>
        <v>#REF!</v>
      </c>
      <c r="AB167" s="32" t="e">
        <f>-#REF!*(1+$E167)</f>
        <v>#REF!</v>
      </c>
      <c r="AC167" s="32" t="e">
        <f>-#REF!*(1+$E167)</f>
        <v>#REF!</v>
      </c>
      <c r="AD167" s="32" t="e">
        <f>-#REF!*(1+$E167)</f>
        <v>#REF!</v>
      </c>
      <c r="AE167" s="32" t="e">
        <f>-#REF!*(1+$E167)</f>
        <v>#REF!</v>
      </c>
      <c r="AF167" s="32" t="e">
        <f>-#REF!*(1+$E167)</f>
        <v>#REF!</v>
      </c>
      <c r="AG167" s="32" t="e">
        <f>-#REF!*(1+$E167)</f>
        <v>#REF!</v>
      </c>
      <c r="AH167" s="32" t="e">
        <f>-#REF!*(1+$E167)</f>
        <v>#REF!</v>
      </c>
      <c r="AI167" s="32" t="e">
        <f>-#REF!*(1+$E167)</f>
        <v>#REF!</v>
      </c>
      <c r="AJ167" s="32" t="e">
        <f>-#REF!*(1+$E167)</f>
        <v>#REF!</v>
      </c>
      <c r="AK167" s="32" t="e">
        <f>-#REF!*(1+$E167)</f>
        <v>#REF!</v>
      </c>
      <c r="AL167" s="32" t="e">
        <f>-#REF!*(1+$E167)</f>
        <v>#REF!</v>
      </c>
      <c r="AM167" s="32" t="e">
        <f>-#REF!*(1+$E167)</f>
        <v>#REF!</v>
      </c>
      <c r="AN167" s="32" t="e">
        <f>-#REF!*(1+$E167)</f>
        <v>#REF!</v>
      </c>
      <c r="AO167" s="32" t="e">
        <f>-#REF!*(1+$E167)</f>
        <v>#REF!</v>
      </c>
      <c r="AP167" s="32" t="e">
        <f>-#REF!*(1+$E167)</f>
        <v>#REF!</v>
      </c>
      <c r="AQ167" s="32" t="e">
        <f>-#REF!*(1+$E167)</f>
        <v>#REF!</v>
      </c>
      <c r="AR167" s="32" t="e">
        <f>-#REF!*(1+$E167)</f>
        <v>#REF!</v>
      </c>
      <c r="AS167" s="32" t="e">
        <f>-#REF!*(1+$E167)</f>
        <v>#REF!</v>
      </c>
      <c r="AT167" s="32" t="e">
        <f>-#REF!*(1+$E167)</f>
        <v>#REF!</v>
      </c>
      <c r="AU167" s="32" t="e">
        <f>-#REF!*(1+$E167)</f>
        <v>#REF!</v>
      </c>
    </row>
    <row r="168" spans="2:47" s="5" customFormat="1" ht="18" customHeight="1" outlineLevel="3" x14ac:dyDescent="0.3">
      <c r="B168" s="169" t="s">
        <v>55</v>
      </c>
      <c r="C168" s="12">
        <v>111549312</v>
      </c>
      <c r="D168" s="36">
        <v>1</v>
      </c>
      <c r="E168" s="24">
        <v>0</v>
      </c>
      <c r="F168" s="39">
        <f t="shared" si="60"/>
        <v>-111549312</v>
      </c>
      <c r="G168" s="13" t="e">
        <f t="shared" si="63"/>
        <v>#REF!</v>
      </c>
      <c r="H168" s="24" t="e">
        <f t="shared" si="62"/>
        <v>#REF!</v>
      </c>
      <c r="I168" s="24">
        <v>0</v>
      </c>
      <c r="J168" s="12">
        <v>100000</v>
      </c>
      <c r="K168" s="13"/>
      <c r="L168" s="32" t="e">
        <f>-#REF!*(1+$E168)</f>
        <v>#REF!</v>
      </c>
      <c r="M168" s="32" t="e">
        <f>-#REF!*(1+$E168)</f>
        <v>#REF!</v>
      </c>
      <c r="N168" s="32" t="e">
        <f>-#REF!*(1+$E168)</f>
        <v>#REF!</v>
      </c>
      <c r="O168" s="32" t="e">
        <f>-#REF!*(1+$E168)</f>
        <v>#REF!</v>
      </c>
      <c r="P168" s="32" t="e">
        <f>-#REF!*(1+$E168)</f>
        <v>#REF!</v>
      </c>
      <c r="Q168" s="32" t="e">
        <f>-#REF!*(1+$E168)</f>
        <v>#REF!</v>
      </c>
      <c r="R168" s="32" t="e">
        <f>-#REF!*(1+$E168)</f>
        <v>#REF!</v>
      </c>
      <c r="S168" s="32" t="e">
        <f>-#REF!*(1+$E168)</f>
        <v>#REF!</v>
      </c>
      <c r="T168" s="32" t="e">
        <f>-#REF!*(1+$E168)</f>
        <v>#REF!</v>
      </c>
      <c r="U168" s="32" t="e">
        <f>-#REF!*(1+$E168)</f>
        <v>#REF!</v>
      </c>
      <c r="V168" s="32" t="e">
        <f>-#REF!*(1+$E168)</f>
        <v>#REF!</v>
      </c>
      <c r="W168" s="32" t="e">
        <f>-#REF!*(1+$E168)</f>
        <v>#REF!</v>
      </c>
      <c r="X168" s="32" t="e">
        <f>-#REF!*(1+$E168)</f>
        <v>#REF!</v>
      </c>
      <c r="Y168" s="32" t="e">
        <f>-#REF!*(1+$E168)</f>
        <v>#REF!</v>
      </c>
      <c r="Z168" s="32" t="e">
        <f>-#REF!*(1+$E168)</f>
        <v>#REF!</v>
      </c>
      <c r="AA168" s="32" t="e">
        <f>-#REF!*(1+$E168)</f>
        <v>#REF!</v>
      </c>
      <c r="AB168" s="32" t="e">
        <f>-#REF!*(1+$E168)</f>
        <v>#REF!</v>
      </c>
      <c r="AC168" s="32" t="e">
        <f>-#REF!*(1+$E168)</f>
        <v>#REF!</v>
      </c>
      <c r="AD168" s="32" t="e">
        <f>-#REF!*(1+$E168)</f>
        <v>#REF!</v>
      </c>
      <c r="AE168" s="32" t="e">
        <f>-#REF!*(1+$E168)</f>
        <v>#REF!</v>
      </c>
      <c r="AF168" s="32" t="e">
        <f>-#REF!*(1+$E168)</f>
        <v>#REF!</v>
      </c>
      <c r="AG168" s="32" t="e">
        <f>-#REF!*(1+$E168)</f>
        <v>#REF!</v>
      </c>
      <c r="AH168" s="32" t="e">
        <f>-#REF!*(1+$E168)</f>
        <v>#REF!</v>
      </c>
      <c r="AI168" s="32" t="e">
        <f>-#REF!*(1+$E168)</f>
        <v>#REF!</v>
      </c>
      <c r="AJ168" s="32" t="e">
        <f>-#REF!*(1+$E168)</f>
        <v>#REF!</v>
      </c>
      <c r="AK168" s="32" t="e">
        <f>-#REF!*(1+$E168)</f>
        <v>#REF!</v>
      </c>
      <c r="AL168" s="32" t="e">
        <f>-#REF!*(1+$E168)</f>
        <v>#REF!</v>
      </c>
      <c r="AM168" s="32" t="e">
        <f>-#REF!*(1+$E168)</f>
        <v>#REF!</v>
      </c>
      <c r="AN168" s="32" t="e">
        <f>-#REF!*(1+$E168)</f>
        <v>#REF!</v>
      </c>
      <c r="AO168" s="32" t="e">
        <f>-#REF!*(1+$E168)</f>
        <v>#REF!</v>
      </c>
      <c r="AP168" s="32" t="e">
        <f>-#REF!*(1+$E168)</f>
        <v>#REF!</v>
      </c>
      <c r="AQ168" s="32" t="e">
        <f>-#REF!*(1+$E168)</f>
        <v>#REF!</v>
      </c>
      <c r="AR168" s="32" t="e">
        <f>-#REF!*(1+$E168)</f>
        <v>#REF!</v>
      </c>
      <c r="AS168" s="32" t="e">
        <f>-#REF!*(1+$E168)</f>
        <v>#REF!</v>
      </c>
      <c r="AT168" s="32" t="e">
        <f>-#REF!*(1+$E168)</f>
        <v>#REF!</v>
      </c>
      <c r="AU168" s="32" t="e">
        <f>-#REF!*(1+$E168)</f>
        <v>#REF!</v>
      </c>
    </row>
    <row r="169" spans="2:47" s="5" customFormat="1" ht="18" customHeight="1" outlineLevel="3" x14ac:dyDescent="0.3">
      <c r="B169" s="169" t="s">
        <v>56</v>
      </c>
      <c r="C169" s="12">
        <v>2500000</v>
      </c>
      <c r="D169" s="36">
        <v>1</v>
      </c>
      <c r="E169" s="24">
        <v>0</v>
      </c>
      <c r="F169" s="39">
        <f t="shared" si="60"/>
        <v>-2500000</v>
      </c>
      <c r="G169" s="13" t="e">
        <f t="shared" si="63"/>
        <v>#REF!</v>
      </c>
      <c r="H169" s="24" t="e">
        <f t="shared" si="62"/>
        <v>#REF!</v>
      </c>
      <c r="I169" s="24">
        <v>0</v>
      </c>
      <c r="J169" s="12">
        <v>100000</v>
      </c>
      <c r="K169" s="13"/>
      <c r="L169" s="32" t="e">
        <f>-#REF!*(1+$E169)</f>
        <v>#REF!</v>
      </c>
      <c r="M169" s="32" t="e">
        <f>-#REF!*(1+$E169)</f>
        <v>#REF!</v>
      </c>
      <c r="N169" s="32" t="e">
        <f>-#REF!*(1+$E169)</f>
        <v>#REF!</v>
      </c>
      <c r="O169" s="32" t="e">
        <f>-#REF!*(1+$E169)</f>
        <v>#REF!</v>
      </c>
      <c r="P169" s="32" t="e">
        <f>-#REF!*(1+$E169)</f>
        <v>#REF!</v>
      </c>
      <c r="Q169" s="32" t="e">
        <f>-#REF!*(1+$E169)</f>
        <v>#REF!</v>
      </c>
      <c r="R169" s="32" t="e">
        <f>-#REF!*(1+$E169)</f>
        <v>#REF!</v>
      </c>
      <c r="S169" s="32" t="e">
        <f>-#REF!*(1+$E169)</f>
        <v>#REF!</v>
      </c>
      <c r="T169" s="32" t="e">
        <f>-#REF!*(1+$E169)</f>
        <v>#REF!</v>
      </c>
      <c r="U169" s="32" t="e">
        <f>-#REF!*(1+$E169)</f>
        <v>#REF!</v>
      </c>
      <c r="V169" s="32" t="e">
        <f>-#REF!*(1+$E169)</f>
        <v>#REF!</v>
      </c>
      <c r="W169" s="32" t="e">
        <f>-#REF!*(1+$E169)</f>
        <v>#REF!</v>
      </c>
      <c r="X169" s="32" t="e">
        <f>-#REF!*(1+$E169)</f>
        <v>#REF!</v>
      </c>
      <c r="Y169" s="32" t="e">
        <f>-#REF!*(1+$E169)</f>
        <v>#REF!</v>
      </c>
      <c r="Z169" s="32" t="e">
        <f>-#REF!*(1+$E169)</f>
        <v>#REF!</v>
      </c>
      <c r="AA169" s="32" t="e">
        <f>-#REF!*(1+$E169)</f>
        <v>#REF!</v>
      </c>
      <c r="AB169" s="32" t="e">
        <f>-#REF!*(1+$E169)</f>
        <v>#REF!</v>
      </c>
      <c r="AC169" s="32" t="e">
        <f>-#REF!*(1+$E169)</f>
        <v>#REF!</v>
      </c>
      <c r="AD169" s="32" t="e">
        <f>-#REF!*(1+$E169)</f>
        <v>#REF!</v>
      </c>
      <c r="AE169" s="32" t="e">
        <f>-#REF!*(1+$E169)</f>
        <v>#REF!</v>
      </c>
      <c r="AF169" s="32" t="e">
        <f>-#REF!*(1+$E169)</f>
        <v>#REF!</v>
      </c>
      <c r="AG169" s="32" t="e">
        <f>-#REF!*(1+$E169)</f>
        <v>#REF!</v>
      </c>
      <c r="AH169" s="32" t="e">
        <f>-#REF!*(1+$E169)</f>
        <v>#REF!</v>
      </c>
      <c r="AI169" s="32" t="e">
        <f>-#REF!*(1+$E169)</f>
        <v>#REF!</v>
      </c>
      <c r="AJ169" s="32" t="e">
        <f>-#REF!*(1+$E169)</f>
        <v>#REF!</v>
      </c>
      <c r="AK169" s="32" t="e">
        <f>-#REF!*(1+$E169)</f>
        <v>#REF!</v>
      </c>
      <c r="AL169" s="32" t="e">
        <f>-#REF!*(1+$E169)</f>
        <v>#REF!</v>
      </c>
      <c r="AM169" s="32" t="e">
        <f>-#REF!*(1+$E169)</f>
        <v>#REF!</v>
      </c>
      <c r="AN169" s="32" t="e">
        <f>-#REF!*(1+$E169)</f>
        <v>#REF!</v>
      </c>
      <c r="AO169" s="32" t="e">
        <f>-#REF!*(1+$E169)</f>
        <v>#REF!</v>
      </c>
      <c r="AP169" s="32" t="e">
        <f>-#REF!*(1+$E169)</f>
        <v>#REF!</v>
      </c>
      <c r="AQ169" s="32" t="e">
        <f>-#REF!*(1+$E169)</f>
        <v>#REF!</v>
      </c>
      <c r="AR169" s="32" t="e">
        <f>-#REF!*(1+$E169)</f>
        <v>#REF!</v>
      </c>
      <c r="AS169" s="32" t="e">
        <f>-#REF!*(1+$E169)</f>
        <v>#REF!</v>
      </c>
      <c r="AT169" s="32" t="e">
        <f>-#REF!*(1+$E169)</f>
        <v>#REF!</v>
      </c>
      <c r="AU169" s="32" t="e">
        <f>-#REF!*(1+$E169)</f>
        <v>#REF!</v>
      </c>
    </row>
    <row r="170" spans="2:47" s="5" customFormat="1" ht="18" customHeight="1" outlineLevel="3" x14ac:dyDescent="0.3">
      <c r="B170" s="169" t="s">
        <v>57</v>
      </c>
      <c r="C170" s="12">
        <v>21200000</v>
      </c>
      <c r="D170" s="36">
        <v>1</v>
      </c>
      <c r="E170" s="24">
        <v>0</v>
      </c>
      <c r="F170" s="39">
        <f t="shared" si="60"/>
        <v>-21200000</v>
      </c>
      <c r="G170" s="13" t="e">
        <f t="shared" si="63"/>
        <v>#REF!</v>
      </c>
      <c r="H170" s="24" t="e">
        <f t="shared" si="62"/>
        <v>#REF!</v>
      </c>
      <c r="I170" s="24">
        <v>0</v>
      </c>
      <c r="J170" s="12">
        <v>100000</v>
      </c>
      <c r="K170" s="13"/>
      <c r="L170" s="32" t="e">
        <f>-#REF!*(1+$E170)</f>
        <v>#REF!</v>
      </c>
      <c r="M170" s="32" t="e">
        <f>-#REF!*(1+$E170)</f>
        <v>#REF!</v>
      </c>
      <c r="N170" s="32" t="e">
        <f>-#REF!*(1+$E170)</f>
        <v>#REF!</v>
      </c>
      <c r="O170" s="32" t="e">
        <f>-#REF!*(1+$E170)</f>
        <v>#REF!</v>
      </c>
      <c r="P170" s="32" t="e">
        <f>-#REF!*(1+$E170)</f>
        <v>#REF!</v>
      </c>
      <c r="Q170" s="32" t="e">
        <f>-#REF!*(1+$E170)</f>
        <v>#REF!</v>
      </c>
      <c r="R170" s="32" t="e">
        <f>-#REF!*(1+$E170)</f>
        <v>#REF!</v>
      </c>
      <c r="S170" s="32" t="e">
        <f>-#REF!*(1+$E170)</f>
        <v>#REF!</v>
      </c>
      <c r="T170" s="32" t="e">
        <f>-#REF!*(1+$E170)</f>
        <v>#REF!</v>
      </c>
      <c r="U170" s="32" t="e">
        <f>-#REF!*(1+$E170)</f>
        <v>#REF!</v>
      </c>
      <c r="V170" s="32" t="e">
        <f>-#REF!*(1+$E170)</f>
        <v>#REF!</v>
      </c>
      <c r="W170" s="32" t="e">
        <f>-#REF!*(1+$E170)</f>
        <v>#REF!</v>
      </c>
      <c r="X170" s="32" t="e">
        <f>-#REF!*(1+$E170)</f>
        <v>#REF!</v>
      </c>
      <c r="Y170" s="32" t="e">
        <f>-#REF!*(1+$E170)</f>
        <v>#REF!</v>
      </c>
      <c r="Z170" s="32" t="e">
        <f>-#REF!*(1+$E170)</f>
        <v>#REF!</v>
      </c>
      <c r="AA170" s="32" t="e">
        <f>-#REF!*(1+$E170)</f>
        <v>#REF!</v>
      </c>
      <c r="AB170" s="32" t="e">
        <f>-#REF!*(1+$E170)</f>
        <v>#REF!</v>
      </c>
      <c r="AC170" s="32" t="e">
        <f>-#REF!*(1+$E170)</f>
        <v>#REF!</v>
      </c>
      <c r="AD170" s="32" t="e">
        <f>-#REF!*(1+$E170)</f>
        <v>#REF!</v>
      </c>
      <c r="AE170" s="32" t="e">
        <f>-#REF!*(1+$E170)</f>
        <v>#REF!</v>
      </c>
      <c r="AF170" s="32" t="e">
        <f>-#REF!*(1+$E170)</f>
        <v>#REF!</v>
      </c>
      <c r="AG170" s="32" t="e">
        <f>-#REF!*(1+$E170)</f>
        <v>#REF!</v>
      </c>
      <c r="AH170" s="32" t="e">
        <f>-#REF!*(1+$E170)</f>
        <v>#REF!</v>
      </c>
      <c r="AI170" s="32" t="e">
        <f>-#REF!*(1+$E170)</f>
        <v>#REF!</v>
      </c>
      <c r="AJ170" s="32" t="e">
        <f>-#REF!*(1+$E170)</f>
        <v>#REF!</v>
      </c>
      <c r="AK170" s="32" t="e">
        <f>-#REF!*(1+$E170)</f>
        <v>#REF!</v>
      </c>
      <c r="AL170" s="32" t="e">
        <f>-#REF!*(1+$E170)</f>
        <v>#REF!</v>
      </c>
      <c r="AM170" s="32" t="e">
        <f>-#REF!*(1+$E170)</f>
        <v>#REF!</v>
      </c>
      <c r="AN170" s="32" t="e">
        <f>-#REF!*(1+$E170)</f>
        <v>#REF!</v>
      </c>
      <c r="AO170" s="32" t="e">
        <f>-#REF!*(1+$E170)</f>
        <v>#REF!</v>
      </c>
      <c r="AP170" s="32" t="e">
        <f>-#REF!*(1+$E170)</f>
        <v>#REF!</v>
      </c>
      <c r="AQ170" s="32" t="e">
        <f>-#REF!*(1+$E170)</f>
        <v>#REF!</v>
      </c>
      <c r="AR170" s="32" t="e">
        <f>-#REF!*(1+$E170)</f>
        <v>#REF!</v>
      </c>
      <c r="AS170" s="32" t="e">
        <f>-#REF!*(1+$E170)</f>
        <v>#REF!</v>
      </c>
      <c r="AT170" s="32" t="e">
        <f>-#REF!*(1+$E170)</f>
        <v>#REF!</v>
      </c>
      <c r="AU170" s="32" t="e">
        <f>-#REF!*(1+$E170)</f>
        <v>#REF!</v>
      </c>
    </row>
    <row r="171" spans="2:47" s="5" customFormat="1" ht="18" customHeight="1" outlineLevel="3" x14ac:dyDescent="0.3">
      <c r="B171" s="169" t="s">
        <v>58</v>
      </c>
      <c r="C171" s="12">
        <v>88217190</v>
      </c>
      <c r="D171" s="36">
        <v>1</v>
      </c>
      <c r="E171" s="24">
        <v>0</v>
      </c>
      <c r="F171" s="39">
        <f t="shared" si="60"/>
        <v>-88217190</v>
      </c>
      <c r="G171" s="13" t="e">
        <f t="shared" si="63"/>
        <v>#REF!</v>
      </c>
      <c r="H171" s="24" t="e">
        <f t="shared" si="62"/>
        <v>#REF!</v>
      </c>
      <c r="I171" s="24">
        <v>0</v>
      </c>
      <c r="J171" s="12">
        <v>100000</v>
      </c>
      <c r="K171" s="13"/>
      <c r="L171" s="32" t="e">
        <f>-#REF!*(1+$E171)</f>
        <v>#REF!</v>
      </c>
      <c r="M171" s="32" t="e">
        <f>-#REF!*(1+$E171)</f>
        <v>#REF!</v>
      </c>
      <c r="N171" s="32" t="e">
        <f>-#REF!*(1+$E171)</f>
        <v>#REF!</v>
      </c>
      <c r="O171" s="32" t="e">
        <f>-#REF!*(1+$E171)</f>
        <v>#REF!</v>
      </c>
      <c r="P171" s="32" t="e">
        <f>-#REF!*(1+$E171)</f>
        <v>#REF!</v>
      </c>
      <c r="Q171" s="32" t="e">
        <f>-#REF!*(1+$E171)</f>
        <v>#REF!</v>
      </c>
      <c r="R171" s="32" t="e">
        <f>-#REF!*(1+$E171)</f>
        <v>#REF!</v>
      </c>
      <c r="S171" s="32" t="e">
        <f>-#REF!*(1+$E171)</f>
        <v>#REF!</v>
      </c>
      <c r="T171" s="32" t="e">
        <f>-#REF!*(1+$E171)</f>
        <v>#REF!</v>
      </c>
      <c r="U171" s="32" t="e">
        <f>-#REF!*(1+$E171)</f>
        <v>#REF!</v>
      </c>
      <c r="V171" s="32" t="e">
        <f>-#REF!*(1+$E171)</f>
        <v>#REF!</v>
      </c>
      <c r="W171" s="32" t="e">
        <f>-#REF!*(1+$E171)</f>
        <v>#REF!</v>
      </c>
      <c r="X171" s="32" t="e">
        <f>-#REF!*(1+$E171)</f>
        <v>#REF!</v>
      </c>
      <c r="Y171" s="32" t="e">
        <f>-#REF!*(1+$E171)</f>
        <v>#REF!</v>
      </c>
      <c r="Z171" s="32" t="e">
        <f>-#REF!*(1+$E171)</f>
        <v>#REF!</v>
      </c>
      <c r="AA171" s="32" t="e">
        <f>-#REF!*(1+$E171)</f>
        <v>#REF!</v>
      </c>
      <c r="AB171" s="32" t="e">
        <f>-#REF!*(1+$E171)</f>
        <v>#REF!</v>
      </c>
      <c r="AC171" s="32" t="e">
        <f>-#REF!*(1+$E171)</f>
        <v>#REF!</v>
      </c>
      <c r="AD171" s="32" t="e">
        <f>-#REF!*(1+$E171)</f>
        <v>#REF!</v>
      </c>
      <c r="AE171" s="32" t="e">
        <f>-#REF!*(1+$E171)</f>
        <v>#REF!</v>
      </c>
      <c r="AF171" s="32" t="e">
        <f>-#REF!*(1+$E171)</f>
        <v>#REF!</v>
      </c>
      <c r="AG171" s="32" t="e">
        <f>-#REF!*(1+$E171)</f>
        <v>#REF!</v>
      </c>
      <c r="AH171" s="32" t="e">
        <f>-#REF!*(1+$E171)</f>
        <v>#REF!</v>
      </c>
      <c r="AI171" s="32" t="e">
        <f>-#REF!*(1+$E171)</f>
        <v>#REF!</v>
      </c>
      <c r="AJ171" s="32" t="e">
        <f>-#REF!*(1+$E171)</f>
        <v>#REF!</v>
      </c>
      <c r="AK171" s="32" t="e">
        <f>-#REF!*(1+$E171)</f>
        <v>#REF!</v>
      </c>
      <c r="AL171" s="32" t="e">
        <f>-#REF!*(1+$E171)</f>
        <v>#REF!</v>
      </c>
      <c r="AM171" s="32" t="e">
        <f>-#REF!*(1+$E171)</f>
        <v>#REF!</v>
      </c>
      <c r="AN171" s="32" t="e">
        <f>-#REF!*(1+$E171)</f>
        <v>#REF!</v>
      </c>
      <c r="AO171" s="32" t="e">
        <f>-#REF!*(1+$E171)</f>
        <v>#REF!</v>
      </c>
      <c r="AP171" s="32" t="e">
        <f>-#REF!*(1+$E171)</f>
        <v>#REF!</v>
      </c>
      <c r="AQ171" s="32" t="e">
        <f>-#REF!*(1+$E171)</f>
        <v>#REF!</v>
      </c>
      <c r="AR171" s="32" t="e">
        <f>-#REF!*(1+$E171)</f>
        <v>#REF!</v>
      </c>
      <c r="AS171" s="32" t="e">
        <f>-#REF!*(1+$E171)</f>
        <v>#REF!</v>
      </c>
      <c r="AT171" s="32" t="e">
        <f>-#REF!*(1+$E171)</f>
        <v>#REF!</v>
      </c>
      <c r="AU171" s="32" t="e">
        <f>-#REF!*(1+$E171)</f>
        <v>#REF!</v>
      </c>
    </row>
    <row r="172" spans="2:47" s="5" customFormat="1" ht="18" customHeight="1" outlineLevel="3" x14ac:dyDescent="0.3">
      <c r="B172" s="169" t="s">
        <v>59</v>
      </c>
      <c r="C172" s="12">
        <v>89006112</v>
      </c>
      <c r="D172" s="36">
        <v>1</v>
      </c>
      <c r="E172" s="24">
        <v>0</v>
      </c>
      <c r="F172" s="39">
        <f t="shared" si="60"/>
        <v>-89006112</v>
      </c>
      <c r="G172" s="13" t="e">
        <f t="shared" si="63"/>
        <v>#REF!</v>
      </c>
      <c r="H172" s="24" t="e">
        <f t="shared" si="62"/>
        <v>#REF!</v>
      </c>
      <c r="I172" s="24"/>
      <c r="J172" s="12"/>
      <c r="K172" s="13"/>
      <c r="L172" s="32" t="e">
        <f>-#REF!*(1+$E172)</f>
        <v>#REF!</v>
      </c>
      <c r="M172" s="32" t="e">
        <f>-#REF!*(1+$E172)</f>
        <v>#REF!</v>
      </c>
      <c r="N172" s="32" t="e">
        <f>-#REF!*(1+$E172)</f>
        <v>#REF!</v>
      </c>
      <c r="O172" s="32" t="e">
        <f>-#REF!*(1+$E172)</f>
        <v>#REF!</v>
      </c>
      <c r="P172" s="32" t="e">
        <f>-#REF!*(1+$E172)</f>
        <v>#REF!</v>
      </c>
      <c r="Q172" s="32" t="e">
        <f>-#REF!*(1+$E172)</f>
        <v>#REF!</v>
      </c>
      <c r="R172" s="32" t="e">
        <f>-#REF!*(1+$E172)</f>
        <v>#REF!</v>
      </c>
      <c r="S172" s="32" t="e">
        <f>-#REF!*(1+$E172)</f>
        <v>#REF!</v>
      </c>
      <c r="T172" s="32" t="e">
        <f>-#REF!*(1+$E172)</f>
        <v>#REF!</v>
      </c>
      <c r="U172" s="32" t="e">
        <f>-#REF!*(1+$E172)</f>
        <v>#REF!</v>
      </c>
      <c r="V172" s="32" t="e">
        <f>-#REF!*(1+$E172)</f>
        <v>#REF!</v>
      </c>
      <c r="W172" s="32" t="e">
        <f>-#REF!*(1+$E172)</f>
        <v>#REF!</v>
      </c>
      <c r="X172" s="32" t="e">
        <f>-#REF!*(1+$E172)</f>
        <v>#REF!</v>
      </c>
      <c r="Y172" s="32" t="e">
        <f>-#REF!*(1+$E172)</f>
        <v>#REF!</v>
      </c>
      <c r="Z172" s="32" t="e">
        <f>-#REF!*(1+$E172)</f>
        <v>#REF!</v>
      </c>
      <c r="AA172" s="32" t="e">
        <f>-#REF!*(1+$E172)</f>
        <v>#REF!</v>
      </c>
      <c r="AB172" s="32" t="e">
        <f>-#REF!*(1+$E172)</f>
        <v>#REF!</v>
      </c>
      <c r="AC172" s="32" t="e">
        <f>-#REF!*(1+$E172)</f>
        <v>#REF!</v>
      </c>
      <c r="AD172" s="32" t="e">
        <f>-#REF!*(1+$E172)</f>
        <v>#REF!</v>
      </c>
      <c r="AE172" s="32" t="e">
        <f>-#REF!*(1+$E172)</f>
        <v>#REF!</v>
      </c>
      <c r="AF172" s="32" t="e">
        <f>-#REF!*(1+$E172)</f>
        <v>#REF!</v>
      </c>
      <c r="AG172" s="32" t="e">
        <f>-#REF!*(1+$E172)</f>
        <v>#REF!</v>
      </c>
      <c r="AH172" s="32" t="e">
        <f>-#REF!*(1+$E172)</f>
        <v>#REF!</v>
      </c>
      <c r="AI172" s="32" t="e">
        <f>-#REF!*(1+$E172)</f>
        <v>#REF!</v>
      </c>
      <c r="AJ172" s="32" t="e">
        <f>-#REF!*(1+$E172)</f>
        <v>#REF!</v>
      </c>
      <c r="AK172" s="32" t="e">
        <f>-#REF!*(1+$E172)</f>
        <v>#REF!</v>
      </c>
      <c r="AL172" s="32" t="e">
        <f>-#REF!*(1+$E172)</f>
        <v>#REF!</v>
      </c>
      <c r="AM172" s="32" t="e">
        <f>-#REF!*(1+$E172)</f>
        <v>#REF!</v>
      </c>
      <c r="AN172" s="32" t="e">
        <f>-#REF!*(1+$E172)</f>
        <v>#REF!</v>
      </c>
      <c r="AO172" s="32" t="e">
        <f>-#REF!*(1+$E172)</f>
        <v>#REF!</v>
      </c>
      <c r="AP172" s="32" t="e">
        <f>-#REF!*(1+$E172)</f>
        <v>#REF!</v>
      </c>
      <c r="AQ172" s="32" t="e">
        <f>-#REF!*(1+$E172)</f>
        <v>#REF!</v>
      </c>
      <c r="AR172" s="32" t="e">
        <f>-#REF!*(1+$E172)</f>
        <v>#REF!</v>
      </c>
      <c r="AS172" s="32" t="e">
        <f>-#REF!*(1+$E172)</f>
        <v>#REF!</v>
      </c>
      <c r="AT172" s="32" t="e">
        <f>-#REF!*(1+$E172)</f>
        <v>#REF!</v>
      </c>
      <c r="AU172" s="32" t="e">
        <f>-#REF!*(1+$E172)</f>
        <v>#REF!</v>
      </c>
    </row>
    <row r="173" spans="2:47" s="5" customFormat="1" ht="18" customHeight="1" outlineLevel="3" x14ac:dyDescent="0.3">
      <c r="B173" s="169" t="s">
        <v>60</v>
      </c>
      <c r="C173" s="12">
        <v>55774656</v>
      </c>
      <c r="D173" s="36">
        <v>1</v>
      </c>
      <c r="E173" s="24">
        <v>0</v>
      </c>
      <c r="F173" s="39">
        <f t="shared" si="60"/>
        <v>-55774656</v>
      </c>
      <c r="G173" s="13" t="e">
        <f t="shared" si="63"/>
        <v>#REF!</v>
      </c>
      <c r="H173" s="24" t="e">
        <f t="shared" si="62"/>
        <v>#REF!</v>
      </c>
      <c r="I173" s="24">
        <v>0</v>
      </c>
      <c r="J173" s="12">
        <v>100000</v>
      </c>
      <c r="K173" s="13"/>
      <c r="L173" s="32" t="e">
        <f>-#REF!*(1+$E173)</f>
        <v>#REF!</v>
      </c>
      <c r="M173" s="32" t="e">
        <f>-#REF!*(1+$E173)</f>
        <v>#REF!</v>
      </c>
      <c r="N173" s="32" t="e">
        <f>-#REF!*(1+$E173)</f>
        <v>#REF!</v>
      </c>
      <c r="O173" s="32" t="e">
        <f>-#REF!*(1+$E173)</f>
        <v>#REF!</v>
      </c>
      <c r="P173" s="32" t="e">
        <f>-#REF!*(1+$E173)</f>
        <v>#REF!</v>
      </c>
      <c r="Q173" s="32" t="e">
        <f>-#REF!*(1+$E173)</f>
        <v>#REF!</v>
      </c>
      <c r="R173" s="32" t="e">
        <f>-#REF!*(1+$E173)</f>
        <v>#REF!</v>
      </c>
      <c r="S173" s="32" t="e">
        <f>-#REF!*(1+$E173)</f>
        <v>#REF!</v>
      </c>
      <c r="T173" s="32" t="e">
        <f>-#REF!*(1+$E173)</f>
        <v>#REF!</v>
      </c>
      <c r="U173" s="32" t="e">
        <f>-#REF!*(1+$E173)</f>
        <v>#REF!</v>
      </c>
      <c r="V173" s="32" t="e">
        <f>-#REF!*(1+$E173)</f>
        <v>#REF!</v>
      </c>
      <c r="W173" s="32" t="e">
        <f>-#REF!*(1+$E173)</f>
        <v>#REF!</v>
      </c>
      <c r="X173" s="32" t="e">
        <f>-#REF!*(1+$E173)</f>
        <v>#REF!</v>
      </c>
      <c r="Y173" s="32" t="e">
        <f>-#REF!*(1+$E173)</f>
        <v>#REF!</v>
      </c>
      <c r="Z173" s="32" t="e">
        <f>-#REF!*(1+$E173)</f>
        <v>#REF!</v>
      </c>
      <c r="AA173" s="32" t="e">
        <f>-#REF!*(1+$E173)</f>
        <v>#REF!</v>
      </c>
      <c r="AB173" s="32" t="e">
        <f>-#REF!*(1+$E173)</f>
        <v>#REF!</v>
      </c>
      <c r="AC173" s="32" t="e">
        <f>-#REF!*(1+$E173)</f>
        <v>#REF!</v>
      </c>
      <c r="AD173" s="32" t="e">
        <f>-#REF!*(1+$E173)</f>
        <v>#REF!</v>
      </c>
      <c r="AE173" s="32" t="e">
        <f>-#REF!*(1+$E173)</f>
        <v>#REF!</v>
      </c>
      <c r="AF173" s="32" t="e">
        <f>-#REF!*(1+$E173)</f>
        <v>#REF!</v>
      </c>
      <c r="AG173" s="32" t="e">
        <f>-#REF!*(1+$E173)</f>
        <v>#REF!</v>
      </c>
      <c r="AH173" s="32" t="e">
        <f>-#REF!*(1+$E173)</f>
        <v>#REF!</v>
      </c>
      <c r="AI173" s="32" t="e">
        <f>-#REF!*(1+$E173)</f>
        <v>#REF!</v>
      </c>
      <c r="AJ173" s="32" t="e">
        <f>-#REF!*(1+$E173)</f>
        <v>#REF!</v>
      </c>
      <c r="AK173" s="32" t="e">
        <f>-#REF!*(1+$E173)</f>
        <v>#REF!</v>
      </c>
      <c r="AL173" s="32" t="e">
        <f>-#REF!*(1+$E173)</f>
        <v>#REF!</v>
      </c>
      <c r="AM173" s="32" t="e">
        <f>-#REF!*(1+$E173)</f>
        <v>#REF!</v>
      </c>
      <c r="AN173" s="32" t="e">
        <f>-#REF!*(1+$E173)</f>
        <v>#REF!</v>
      </c>
      <c r="AO173" s="32" t="e">
        <f>-#REF!*(1+$E173)</f>
        <v>#REF!</v>
      </c>
      <c r="AP173" s="32" t="e">
        <f>-#REF!*(1+$E173)</f>
        <v>#REF!</v>
      </c>
      <c r="AQ173" s="32" t="e">
        <f>-#REF!*(1+$E173)</f>
        <v>#REF!</v>
      </c>
      <c r="AR173" s="32" t="e">
        <f>-#REF!*(1+$E173)</f>
        <v>#REF!</v>
      </c>
      <c r="AS173" s="32" t="e">
        <f>-#REF!*(1+$E173)</f>
        <v>#REF!</v>
      </c>
      <c r="AT173" s="32" t="e">
        <f>-#REF!*(1+$E173)</f>
        <v>#REF!</v>
      </c>
      <c r="AU173" s="32" t="e">
        <f>-#REF!*(1+$E173)</f>
        <v>#REF!</v>
      </c>
    </row>
    <row r="174" spans="2:47" s="5" customFormat="1" ht="18" customHeight="1" outlineLevel="2" x14ac:dyDescent="0.3">
      <c r="B174" s="170" t="s">
        <v>61</v>
      </c>
      <c r="C174" s="170"/>
      <c r="D174" s="167"/>
      <c r="E174" s="167"/>
      <c r="F174" s="185">
        <f>SUBTOTAL(9,F175:F177)</f>
        <v>-512059204</v>
      </c>
      <c r="G174" s="185" t="e">
        <f>SUBTOTAL(9,G175:G177)</f>
        <v>#REF!</v>
      </c>
      <c r="H174" s="167"/>
      <c r="I174" s="167"/>
      <c r="J174" s="170"/>
      <c r="K174" s="186"/>
      <c r="L174" s="187" t="e">
        <f>SUBTOTAL(9,L175:L177)</f>
        <v>#REF!</v>
      </c>
      <c r="M174" s="187" t="e">
        <f t="shared" ref="M174:AU174" si="64">SUBTOTAL(9,M175:M177)</f>
        <v>#REF!</v>
      </c>
      <c r="N174" s="187" t="e">
        <f t="shared" si="64"/>
        <v>#REF!</v>
      </c>
      <c r="O174" s="187" t="e">
        <f t="shared" si="64"/>
        <v>#REF!</v>
      </c>
      <c r="P174" s="187" t="e">
        <f t="shared" si="64"/>
        <v>#REF!</v>
      </c>
      <c r="Q174" s="187" t="e">
        <f t="shared" si="64"/>
        <v>#REF!</v>
      </c>
      <c r="R174" s="187" t="e">
        <f t="shared" si="64"/>
        <v>#REF!</v>
      </c>
      <c r="S174" s="187" t="e">
        <f t="shared" si="64"/>
        <v>#REF!</v>
      </c>
      <c r="T174" s="187" t="e">
        <f t="shared" si="64"/>
        <v>#REF!</v>
      </c>
      <c r="U174" s="187" t="e">
        <f t="shared" si="64"/>
        <v>#REF!</v>
      </c>
      <c r="V174" s="187" t="e">
        <f t="shared" si="64"/>
        <v>#REF!</v>
      </c>
      <c r="W174" s="187" t="e">
        <f t="shared" si="64"/>
        <v>#REF!</v>
      </c>
      <c r="X174" s="187" t="e">
        <f t="shared" si="64"/>
        <v>#REF!</v>
      </c>
      <c r="Y174" s="187" t="e">
        <f t="shared" si="64"/>
        <v>#REF!</v>
      </c>
      <c r="Z174" s="187" t="e">
        <f t="shared" si="64"/>
        <v>#REF!</v>
      </c>
      <c r="AA174" s="187" t="e">
        <f t="shared" si="64"/>
        <v>#REF!</v>
      </c>
      <c r="AB174" s="187" t="e">
        <f t="shared" si="64"/>
        <v>#REF!</v>
      </c>
      <c r="AC174" s="187" t="e">
        <f t="shared" si="64"/>
        <v>#REF!</v>
      </c>
      <c r="AD174" s="187" t="e">
        <f t="shared" si="64"/>
        <v>#REF!</v>
      </c>
      <c r="AE174" s="187" t="e">
        <f t="shared" si="64"/>
        <v>#REF!</v>
      </c>
      <c r="AF174" s="187" t="e">
        <f t="shared" si="64"/>
        <v>#REF!</v>
      </c>
      <c r="AG174" s="187" t="e">
        <f t="shared" si="64"/>
        <v>#REF!</v>
      </c>
      <c r="AH174" s="187" t="e">
        <f t="shared" si="64"/>
        <v>#REF!</v>
      </c>
      <c r="AI174" s="187" t="e">
        <f t="shared" si="64"/>
        <v>#REF!</v>
      </c>
      <c r="AJ174" s="187" t="e">
        <f t="shared" si="64"/>
        <v>#REF!</v>
      </c>
      <c r="AK174" s="187" t="e">
        <f t="shared" si="64"/>
        <v>#REF!</v>
      </c>
      <c r="AL174" s="187" t="e">
        <f t="shared" si="64"/>
        <v>#REF!</v>
      </c>
      <c r="AM174" s="187" t="e">
        <f t="shared" si="64"/>
        <v>#REF!</v>
      </c>
      <c r="AN174" s="187" t="e">
        <f t="shared" si="64"/>
        <v>#REF!</v>
      </c>
      <c r="AO174" s="187" t="e">
        <f t="shared" si="64"/>
        <v>#REF!</v>
      </c>
      <c r="AP174" s="187" t="e">
        <f t="shared" si="64"/>
        <v>#REF!</v>
      </c>
      <c r="AQ174" s="187" t="e">
        <f t="shared" si="64"/>
        <v>#REF!</v>
      </c>
      <c r="AR174" s="187" t="e">
        <f t="shared" si="64"/>
        <v>#REF!</v>
      </c>
      <c r="AS174" s="187" t="e">
        <f t="shared" si="64"/>
        <v>#REF!</v>
      </c>
      <c r="AT174" s="187" t="e">
        <f t="shared" si="64"/>
        <v>#REF!</v>
      </c>
      <c r="AU174" s="187" t="e">
        <f t="shared" si="64"/>
        <v>#REF!</v>
      </c>
    </row>
    <row r="175" spans="2:47" s="5" customFormat="1" ht="18" customHeight="1" outlineLevel="3" x14ac:dyDescent="0.3">
      <c r="B175" s="169" t="s">
        <v>62</v>
      </c>
      <c r="C175" s="12">
        <v>165929602</v>
      </c>
      <c r="D175" s="36">
        <v>1</v>
      </c>
      <c r="E175" s="24">
        <v>0</v>
      </c>
      <c r="F175" s="39">
        <f t="shared" ref="F175:F177" si="65">-C175*D175</f>
        <v>-165929602</v>
      </c>
      <c r="G175" s="13" t="e">
        <f>SUM(L175:AI175)</f>
        <v>#REF!</v>
      </c>
      <c r="H175" s="24" t="e">
        <f t="shared" ref="H175:H177" si="66">-F175/F$129</f>
        <v>#REF!</v>
      </c>
      <c r="I175" s="24">
        <v>0</v>
      </c>
      <c r="J175" s="12">
        <v>100000</v>
      </c>
      <c r="K175" s="13"/>
      <c r="L175" s="32" t="e">
        <f>-#REF!*(1+$E175)</f>
        <v>#REF!</v>
      </c>
      <c r="M175" s="32" t="e">
        <f>-#REF!*(1+$E175)</f>
        <v>#REF!</v>
      </c>
      <c r="N175" s="32" t="e">
        <f>-#REF!*(1+$E175)</f>
        <v>#REF!</v>
      </c>
      <c r="O175" s="32" t="e">
        <f>-#REF!*(1+$E175)</f>
        <v>#REF!</v>
      </c>
      <c r="P175" s="32" t="e">
        <f>-#REF!*(1+$E175)</f>
        <v>#REF!</v>
      </c>
      <c r="Q175" s="32" t="e">
        <f>-#REF!*(1+$E175)</f>
        <v>#REF!</v>
      </c>
      <c r="R175" s="32" t="e">
        <f>-#REF!*(1+$E175)</f>
        <v>#REF!</v>
      </c>
      <c r="S175" s="32" t="e">
        <f>-#REF!*(1+$E175)</f>
        <v>#REF!</v>
      </c>
      <c r="T175" s="32" t="e">
        <f>-#REF!*(1+$E175)</f>
        <v>#REF!</v>
      </c>
      <c r="U175" s="32" t="e">
        <f>-#REF!*(1+$E175)</f>
        <v>#REF!</v>
      </c>
      <c r="V175" s="32" t="e">
        <f>-#REF!*(1+$E175)</f>
        <v>#REF!</v>
      </c>
      <c r="W175" s="32" t="e">
        <f>-#REF!*(1+$E175)</f>
        <v>#REF!</v>
      </c>
      <c r="X175" s="32" t="e">
        <f>-#REF!*(1+$E175)</f>
        <v>#REF!</v>
      </c>
      <c r="Y175" s="32" t="e">
        <f>-#REF!*(1+$E175)</f>
        <v>#REF!</v>
      </c>
      <c r="Z175" s="32" t="e">
        <f>-#REF!*(1+$E175)</f>
        <v>#REF!</v>
      </c>
      <c r="AA175" s="32" t="e">
        <f>-#REF!*(1+$E175)</f>
        <v>#REF!</v>
      </c>
      <c r="AB175" s="32" t="e">
        <f>-#REF!*(1+$E175)</f>
        <v>#REF!</v>
      </c>
      <c r="AC175" s="32" t="e">
        <f>-#REF!*(1+$E175)</f>
        <v>#REF!</v>
      </c>
      <c r="AD175" s="32" t="e">
        <f>-#REF!*(1+$E175)</f>
        <v>#REF!</v>
      </c>
      <c r="AE175" s="32" t="e">
        <f>-#REF!*(1+$E175)</f>
        <v>#REF!</v>
      </c>
      <c r="AF175" s="32" t="e">
        <f>-#REF!*(1+$E175)</f>
        <v>#REF!</v>
      </c>
      <c r="AG175" s="32" t="e">
        <f>-#REF!*(1+$E175)</f>
        <v>#REF!</v>
      </c>
      <c r="AH175" s="32" t="e">
        <f>-#REF!*(1+$E175)</f>
        <v>#REF!</v>
      </c>
      <c r="AI175" s="32" t="e">
        <f>-#REF!*(1+$E175)</f>
        <v>#REF!</v>
      </c>
      <c r="AJ175" s="32" t="e">
        <f>-#REF!*(1+$E175)</f>
        <v>#REF!</v>
      </c>
      <c r="AK175" s="32" t="e">
        <f>-#REF!*(1+$E175)</f>
        <v>#REF!</v>
      </c>
      <c r="AL175" s="32" t="e">
        <f>-#REF!*(1+$E175)</f>
        <v>#REF!</v>
      </c>
      <c r="AM175" s="32" t="e">
        <f>-#REF!*(1+$E175)</f>
        <v>#REF!</v>
      </c>
      <c r="AN175" s="32" t="e">
        <f>-#REF!*(1+$E175)</f>
        <v>#REF!</v>
      </c>
      <c r="AO175" s="32" t="e">
        <f>-#REF!*(1+$E175)</f>
        <v>#REF!</v>
      </c>
      <c r="AP175" s="32" t="e">
        <f>-#REF!*(1+$E175)</f>
        <v>#REF!</v>
      </c>
      <c r="AQ175" s="32" t="e">
        <f>-#REF!*(1+$E175)</f>
        <v>#REF!</v>
      </c>
      <c r="AR175" s="32" t="e">
        <f>-#REF!*(1+$E175)</f>
        <v>#REF!</v>
      </c>
      <c r="AS175" s="32" t="e">
        <f>-#REF!*(1+$E175)</f>
        <v>#REF!</v>
      </c>
      <c r="AT175" s="32" t="e">
        <f>-#REF!*(1+$E175)</f>
        <v>#REF!</v>
      </c>
      <c r="AU175" s="32" t="e">
        <f>-#REF!*(1+$E175)</f>
        <v>#REF!</v>
      </c>
    </row>
    <row r="176" spans="2:47" s="5" customFormat="1" ht="18" customHeight="1" outlineLevel="3" x14ac:dyDescent="0.3">
      <c r="B176" s="169" t="s">
        <v>63</v>
      </c>
      <c r="C176" s="12">
        <v>201400000</v>
      </c>
      <c r="D176" s="36">
        <v>1</v>
      </c>
      <c r="E176" s="24">
        <v>0</v>
      </c>
      <c r="F176" s="39">
        <f t="shared" si="65"/>
        <v>-201400000</v>
      </c>
      <c r="G176" s="13" t="e">
        <f>SUM(L176:AI176)</f>
        <v>#REF!</v>
      </c>
      <c r="H176" s="24"/>
      <c r="I176" s="24"/>
      <c r="J176" s="12"/>
      <c r="K176" s="13"/>
      <c r="L176" s="32" t="e">
        <f>-#REF!*(1+$E176)</f>
        <v>#REF!</v>
      </c>
      <c r="M176" s="32" t="e">
        <f>-#REF!*(1+$E176)</f>
        <v>#REF!</v>
      </c>
      <c r="N176" s="32" t="e">
        <f>-#REF!*(1+$E176)</f>
        <v>#REF!</v>
      </c>
      <c r="O176" s="32" t="e">
        <f>-#REF!*(1+$E176)</f>
        <v>#REF!</v>
      </c>
      <c r="P176" s="32" t="e">
        <f>-#REF!*(1+$E176)</f>
        <v>#REF!</v>
      </c>
      <c r="Q176" s="32" t="e">
        <f>-#REF!*(1+$E176)</f>
        <v>#REF!</v>
      </c>
      <c r="R176" s="32" t="e">
        <f>-#REF!*(1+$E176)</f>
        <v>#REF!</v>
      </c>
      <c r="S176" s="32" t="e">
        <f>-#REF!*(1+$E176)</f>
        <v>#REF!</v>
      </c>
      <c r="T176" s="32" t="e">
        <f>-#REF!*(1+$E176)</f>
        <v>#REF!</v>
      </c>
      <c r="U176" s="32" t="e">
        <f>-#REF!*(1+$E176)</f>
        <v>#REF!</v>
      </c>
      <c r="V176" s="32" t="e">
        <f>-#REF!*(1+$E176)</f>
        <v>#REF!</v>
      </c>
      <c r="W176" s="32" t="e">
        <f>-#REF!*(1+$E176)</f>
        <v>#REF!</v>
      </c>
      <c r="X176" s="32" t="e">
        <f>-#REF!*(1+$E176)</f>
        <v>#REF!</v>
      </c>
      <c r="Y176" s="32" t="e">
        <f>-#REF!*(1+$E176)</f>
        <v>#REF!</v>
      </c>
      <c r="Z176" s="32" t="e">
        <f>-#REF!*(1+$E176)</f>
        <v>#REF!</v>
      </c>
      <c r="AA176" s="32" t="e">
        <f>-#REF!*(1+$E176)</f>
        <v>#REF!</v>
      </c>
      <c r="AB176" s="32" t="e">
        <f>-#REF!*(1+$E176)</f>
        <v>#REF!</v>
      </c>
      <c r="AC176" s="32" t="e">
        <f>-#REF!*(1+$E176)</f>
        <v>#REF!</v>
      </c>
      <c r="AD176" s="32" t="e">
        <f>-#REF!*(1+$E176)</f>
        <v>#REF!</v>
      </c>
      <c r="AE176" s="32" t="e">
        <f>-#REF!*(1+$E176)</f>
        <v>#REF!</v>
      </c>
      <c r="AF176" s="32" t="e">
        <f>-#REF!*(1+$E176)</f>
        <v>#REF!</v>
      </c>
      <c r="AG176" s="32" t="e">
        <f>-#REF!*(1+$E176)</f>
        <v>#REF!</v>
      </c>
      <c r="AH176" s="32" t="e">
        <f>-#REF!*(1+$E176)</f>
        <v>#REF!</v>
      </c>
      <c r="AI176" s="32" t="e">
        <f>-#REF!*(1+$E176)</f>
        <v>#REF!</v>
      </c>
      <c r="AJ176" s="32" t="e">
        <f>-#REF!*(1+$E176)</f>
        <v>#REF!</v>
      </c>
      <c r="AK176" s="32" t="e">
        <f>-#REF!*(1+$E176)</f>
        <v>#REF!</v>
      </c>
      <c r="AL176" s="32" t="e">
        <f>-#REF!*(1+$E176)</f>
        <v>#REF!</v>
      </c>
      <c r="AM176" s="32" t="e">
        <f>-#REF!*(1+$E176)</f>
        <v>#REF!</v>
      </c>
      <c r="AN176" s="32" t="e">
        <f>-#REF!*(1+$E176)</f>
        <v>#REF!</v>
      </c>
      <c r="AO176" s="32" t="e">
        <f>-#REF!*(1+$E176)</f>
        <v>#REF!</v>
      </c>
      <c r="AP176" s="32" t="e">
        <f>-#REF!*(1+$E176)</f>
        <v>#REF!</v>
      </c>
      <c r="AQ176" s="32" t="e">
        <f>-#REF!*(1+$E176)</f>
        <v>#REF!</v>
      </c>
      <c r="AR176" s="32" t="e">
        <f>-#REF!*(1+$E176)</f>
        <v>#REF!</v>
      </c>
      <c r="AS176" s="32" t="e">
        <f>-#REF!*(1+$E176)</f>
        <v>#REF!</v>
      </c>
      <c r="AT176" s="32" t="e">
        <f>-#REF!*(1+$E176)</f>
        <v>#REF!</v>
      </c>
      <c r="AU176" s="32" t="e">
        <f>-#REF!*(1+$E176)</f>
        <v>#REF!</v>
      </c>
    </row>
    <row r="177" spans="2:47" s="5" customFormat="1" ht="18" customHeight="1" outlineLevel="3" x14ac:dyDescent="0.3">
      <c r="B177" s="169" t="s">
        <v>64</v>
      </c>
      <c r="C177" s="12">
        <v>144729602</v>
      </c>
      <c r="D177" s="36">
        <v>1</v>
      </c>
      <c r="E177" s="24">
        <v>0</v>
      </c>
      <c r="F177" s="39">
        <f t="shared" si="65"/>
        <v>-144729602</v>
      </c>
      <c r="G177" s="13" t="e">
        <f>SUM(L177:AI177)</f>
        <v>#REF!</v>
      </c>
      <c r="H177" s="24" t="e">
        <f t="shared" si="66"/>
        <v>#REF!</v>
      </c>
      <c r="I177" s="24">
        <v>0</v>
      </c>
      <c r="J177" s="12">
        <v>100000</v>
      </c>
      <c r="K177" s="13"/>
      <c r="L177" s="32" t="e">
        <f>-#REF!*(1+$E177)</f>
        <v>#REF!</v>
      </c>
      <c r="M177" s="32" t="e">
        <f>-#REF!*(1+$E177)</f>
        <v>#REF!</v>
      </c>
      <c r="N177" s="32" t="e">
        <f>-#REF!*(1+$E177)</f>
        <v>#REF!</v>
      </c>
      <c r="O177" s="32" t="e">
        <f>-#REF!*(1+$E177)</f>
        <v>#REF!</v>
      </c>
      <c r="P177" s="32" t="e">
        <f>-#REF!*(1+$E177)</f>
        <v>#REF!</v>
      </c>
      <c r="Q177" s="32" t="e">
        <f>-#REF!*(1+$E177)</f>
        <v>#REF!</v>
      </c>
      <c r="R177" s="32" t="e">
        <f>-#REF!*(1+$E177)</f>
        <v>#REF!</v>
      </c>
      <c r="S177" s="32" t="e">
        <f>-#REF!*(1+$E177)</f>
        <v>#REF!</v>
      </c>
      <c r="T177" s="32" t="e">
        <f>-#REF!*(1+$E177)</f>
        <v>#REF!</v>
      </c>
      <c r="U177" s="32" t="e">
        <f>-#REF!*(1+$E177)</f>
        <v>#REF!</v>
      </c>
      <c r="V177" s="32" t="e">
        <f>-#REF!*(1+$E177)</f>
        <v>#REF!</v>
      </c>
      <c r="W177" s="32" t="e">
        <f>-#REF!*(1+$E177)</f>
        <v>#REF!</v>
      </c>
      <c r="X177" s="32" t="e">
        <f>-#REF!*(1+$E177)</f>
        <v>#REF!</v>
      </c>
      <c r="Y177" s="32" t="e">
        <f>-#REF!*(1+$E177)</f>
        <v>#REF!</v>
      </c>
      <c r="Z177" s="32" t="e">
        <f>-#REF!*(1+$E177)</f>
        <v>#REF!</v>
      </c>
      <c r="AA177" s="32" t="e">
        <f>-#REF!*(1+$E177)</f>
        <v>#REF!</v>
      </c>
      <c r="AB177" s="32" t="e">
        <f>-#REF!*(1+$E177)</f>
        <v>#REF!</v>
      </c>
      <c r="AC177" s="32" t="e">
        <f>-#REF!*(1+$E177)</f>
        <v>#REF!</v>
      </c>
      <c r="AD177" s="32" t="e">
        <f>-#REF!*(1+$E177)</f>
        <v>#REF!</v>
      </c>
      <c r="AE177" s="32" t="e">
        <f>-#REF!*(1+$E177)</f>
        <v>#REF!</v>
      </c>
      <c r="AF177" s="32" t="e">
        <f>-#REF!*(1+$E177)</f>
        <v>#REF!</v>
      </c>
      <c r="AG177" s="32" t="e">
        <f>-#REF!*(1+$E177)</f>
        <v>#REF!</v>
      </c>
      <c r="AH177" s="32" t="e">
        <f>-#REF!*(1+$E177)</f>
        <v>#REF!</v>
      </c>
      <c r="AI177" s="32" t="e">
        <f>-#REF!*(1+$E177)</f>
        <v>#REF!</v>
      </c>
      <c r="AJ177" s="32" t="e">
        <f>-#REF!*(1+$E177)</f>
        <v>#REF!</v>
      </c>
      <c r="AK177" s="32" t="e">
        <f>-#REF!*(1+$E177)</f>
        <v>#REF!</v>
      </c>
      <c r="AL177" s="32" t="e">
        <f>-#REF!*(1+$E177)</f>
        <v>#REF!</v>
      </c>
      <c r="AM177" s="32" t="e">
        <f>-#REF!*(1+$E177)</f>
        <v>#REF!</v>
      </c>
      <c r="AN177" s="32" t="e">
        <f>-#REF!*(1+$E177)</f>
        <v>#REF!</v>
      </c>
      <c r="AO177" s="32" t="e">
        <f>-#REF!*(1+$E177)</f>
        <v>#REF!</v>
      </c>
      <c r="AP177" s="32" t="e">
        <f>-#REF!*(1+$E177)</f>
        <v>#REF!</v>
      </c>
      <c r="AQ177" s="32" t="e">
        <f>-#REF!*(1+$E177)</f>
        <v>#REF!</v>
      </c>
      <c r="AR177" s="32" t="e">
        <f>-#REF!*(1+$E177)</f>
        <v>#REF!</v>
      </c>
      <c r="AS177" s="32" t="e">
        <f>-#REF!*(1+$E177)</f>
        <v>#REF!</v>
      </c>
      <c r="AT177" s="32" t="e">
        <f>-#REF!*(1+$E177)</f>
        <v>#REF!</v>
      </c>
      <c r="AU177" s="32" t="e">
        <f>-#REF!*(1+$E177)</f>
        <v>#REF!</v>
      </c>
    </row>
    <row r="178" spans="2:47" s="5" customFormat="1" ht="18" customHeight="1" outlineLevel="2" x14ac:dyDescent="0.3">
      <c r="B178" s="170" t="s">
        <v>65</v>
      </c>
      <c r="C178" s="170"/>
      <c r="D178" s="167"/>
      <c r="E178" s="167"/>
      <c r="F178" s="185">
        <f>SUBTOTAL(9,F179:F184)</f>
        <v>-91033526</v>
      </c>
      <c r="G178" s="185" t="e">
        <f>SUBTOTAL(9,G179:G184)</f>
        <v>#REF!</v>
      </c>
      <c r="H178" s="167"/>
      <c r="I178" s="167"/>
      <c r="J178" s="170"/>
      <c r="K178" s="186"/>
      <c r="L178" s="187" t="e">
        <f>SUBTOTAL(9,L179:L184)</f>
        <v>#REF!</v>
      </c>
      <c r="M178" s="187" t="e">
        <f t="shared" ref="M178:AU178" si="67">SUBTOTAL(9,M179:M184)</f>
        <v>#REF!</v>
      </c>
      <c r="N178" s="187" t="e">
        <f t="shared" si="67"/>
        <v>#REF!</v>
      </c>
      <c r="O178" s="187" t="e">
        <f t="shared" si="67"/>
        <v>#REF!</v>
      </c>
      <c r="P178" s="187" t="e">
        <f t="shared" si="67"/>
        <v>#REF!</v>
      </c>
      <c r="Q178" s="187" t="e">
        <f t="shared" si="67"/>
        <v>#REF!</v>
      </c>
      <c r="R178" s="187" t="e">
        <f t="shared" si="67"/>
        <v>#REF!</v>
      </c>
      <c r="S178" s="187" t="e">
        <f t="shared" si="67"/>
        <v>#REF!</v>
      </c>
      <c r="T178" s="187" t="e">
        <f t="shared" si="67"/>
        <v>#REF!</v>
      </c>
      <c r="U178" s="187" t="e">
        <f t="shared" si="67"/>
        <v>#REF!</v>
      </c>
      <c r="V178" s="187" t="e">
        <f t="shared" si="67"/>
        <v>#REF!</v>
      </c>
      <c r="W178" s="187" t="e">
        <f t="shared" si="67"/>
        <v>#REF!</v>
      </c>
      <c r="X178" s="187" t="e">
        <f t="shared" si="67"/>
        <v>#REF!</v>
      </c>
      <c r="Y178" s="187" t="e">
        <f t="shared" si="67"/>
        <v>#REF!</v>
      </c>
      <c r="Z178" s="187" t="e">
        <f t="shared" si="67"/>
        <v>#REF!</v>
      </c>
      <c r="AA178" s="187" t="e">
        <f t="shared" si="67"/>
        <v>#REF!</v>
      </c>
      <c r="AB178" s="187" t="e">
        <f t="shared" si="67"/>
        <v>#REF!</v>
      </c>
      <c r="AC178" s="187" t="e">
        <f t="shared" si="67"/>
        <v>#REF!</v>
      </c>
      <c r="AD178" s="187" t="e">
        <f t="shared" si="67"/>
        <v>#REF!</v>
      </c>
      <c r="AE178" s="187" t="e">
        <f t="shared" si="67"/>
        <v>#REF!</v>
      </c>
      <c r="AF178" s="187" t="e">
        <f t="shared" si="67"/>
        <v>#REF!</v>
      </c>
      <c r="AG178" s="187" t="e">
        <f t="shared" si="67"/>
        <v>#REF!</v>
      </c>
      <c r="AH178" s="187" t="e">
        <f t="shared" si="67"/>
        <v>#REF!</v>
      </c>
      <c r="AI178" s="187" t="e">
        <f t="shared" si="67"/>
        <v>#REF!</v>
      </c>
      <c r="AJ178" s="187" t="e">
        <f t="shared" si="67"/>
        <v>#REF!</v>
      </c>
      <c r="AK178" s="187" t="e">
        <f t="shared" si="67"/>
        <v>#REF!</v>
      </c>
      <c r="AL178" s="187" t="e">
        <f t="shared" si="67"/>
        <v>#REF!</v>
      </c>
      <c r="AM178" s="187" t="e">
        <f t="shared" si="67"/>
        <v>#REF!</v>
      </c>
      <c r="AN178" s="187" t="e">
        <f t="shared" si="67"/>
        <v>#REF!</v>
      </c>
      <c r="AO178" s="187" t="e">
        <f t="shared" si="67"/>
        <v>#REF!</v>
      </c>
      <c r="AP178" s="187" t="e">
        <f t="shared" si="67"/>
        <v>#REF!</v>
      </c>
      <c r="AQ178" s="187" t="e">
        <f t="shared" si="67"/>
        <v>#REF!</v>
      </c>
      <c r="AR178" s="187" t="e">
        <f t="shared" si="67"/>
        <v>#REF!</v>
      </c>
      <c r="AS178" s="187" t="e">
        <f t="shared" si="67"/>
        <v>#REF!</v>
      </c>
      <c r="AT178" s="187" t="e">
        <f t="shared" si="67"/>
        <v>#REF!</v>
      </c>
      <c r="AU178" s="187" t="e">
        <f t="shared" si="67"/>
        <v>#REF!</v>
      </c>
    </row>
    <row r="179" spans="2:47" s="5" customFormat="1" ht="18" customHeight="1" outlineLevel="3" x14ac:dyDescent="0.3">
      <c r="B179" s="169" t="s">
        <v>66</v>
      </c>
      <c r="C179" s="12">
        <v>58498310</v>
      </c>
      <c r="D179" s="36">
        <v>1</v>
      </c>
      <c r="E179" s="24">
        <v>0</v>
      </c>
      <c r="F179" s="39">
        <f t="shared" ref="F179:F184" si="68">-C179*D179</f>
        <v>-58498310</v>
      </c>
      <c r="G179" s="13" t="e">
        <f t="shared" ref="G179:G184" si="69">SUM(L179:AI179)</f>
        <v>#REF!</v>
      </c>
      <c r="H179" s="24" t="e">
        <f t="shared" ref="H179:H184" si="70">-F179/F$129</f>
        <v>#REF!</v>
      </c>
      <c r="I179" s="24">
        <v>0</v>
      </c>
      <c r="J179" s="12">
        <v>100000</v>
      </c>
      <c r="K179" s="13"/>
      <c r="L179" s="32" t="e">
        <f>-#REF!*(1+$E179)</f>
        <v>#REF!</v>
      </c>
      <c r="M179" s="32" t="e">
        <f>-#REF!*(1+$E179)</f>
        <v>#REF!</v>
      </c>
      <c r="N179" s="32" t="e">
        <f>-#REF!*(1+$E179)</f>
        <v>#REF!</v>
      </c>
      <c r="O179" s="32" t="e">
        <f>-#REF!*(1+$E179)</f>
        <v>#REF!</v>
      </c>
      <c r="P179" s="32" t="e">
        <f>-#REF!*(1+$E179)</f>
        <v>#REF!</v>
      </c>
      <c r="Q179" s="32" t="e">
        <f>-#REF!*(1+$E179)</f>
        <v>#REF!</v>
      </c>
      <c r="R179" s="32" t="e">
        <f>-#REF!*(1+$E179)</f>
        <v>#REF!</v>
      </c>
      <c r="S179" s="32" t="e">
        <f>-#REF!*(1+$E179)</f>
        <v>#REF!</v>
      </c>
      <c r="T179" s="32" t="e">
        <f>-#REF!*(1+$E179)</f>
        <v>#REF!</v>
      </c>
      <c r="U179" s="32" t="e">
        <f>-#REF!*(1+$E179)</f>
        <v>#REF!</v>
      </c>
      <c r="V179" s="32" t="e">
        <f>-#REF!*(1+$E179)</f>
        <v>#REF!</v>
      </c>
      <c r="W179" s="32" t="e">
        <f>-#REF!*(1+$E179)</f>
        <v>#REF!</v>
      </c>
      <c r="X179" s="32" t="e">
        <f>-#REF!*(1+$E179)</f>
        <v>#REF!</v>
      </c>
      <c r="Y179" s="32" t="e">
        <f>-#REF!*(1+$E179)</f>
        <v>#REF!</v>
      </c>
      <c r="Z179" s="32" t="e">
        <f>-#REF!*(1+$E179)</f>
        <v>#REF!</v>
      </c>
      <c r="AA179" s="32" t="e">
        <f>-#REF!*(1+$E179)</f>
        <v>#REF!</v>
      </c>
      <c r="AB179" s="32" t="e">
        <f>-#REF!*(1+$E179)</f>
        <v>#REF!</v>
      </c>
      <c r="AC179" s="32" t="e">
        <f>-#REF!*(1+$E179)</f>
        <v>#REF!</v>
      </c>
      <c r="AD179" s="32" t="e">
        <f>-#REF!*(1+$E179)</f>
        <v>#REF!</v>
      </c>
      <c r="AE179" s="32" t="e">
        <f>-#REF!*(1+$E179)</f>
        <v>#REF!</v>
      </c>
      <c r="AF179" s="32" t="e">
        <f>-#REF!*(1+$E179)</f>
        <v>#REF!</v>
      </c>
      <c r="AG179" s="32" t="e">
        <f>-#REF!*(1+$E179)</f>
        <v>#REF!</v>
      </c>
      <c r="AH179" s="32" t="e">
        <f>-#REF!*(1+$E179)</f>
        <v>#REF!</v>
      </c>
      <c r="AI179" s="32" t="e">
        <f>-#REF!*(1+$E179)</f>
        <v>#REF!</v>
      </c>
      <c r="AJ179" s="32" t="e">
        <f>-#REF!*(1+$E179)</f>
        <v>#REF!</v>
      </c>
      <c r="AK179" s="32" t="e">
        <f>-#REF!*(1+$E179)</f>
        <v>#REF!</v>
      </c>
      <c r="AL179" s="32" t="e">
        <f>-#REF!*(1+$E179)</f>
        <v>#REF!</v>
      </c>
      <c r="AM179" s="32" t="e">
        <f>-#REF!*(1+$E179)</f>
        <v>#REF!</v>
      </c>
      <c r="AN179" s="32" t="e">
        <f>-#REF!*(1+$E179)</f>
        <v>#REF!</v>
      </c>
      <c r="AO179" s="32" t="e">
        <f>-#REF!*(1+$E179)</f>
        <v>#REF!</v>
      </c>
      <c r="AP179" s="32" t="e">
        <f>-#REF!*(1+$E179)</f>
        <v>#REF!</v>
      </c>
      <c r="AQ179" s="32" t="e">
        <f>-#REF!*(1+$E179)</f>
        <v>#REF!</v>
      </c>
      <c r="AR179" s="32" t="e">
        <f>-#REF!*(1+$E179)</f>
        <v>#REF!</v>
      </c>
      <c r="AS179" s="32" t="e">
        <f>-#REF!*(1+$E179)</f>
        <v>#REF!</v>
      </c>
      <c r="AT179" s="32" t="e">
        <f>-#REF!*(1+$E179)</f>
        <v>#REF!</v>
      </c>
      <c r="AU179" s="32" t="e">
        <f>-#REF!*(1+$E179)</f>
        <v>#REF!</v>
      </c>
    </row>
    <row r="180" spans="2:47" s="5" customFormat="1" ht="18" customHeight="1" outlineLevel="3" x14ac:dyDescent="0.3">
      <c r="B180" s="169" t="s">
        <v>67</v>
      </c>
      <c r="C180" s="12">
        <v>0</v>
      </c>
      <c r="D180" s="36">
        <v>1</v>
      </c>
      <c r="E180" s="24">
        <v>0</v>
      </c>
      <c r="F180" s="39">
        <f t="shared" si="68"/>
        <v>0</v>
      </c>
      <c r="G180" s="13" t="e">
        <f t="shared" si="69"/>
        <v>#REF!</v>
      </c>
      <c r="H180" s="24" t="e">
        <f t="shared" si="70"/>
        <v>#REF!</v>
      </c>
      <c r="I180" s="24">
        <v>0</v>
      </c>
      <c r="J180" s="12">
        <v>100000</v>
      </c>
      <c r="K180" s="13"/>
      <c r="L180" s="32" t="e">
        <f>-#REF!*(1+$E180)</f>
        <v>#REF!</v>
      </c>
      <c r="M180" s="32" t="e">
        <f>-#REF!*(1+$E180)</f>
        <v>#REF!</v>
      </c>
      <c r="N180" s="32" t="e">
        <f>-#REF!*(1+$E180)</f>
        <v>#REF!</v>
      </c>
      <c r="O180" s="32" t="e">
        <f>-#REF!*(1+$E180)</f>
        <v>#REF!</v>
      </c>
      <c r="P180" s="32" t="e">
        <f>-#REF!*(1+$E180)</f>
        <v>#REF!</v>
      </c>
      <c r="Q180" s="32" t="e">
        <f>-#REF!*(1+$E180)</f>
        <v>#REF!</v>
      </c>
      <c r="R180" s="32" t="e">
        <f>-#REF!*(1+$E180)</f>
        <v>#REF!</v>
      </c>
      <c r="S180" s="32" t="e">
        <f>-#REF!*(1+$E180)</f>
        <v>#REF!</v>
      </c>
      <c r="T180" s="32" t="e">
        <f>-#REF!*(1+$E180)</f>
        <v>#REF!</v>
      </c>
      <c r="U180" s="32" t="e">
        <f>-#REF!*(1+$E180)</f>
        <v>#REF!</v>
      </c>
      <c r="V180" s="32" t="e">
        <f>-#REF!*(1+$E180)</f>
        <v>#REF!</v>
      </c>
      <c r="W180" s="32" t="e">
        <f>-#REF!*(1+$E180)</f>
        <v>#REF!</v>
      </c>
      <c r="X180" s="32" t="e">
        <f>-#REF!*(1+$E180)</f>
        <v>#REF!</v>
      </c>
      <c r="Y180" s="32" t="e">
        <f>-#REF!*(1+$E180)</f>
        <v>#REF!</v>
      </c>
      <c r="Z180" s="32" t="e">
        <f>-#REF!*(1+$E180)</f>
        <v>#REF!</v>
      </c>
      <c r="AA180" s="32" t="e">
        <f>-#REF!*(1+$E180)</f>
        <v>#REF!</v>
      </c>
      <c r="AB180" s="32" t="e">
        <f>-#REF!*(1+$E180)</f>
        <v>#REF!</v>
      </c>
      <c r="AC180" s="32" t="e">
        <f>-#REF!*(1+$E180)</f>
        <v>#REF!</v>
      </c>
      <c r="AD180" s="32" t="e">
        <f>-#REF!*(1+$E180)</f>
        <v>#REF!</v>
      </c>
      <c r="AE180" s="32" t="e">
        <f>-#REF!*(1+$E180)</f>
        <v>#REF!</v>
      </c>
      <c r="AF180" s="32" t="e">
        <f>-#REF!*(1+$E180)</f>
        <v>#REF!</v>
      </c>
      <c r="AG180" s="32" t="e">
        <f>-#REF!*(1+$E180)</f>
        <v>#REF!</v>
      </c>
      <c r="AH180" s="32" t="e">
        <f>-#REF!*(1+$E180)</f>
        <v>#REF!</v>
      </c>
      <c r="AI180" s="32" t="e">
        <f>-#REF!*(1+$E180)</f>
        <v>#REF!</v>
      </c>
      <c r="AJ180" s="32" t="e">
        <f>-#REF!*(1+$E180)</f>
        <v>#REF!</v>
      </c>
      <c r="AK180" s="32" t="e">
        <f>-#REF!*(1+$E180)</f>
        <v>#REF!</v>
      </c>
      <c r="AL180" s="32" t="e">
        <f>-#REF!*(1+$E180)</f>
        <v>#REF!</v>
      </c>
      <c r="AM180" s="32" t="e">
        <f>-#REF!*(1+$E180)</f>
        <v>#REF!</v>
      </c>
      <c r="AN180" s="32" t="e">
        <f>-#REF!*(1+$E180)</f>
        <v>#REF!</v>
      </c>
      <c r="AO180" s="32" t="e">
        <f>-#REF!*(1+$E180)</f>
        <v>#REF!</v>
      </c>
      <c r="AP180" s="32" t="e">
        <f>-#REF!*(1+$E180)</f>
        <v>#REF!</v>
      </c>
      <c r="AQ180" s="32" t="e">
        <f>-#REF!*(1+$E180)</f>
        <v>#REF!</v>
      </c>
      <c r="AR180" s="32" t="e">
        <f>-#REF!*(1+$E180)</f>
        <v>#REF!</v>
      </c>
      <c r="AS180" s="32" t="e">
        <f>-#REF!*(1+$E180)</f>
        <v>#REF!</v>
      </c>
      <c r="AT180" s="32" t="e">
        <f>-#REF!*(1+$E180)</f>
        <v>#REF!</v>
      </c>
      <c r="AU180" s="32" t="e">
        <f>-#REF!*(1+$E180)</f>
        <v>#REF!</v>
      </c>
    </row>
    <row r="181" spans="2:47" s="5" customFormat="1" ht="18" customHeight="1" outlineLevel="3" x14ac:dyDescent="0.3">
      <c r="B181" s="169" t="s">
        <v>68</v>
      </c>
      <c r="C181" s="12">
        <v>0</v>
      </c>
      <c r="D181" s="36">
        <v>1</v>
      </c>
      <c r="E181" s="24">
        <v>0</v>
      </c>
      <c r="F181" s="39">
        <f t="shared" si="68"/>
        <v>0</v>
      </c>
      <c r="G181" s="13" t="e">
        <f t="shared" si="69"/>
        <v>#REF!</v>
      </c>
      <c r="H181" s="24" t="e">
        <f t="shared" si="70"/>
        <v>#REF!</v>
      </c>
      <c r="I181" s="24">
        <v>0</v>
      </c>
      <c r="J181" s="12">
        <v>100000</v>
      </c>
      <c r="K181" s="13"/>
      <c r="L181" s="32" t="e">
        <f>-#REF!*(1+$E181)</f>
        <v>#REF!</v>
      </c>
      <c r="M181" s="32" t="e">
        <f>-#REF!*(1+$E181)</f>
        <v>#REF!</v>
      </c>
      <c r="N181" s="32" t="e">
        <f>-#REF!*(1+$E181)</f>
        <v>#REF!</v>
      </c>
      <c r="O181" s="32" t="e">
        <f>-#REF!*(1+$E181)</f>
        <v>#REF!</v>
      </c>
      <c r="P181" s="32" t="e">
        <f>-#REF!*(1+$E181)</f>
        <v>#REF!</v>
      </c>
      <c r="Q181" s="32" t="e">
        <f>-#REF!*(1+$E181)</f>
        <v>#REF!</v>
      </c>
      <c r="R181" s="32" t="e">
        <f>-#REF!*(1+$E181)</f>
        <v>#REF!</v>
      </c>
      <c r="S181" s="32" t="e">
        <f>-#REF!*(1+$E181)</f>
        <v>#REF!</v>
      </c>
      <c r="T181" s="32" t="e">
        <f>-#REF!*(1+$E181)</f>
        <v>#REF!</v>
      </c>
      <c r="U181" s="32" t="e">
        <f>-#REF!*(1+$E181)</f>
        <v>#REF!</v>
      </c>
      <c r="V181" s="32" t="e">
        <f>-#REF!*(1+$E181)</f>
        <v>#REF!</v>
      </c>
      <c r="W181" s="32" t="e">
        <f>-#REF!*(1+$E181)</f>
        <v>#REF!</v>
      </c>
      <c r="X181" s="32" t="e">
        <f>-#REF!*(1+$E181)</f>
        <v>#REF!</v>
      </c>
      <c r="Y181" s="32" t="e">
        <f>-#REF!*(1+$E181)</f>
        <v>#REF!</v>
      </c>
      <c r="Z181" s="32" t="e">
        <f>-#REF!*(1+$E181)</f>
        <v>#REF!</v>
      </c>
      <c r="AA181" s="32" t="e">
        <f>-#REF!*(1+$E181)</f>
        <v>#REF!</v>
      </c>
      <c r="AB181" s="32" t="e">
        <f>-#REF!*(1+$E181)</f>
        <v>#REF!</v>
      </c>
      <c r="AC181" s="32" t="e">
        <f>-#REF!*(1+$E181)</f>
        <v>#REF!</v>
      </c>
      <c r="AD181" s="32" t="e">
        <f>-#REF!*(1+$E181)</f>
        <v>#REF!</v>
      </c>
      <c r="AE181" s="32" t="e">
        <f>-#REF!*(1+$E181)</f>
        <v>#REF!</v>
      </c>
      <c r="AF181" s="32" t="e">
        <f>-#REF!*(1+$E181)</f>
        <v>#REF!</v>
      </c>
      <c r="AG181" s="32" t="e">
        <f>-#REF!*(1+$E181)</f>
        <v>#REF!</v>
      </c>
      <c r="AH181" s="32" t="e">
        <f>-#REF!*(1+$E181)</f>
        <v>#REF!</v>
      </c>
      <c r="AI181" s="32" t="e">
        <f>-#REF!*(1+$E181)</f>
        <v>#REF!</v>
      </c>
      <c r="AJ181" s="32" t="e">
        <f>-#REF!*(1+$E181)</f>
        <v>#REF!</v>
      </c>
      <c r="AK181" s="32" t="e">
        <f>-#REF!*(1+$E181)</f>
        <v>#REF!</v>
      </c>
      <c r="AL181" s="32" t="e">
        <f>-#REF!*(1+$E181)</f>
        <v>#REF!</v>
      </c>
      <c r="AM181" s="32" t="e">
        <f>-#REF!*(1+$E181)</f>
        <v>#REF!</v>
      </c>
      <c r="AN181" s="32" t="e">
        <f>-#REF!*(1+$E181)</f>
        <v>#REF!</v>
      </c>
      <c r="AO181" s="32" t="e">
        <f>-#REF!*(1+$E181)</f>
        <v>#REF!</v>
      </c>
      <c r="AP181" s="32" t="e">
        <f>-#REF!*(1+$E181)</f>
        <v>#REF!</v>
      </c>
      <c r="AQ181" s="32" t="e">
        <f>-#REF!*(1+$E181)</f>
        <v>#REF!</v>
      </c>
      <c r="AR181" s="32" t="e">
        <f>-#REF!*(1+$E181)</f>
        <v>#REF!</v>
      </c>
      <c r="AS181" s="32" t="e">
        <f>-#REF!*(1+$E181)</f>
        <v>#REF!</v>
      </c>
      <c r="AT181" s="32" t="e">
        <f>-#REF!*(1+$E181)</f>
        <v>#REF!</v>
      </c>
      <c r="AU181" s="32" t="e">
        <f>-#REF!*(1+$E181)</f>
        <v>#REF!</v>
      </c>
    </row>
    <row r="182" spans="2:47" s="5" customFormat="1" ht="18" customHeight="1" outlineLevel="3" x14ac:dyDescent="0.3">
      <c r="B182" s="169" t="s">
        <v>69</v>
      </c>
      <c r="C182" s="12">
        <v>0</v>
      </c>
      <c r="D182" s="36">
        <v>1</v>
      </c>
      <c r="E182" s="24">
        <v>0</v>
      </c>
      <c r="F182" s="39">
        <f t="shared" si="68"/>
        <v>0</v>
      </c>
      <c r="G182" s="13" t="e">
        <f t="shared" si="69"/>
        <v>#REF!</v>
      </c>
      <c r="H182" s="24" t="e">
        <f t="shared" si="70"/>
        <v>#REF!</v>
      </c>
      <c r="I182" s="24">
        <v>0</v>
      </c>
      <c r="J182" s="12">
        <v>100000</v>
      </c>
      <c r="K182" s="13"/>
      <c r="L182" s="32" t="e">
        <f>-#REF!*(1+$E182)</f>
        <v>#REF!</v>
      </c>
      <c r="M182" s="32" t="e">
        <f>-#REF!*(1+$E182)</f>
        <v>#REF!</v>
      </c>
      <c r="N182" s="32" t="e">
        <f>-#REF!*(1+$E182)</f>
        <v>#REF!</v>
      </c>
      <c r="O182" s="32" t="e">
        <f>-#REF!*(1+$E182)</f>
        <v>#REF!</v>
      </c>
      <c r="P182" s="32" t="e">
        <f>-#REF!*(1+$E182)</f>
        <v>#REF!</v>
      </c>
      <c r="Q182" s="32" t="e">
        <f>-#REF!*(1+$E182)</f>
        <v>#REF!</v>
      </c>
      <c r="R182" s="32" t="e">
        <f>-#REF!*(1+$E182)</f>
        <v>#REF!</v>
      </c>
      <c r="S182" s="32" t="e">
        <f>-#REF!*(1+$E182)</f>
        <v>#REF!</v>
      </c>
      <c r="T182" s="32" t="e">
        <f>-#REF!*(1+$E182)</f>
        <v>#REF!</v>
      </c>
      <c r="U182" s="32" t="e">
        <f>-#REF!*(1+$E182)</f>
        <v>#REF!</v>
      </c>
      <c r="V182" s="32" t="e">
        <f>-#REF!*(1+$E182)</f>
        <v>#REF!</v>
      </c>
      <c r="W182" s="32" t="e">
        <f>-#REF!*(1+$E182)</f>
        <v>#REF!</v>
      </c>
      <c r="X182" s="32" t="e">
        <f>-#REF!*(1+$E182)</f>
        <v>#REF!</v>
      </c>
      <c r="Y182" s="32" t="e">
        <f>-#REF!*(1+$E182)</f>
        <v>#REF!</v>
      </c>
      <c r="Z182" s="32" t="e">
        <f>-#REF!*(1+$E182)</f>
        <v>#REF!</v>
      </c>
      <c r="AA182" s="32" t="e">
        <f>-#REF!*(1+$E182)</f>
        <v>#REF!</v>
      </c>
      <c r="AB182" s="32" t="e">
        <f>-#REF!*(1+$E182)</f>
        <v>#REF!</v>
      </c>
      <c r="AC182" s="32" t="e">
        <f>-#REF!*(1+$E182)</f>
        <v>#REF!</v>
      </c>
      <c r="AD182" s="32" t="e">
        <f>-#REF!*(1+$E182)</f>
        <v>#REF!</v>
      </c>
      <c r="AE182" s="32" t="e">
        <f>-#REF!*(1+$E182)</f>
        <v>#REF!</v>
      </c>
      <c r="AF182" s="32" t="e">
        <f>-#REF!*(1+$E182)</f>
        <v>#REF!</v>
      </c>
      <c r="AG182" s="32" t="e">
        <f>-#REF!*(1+$E182)</f>
        <v>#REF!</v>
      </c>
      <c r="AH182" s="32" t="e">
        <f>-#REF!*(1+$E182)</f>
        <v>#REF!</v>
      </c>
      <c r="AI182" s="32" t="e">
        <f>-#REF!*(1+$E182)</f>
        <v>#REF!</v>
      </c>
      <c r="AJ182" s="32" t="e">
        <f>-#REF!*(1+$E182)</f>
        <v>#REF!</v>
      </c>
      <c r="AK182" s="32" t="e">
        <f>-#REF!*(1+$E182)</f>
        <v>#REF!</v>
      </c>
      <c r="AL182" s="32" t="e">
        <f>-#REF!*(1+$E182)</f>
        <v>#REF!</v>
      </c>
      <c r="AM182" s="32" t="e">
        <f>-#REF!*(1+$E182)</f>
        <v>#REF!</v>
      </c>
      <c r="AN182" s="32" t="e">
        <f>-#REF!*(1+$E182)</f>
        <v>#REF!</v>
      </c>
      <c r="AO182" s="32" t="e">
        <f>-#REF!*(1+$E182)</f>
        <v>#REF!</v>
      </c>
      <c r="AP182" s="32" t="e">
        <f>-#REF!*(1+$E182)</f>
        <v>#REF!</v>
      </c>
      <c r="AQ182" s="32" t="e">
        <f>-#REF!*(1+$E182)</f>
        <v>#REF!</v>
      </c>
      <c r="AR182" s="32" t="e">
        <f>-#REF!*(1+$E182)</f>
        <v>#REF!</v>
      </c>
      <c r="AS182" s="32" t="e">
        <f>-#REF!*(1+$E182)</f>
        <v>#REF!</v>
      </c>
      <c r="AT182" s="32" t="e">
        <f>-#REF!*(1+$E182)</f>
        <v>#REF!</v>
      </c>
      <c r="AU182" s="32" t="e">
        <f>-#REF!*(1+$E182)</f>
        <v>#REF!</v>
      </c>
    </row>
    <row r="183" spans="2:47" s="5" customFormat="1" ht="18" customHeight="1" outlineLevel="3" x14ac:dyDescent="0.3">
      <c r="B183" s="26" t="s">
        <v>70</v>
      </c>
      <c r="C183" s="12">
        <v>32535216</v>
      </c>
      <c r="D183" s="36">
        <v>1</v>
      </c>
      <c r="E183" s="24">
        <v>0</v>
      </c>
      <c r="F183" s="39">
        <f t="shared" si="68"/>
        <v>-32535216</v>
      </c>
      <c r="G183" s="13" t="e">
        <f t="shared" si="69"/>
        <v>#REF!</v>
      </c>
      <c r="H183" s="24" t="e">
        <f t="shared" si="70"/>
        <v>#REF!</v>
      </c>
      <c r="I183" s="24">
        <v>0</v>
      </c>
      <c r="J183" s="12">
        <v>100000</v>
      </c>
      <c r="K183" s="13"/>
      <c r="L183" s="32" t="e">
        <f>-#REF!*(1+$E183)</f>
        <v>#REF!</v>
      </c>
      <c r="M183" s="32" t="e">
        <f>-#REF!*(1+$E183)</f>
        <v>#REF!</v>
      </c>
      <c r="N183" s="32" t="e">
        <f>-#REF!*(1+$E183)</f>
        <v>#REF!</v>
      </c>
      <c r="O183" s="32" t="e">
        <f>-#REF!*(1+$E183)</f>
        <v>#REF!</v>
      </c>
      <c r="P183" s="32" t="e">
        <f>-#REF!*(1+$E183)</f>
        <v>#REF!</v>
      </c>
      <c r="Q183" s="32" t="e">
        <f>-#REF!*(1+$E183)</f>
        <v>#REF!</v>
      </c>
      <c r="R183" s="32" t="e">
        <f>-#REF!*(1+$E183)</f>
        <v>#REF!</v>
      </c>
      <c r="S183" s="32" t="e">
        <f>-#REF!*(1+$E183)</f>
        <v>#REF!</v>
      </c>
      <c r="T183" s="32" t="e">
        <f>-#REF!*(1+$E183)</f>
        <v>#REF!</v>
      </c>
      <c r="U183" s="32" t="e">
        <f>-#REF!*(1+$E183)</f>
        <v>#REF!</v>
      </c>
      <c r="V183" s="32" t="e">
        <f>-#REF!*(1+$E183)</f>
        <v>#REF!</v>
      </c>
      <c r="W183" s="32" t="e">
        <f>-#REF!*(1+$E183)</f>
        <v>#REF!</v>
      </c>
      <c r="X183" s="32" t="e">
        <f>-#REF!*(1+$E183)</f>
        <v>#REF!</v>
      </c>
      <c r="Y183" s="32" t="e">
        <f>-#REF!*(1+$E183)</f>
        <v>#REF!</v>
      </c>
      <c r="Z183" s="32" t="e">
        <f>-#REF!*(1+$E183)</f>
        <v>#REF!</v>
      </c>
      <c r="AA183" s="32" t="e">
        <f>-#REF!*(1+$E183)</f>
        <v>#REF!</v>
      </c>
      <c r="AB183" s="32" t="e">
        <f>-#REF!*(1+$E183)</f>
        <v>#REF!</v>
      </c>
      <c r="AC183" s="32" t="e">
        <f>-#REF!*(1+$E183)</f>
        <v>#REF!</v>
      </c>
      <c r="AD183" s="32" t="e">
        <f>-#REF!*(1+$E183)</f>
        <v>#REF!</v>
      </c>
      <c r="AE183" s="32" t="e">
        <f>-#REF!*(1+$E183)</f>
        <v>#REF!</v>
      </c>
      <c r="AF183" s="32" t="e">
        <f>-#REF!*(1+$E183)</f>
        <v>#REF!</v>
      </c>
      <c r="AG183" s="32" t="e">
        <f>-#REF!*(1+$E183)</f>
        <v>#REF!</v>
      </c>
      <c r="AH183" s="32" t="e">
        <f>-#REF!*(1+$E183)</f>
        <v>#REF!</v>
      </c>
      <c r="AI183" s="32" t="e">
        <f>-#REF!*(1+$E183)</f>
        <v>#REF!</v>
      </c>
      <c r="AJ183" s="32" t="e">
        <f>-#REF!*(1+$E183)</f>
        <v>#REF!</v>
      </c>
      <c r="AK183" s="32" t="e">
        <f>-#REF!*(1+$E183)</f>
        <v>#REF!</v>
      </c>
      <c r="AL183" s="32" t="e">
        <f>-#REF!*(1+$E183)</f>
        <v>#REF!</v>
      </c>
      <c r="AM183" s="32" t="e">
        <f>-#REF!*(1+$E183)</f>
        <v>#REF!</v>
      </c>
      <c r="AN183" s="32" t="e">
        <f>-#REF!*(1+$E183)</f>
        <v>#REF!</v>
      </c>
      <c r="AO183" s="32" t="e">
        <f>-#REF!*(1+$E183)</f>
        <v>#REF!</v>
      </c>
      <c r="AP183" s="32" t="e">
        <f>-#REF!*(1+$E183)</f>
        <v>#REF!</v>
      </c>
      <c r="AQ183" s="32" t="e">
        <f>-#REF!*(1+$E183)</f>
        <v>#REF!</v>
      </c>
      <c r="AR183" s="32" t="e">
        <f>-#REF!*(1+$E183)</f>
        <v>#REF!</v>
      </c>
      <c r="AS183" s="32" t="e">
        <f>-#REF!*(1+$E183)</f>
        <v>#REF!</v>
      </c>
      <c r="AT183" s="32" t="e">
        <f>-#REF!*(1+$E183)</f>
        <v>#REF!</v>
      </c>
      <c r="AU183" s="32" t="e">
        <f>-#REF!*(1+$E183)</f>
        <v>#REF!</v>
      </c>
    </row>
    <row r="184" spans="2:47" s="5" customFormat="1" ht="18" customHeight="1" outlineLevel="3" x14ac:dyDescent="0.3">
      <c r="B184" s="26" t="s">
        <v>71</v>
      </c>
      <c r="C184" s="12">
        <v>0</v>
      </c>
      <c r="D184" s="36">
        <v>1</v>
      </c>
      <c r="E184" s="24">
        <v>0</v>
      </c>
      <c r="F184" s="39">
        <f t="shared" si="68"/>
        <v>0</v>
      </c>
      <c r="G184" s="13" t="e">
        <f t="shared" si="69"/>
        <v>#REF!</v>
      </c>
      <c r="H184" s="24" t="e">
        <f t="shared" si="70"/>
        <v>#REF!</v>
      </c>
      <c r="I184" s="24">
        <v>0</v>
      </c>
      <c r="J184" s="12">
        <v>100000</v>
      </c>
      <c r="K184" s="13"/>
      <c r="L184" s="32" t="e">
        <f>-#REF!*(1+$E184)</f>
        <v>#REF!</v>
      </c>
      <c r="M184" s="32" t="e">
        <f>-#REF!*(1+$E184)</f>
        <v>#REF!</v>
      </c>
      <c r="N184" s="32" t="e">
        <f>-#REF!*(1+$E184)</f>
        <v>#REF!</v>
      </c>
      <c r="O184" s="32" t="e">
        <f>-#REF!*(1+$E184)</f>
        <v>#REF!</v>
      </c>
      <c r="P184" s="32" t="e">
        <f>-#REF!*(1+$E184)</f>
        <v>#REF!</v>
      </c>
      <c r="Q184" s="32" t="e">
        <f>-#REF!*(1+$E184)</f>
        <v>#REF!</v>
      </c>
      <c r="R184" s="32" t="e">
        <f>-#REF!*(1+$E184)</f>
        <v>#REF!</v>
      </c>
      <c r="S184" s="32" t="e">
        <f>-#REF!*(1+$E184)</f>
        <v>#REF!</v>
      </c>
      <c r="T184" s="32" t="e">
        <f>-#REF!*(1+$E184)</f>
        <v>#REF!</v>
      </c>
      <c r="U184" s="32" t="e">
        <f>-#REF!*(1+$E184)</f>
        <v>#REF!</v>
      </c>
      <c r="V184" s="32" t="e">
        <f>-#REF!*(1+$E184)</f>
        <v>#REF!</v>
      </c>
      <c r="W184" s="32" t="e">
        <f>-#REF!*(1+$E184)</f>
        <v>#REF!</v>
      </c>
      <c r="X184" s="32" t="e">
        <f>-#REF!*(1+$E184)</f>
        <v>#REF!</v>
      </c>
      <c r="Y184" s="32" t="e">
        <f>-#REF!*(1+$E184)</f>
        <v>#REF!</v>
      </c>
      <c r="Z184" s="32" t="e">
        <f>-#REF!*(1+$E184)</f>
        <v>#REF!</v>
      </c>
      <c r="AA184" s="32" t="e">
        <f>-#REF!*(1+$E184)</f>
        <v>#REF!</v>
      </c>
      <c r="AB184" s="32" t="e">
        <f>-#REF!*(1+$E184)</f>
        <v>#REF!</v>
      </c>
      <c r="AC184" s="32" t="e">
        <f>-#REF!*(1+$E184)</f>
        <v>#REF!</v>
      </c>
      <c r="AD184" s="32" t="e">
        <f>-#REF!*(1+$E184)</f>
        <v>#REF!</v>
      </c>
      <c r="AE184" s="32" t="e">
        <f>-#REF!*(1+$E184)</f>
        <v>#REF!</v>
      </c>
      <c r="AF184" s="32" t="e">
        <f>-#REF!*(1+$E184)</f>
        <v>#REF!</v>
      </c>
      <c r="AG184" s="32" t="e">
        <f>-#REF!*(1+$E184)</f>
        <v>#REF!</v>
      </c>
      <c r="AH184" s="32" t="e">
        <f>-#REF!*(1+$E184)</f>
        <v>#REF!</v>
      </c>
      <c r="AI184" s="32" t="e">
        <f>-#REF!*(1+$E184)</f>
        <v>#REF!</v>
      </c>
      <c r="AJ184" s="32" t="e">
        <f>-#REF!*(1+$E184)</f>
        <v>#REF!</v>
      </c>
      <c r="AK184" s="32" t="e">
        <f>-#REF!*(1+$E184)</f>
        <v>#REF!</v>
      </c>
      <c r="AL184" s="32" t="e">
        <f>-#REF!*(1+$E184)</f>
        <v>#REF!</v>
      </c>
      <c r="AM184" s="32" t="e">
        <f>-#REF!*(1+$E184)</f>
        <v>#REF!</v>
      </c>
      <c r="AN184" s="32" t="e">
        <f>-#REF!*(1+$E184)</f>
        <v>#REF!</v>
      </c>
      <c r="AO184" s="32" t="e">
        <f>-#REF!*(1+$E184)</f>
        <v>#REF!</v>
      </c>
      <c r="AP184" s="32" t="e">
        <f>-#REF!*(1+$E184)</f>
        <v>#REF!</v>
      </c>
      <c r="AQ184" s="32" t="e">
        <f>-#REF!*(1+$E184)</f>
        <v>#REF!</v>
      </c>
      <c r="AR184" s="32" t="e">
        <f>-#REF!*(1+$E184)</f>
        <v>#REF!</v>
      </c>
      <c r="AS184" s="32" t="e">
        <f>-#REF!*(1+$E184)</f>
        <v>#REF!</v>
      </c>
      <c r="AT184" s="32" t="e">
        <f>-#REF!*(1+$E184)</f>
        <v>#REF!</v>
      </c>
      <c r="AU184" s="32" t="e">
        <f>-#REF!*(1+$E184)</f>
        <v>#REF!</v>
      </c>
    </row>
    <row r="185" spans="2:47" s="5" customFormat="1" ht="18" customHeight="1" outlineLevel="2" x14ac:dyDescent="0.3">
      <c r="B185" s="27"/>
      <c r="C185" s="40"/>
      <c r="D185" s="16"/>
      <c r="E185" s="4"/>
      <c r="F185" s="13"/>
      <c r="G185" s="13"/>
      <c r="H185" s="13"/>
      <c r="I185" s="13"/>
      <c r="J185" s="13"/>
      <c r="K185" s="13"/>
      <c r="L185" s="32"/>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row>
    <row r="186" spans="2:47" s="5" customFormat="1" ht="18" customHeight="1" outlineLevel="1" x14ac:dyDescent="0.3">
      <c r="B186" s="19" t="s">
        <v>96</v>
      </c>
      <c r="C186" s="19"/>
      <c r="D186" s="4"/>
      <c r="E186" s="4"/>
      <c r="F186" s="41" t="e">
        <f>G186</f>
        <v>#REF!</v>
      </c>
      <c r="G186" s="13" t="e">
        <f>SUM(L186:AU186)</f>
        <v>#REF!</v>
      </c>
      <c r="H186" s="24" t="e">
        <f>-F186/F$129</f>
        <v>#REF!</v>
      </c>
      <c r="I186" s="13"/>
      <c r="J186" s="13"/>
      <c r="K186" s="13"/>
      <c r="L186" s="32">
        <f>L219</f>
        <v>0</v>
      </c>
      <c r="M186" s="32" t="e">
        <f>M219</f>
        <v>#REF!</v>
      </c>
      <c r="N186" s="32" t="e">
        <f t="shared" ref="N186:AU186" si="71">N219</f>
        <v>#REF!</v>
      </c>
      <c r="O186" s="32" t="e">
        <f t="shared" si="71"/>
        <v>#REF!</v>
      </c>
      <c r="P186" s="32" t="e">
        <f t="shared" si="71"/>
        <v>#REF!</v>
      </c>
      <c r="Q186" s="32" t="e">
        <f t="shared" si="71"/>
        <v>#REF!</v>
      </c>
      <c r="R186" s="32" t="e">
        <f t="shared" si="71"/>
        <v>#REF!</v>
      </c>
      <c r="S186" s="32" t="e">
        <f t="shared" si="71"/>
        <v>#REF!</v>
      </c>
      <c r="T186" s="32" t="e">
        <f t="shared" si="71"/>
        <v>#REF!</v>
      </c>
      <c r="U186" s="32" t="e">
        <f t="shared" si="71"/>
        <v>#REF!</v>
      </c>
      <c r="V186" s="32" t="e">
        <f t="shared" si="71"/>
        <v>#REF!</v>
      </c>
      <c r="W186" s="32" t="e">
        <f t="shared" si="71"/>
        <v>#REF!</v>
      </c>
      <c r="X186" s="32" t="e">
        <f t="shared" si="71"/>
        <v>#REF!</v>
      </c>
      <c r="Y186" s="32" t="e">
        <f t="shared" si="71"/>
        <v>#REF!</v>
      </c>
      <c r="Z186" s="32" t="e">
        <f t="shared" si="71"/>
        <v>#REF!</v>
      </c>
      <c r="AA186" s="32" t="e">
        <f t="shared" si="71"/>
        <v>#REF!</v>
      </c>
      <c r="AB186" s="32" t="e">
        <f t="shared" si="71"/>
        <v>#REF!</v>
      </c>
      <c r="AC186" s="32" t="e">
        <f t="shared" si="71"/>
        <v>#REF!</v>
      </c>
      <c r="AD186" s="32" t="e">
        <f t="shared" si="71"/>
        <v>#REF!</v>
      </c>
      <c r="AE186" s="32" t="e">
        <f t="shared" si="71"/>
        <v>#REF!</v>
      </c>
      <c r="AF186" s="32" t="e">
        <f t="shared" si="71"/>
        <v>#REF!</v>
      </c>
      <c r="AG186" s="32" t="e">
        <f t="shared" si="71"/>
        <v>#REF!</v>
      </c>
      <c r="AH186" s="32" t="e">
        <f t="shared" si="71"/>
        <v>#REF!</v>
      </c>
      <c r="AI186" s="32" t="e">
        <f t="shared" si="71"/>
        <v>#REF!</v>
      </c>
      <c r="AJ186" s="32" t="e">
        <f t="shared" si="71"/>
        <v>#REF!</v>
      </c>
      <c r="AK186" s="32" t="e">
        <f t="shared" si="71"/>
        <v>#REF!</v>
      </c>
      <c r="AL186" s="32" t="e">
        <f t="shared" si="71"/>
        <v>#REF!</v>
      </c>
      <c r="AM186" s="32" t="e">
        <f t="shared" si="71"/>
        <v>#REF!</v>
      </c>
      <c r="AN186" s="32" t="e">
        <f t="shared" si="71"/>
        <v>#REF!</v>
      </c>
      <c r="AO186" s="32" t="e">
        <f t="shared" si="71"/>
        <v>#REF!</v>
      </c>
      <c r="AP186" s="32" t="e">
        <f t="shared" si="71"/>
        <v>#REF!</v>
      </c>
      <c r="AQ186" s="32" t="e">
        <f t="shared" si="71"/>
        <v>#REF!</v>
      </c>
      <c r="AR186" s="32" t="e">
        <f t="shared" si="71"/>
        <v>#REF!</v>
      </c>
      <c r="AS186" s="32" t="e">
        <f t="shared" si="71"/>
        <v>#REF!</v>
      </c>
      <c r="AT186" s="32" t="e">
        <f t="shared" si="71"/>
        <v>#REF!</v>
      </c>
      <c r="AU186" s="32" t="e">
        <f t="shared" si="71"/>
        <v>#REF!</v>
      </c>
    </row>
    <row r="187" spans="2:47" s="5" customFormat="1" ht="18" customHeight="1" outlineLevel="1" x14ac:dyDescent="0.3">
      <c r="B187" s="27"/>
      <c r="C187" s="27"/>
      <c r="D187" s="4"/>
      <c r="E187" s="4"/>
      <c r="F187" s="13"/>
      <c r="G187" s="13"/>
      <c r="H187" s="13"/>
      <c r="I187" s="13"/>
      <c r="J187" s="13"/>
      <c r="K187" s="13"/>
      <c r="L187" s="32"/>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row>
    <row r="188" spans="2:47" s="5" customFormat="1" ht="18" customHeight="1" outlineLevel="1" x14ac:dyDescent="0.3">
      <c r="B188" s="42" t="s">
        <v>97</v>
      </c>
      <c r="C188" s="42"/>
      <c r="D188" s="43" t="e">
        <f>G164/56</f>
        <v>#REF!</v>
      </c>
      <c r="E188" s="43"/>
      <c r="F188" s="44" t="e">
        <f>SUBTOTAL(9,F129:F186)</f>
        <v>#REF!</v>
      </c>
      <c r="G188" s="44" t="e">
        <f>SUBTOTAL(9,G129:G186)</f>
        <v>#REF!</v>
      </c>
      <c r="H188" s="44"/>
      <c r="I188" s="44"/>
      <c r="J188" s="44"/>
      <c r="K188" s="43"/>
      <c r="L188" s="45" t="e">
        <f t="shared" ref="L188:AU188" si="72">SUBTOTAL(9,L129:L186)</f>
        <v>#REF!</v>
      </c>
      <c r="M188" s="45" t="e">
        <f t="shared" si="72"/>
        <v>#REF!</v>
      </c>
      <c r="N188" s="45" t="e">
        <f t="shared" si="72"/>
        <v>#REF!</v>
      </c>
      <c r="O188" s="45" t="e">
        <f t="shared" si="72"/>
        <v>#REF!</v>
      </c>
      <c r="P188" s="45" t="e">
        <f t="shared" si="72"/>
        <v>#REF!</v>
      </c>
      <c r="Q188" s="45" t="e">
        <f t="shared" si="72"/>
        <v>#REF!</v>
      </c>
      <c r="R188" s="45" t="e">
        <f t="shared" si="72"/>
        <v>#REF!</v>
      </c>
      <c r="S188" s="45" t="e">
        <f t="shared" si="72"/>
        <v>#REF!</v>
      </c>
      <c r="T188" s="45" t="e">
        <f t="shared" si="72"/>
        <v>#REF!</v>
      </c>
      <c r="U188" s="45" t="e">
        <f t="shared" si="72"/>
        <v>#REF!</v>
      </c>
      <c r="V188" s="45" t="e">
        <f>SUBTOTAL(9,V129:V186)</f>
        <v>#REF!</v>
      </c>
      <c r="W188" s="45" t="e">
        <f t="shared" si="72"/>
        <v>#REF!</v>
      </c>
      <c r="X188" s="45" t="e">
        <f t="shared" si="72"/>
        <v>#REF!</v>
      </c>
      <c r="Y188" s="45" t="e">
        <f t="shared" si="72"/>
        <v>#REF!</v>
      </c>
      <c r="Z188" s="45" t="e">
        <f t="shared" si="72"/>
        <v>#REF!</v>
      </c>
      <c r="AA188" s="45" t="e">
        <f t="shared" si="72"/>
        <v>#REF!</v>
      </c>
      <c r="AB188" s="45" t="e">
        <f t="shared" si="72"/>
        <v>#REF!</v>
      </c>
      <c r="AC188" s="45" t="e">
        <f t="shared" si="72"/>
        <v>#REF!</v>
      </c>
      <c r="AD188" s="45" t="e">
        <f t="shared" si="72"/>
        <v>#REF!</v>
      </c>
      <c r="AE188" s="45" t="e">
        <f t="shared" si="72"/>
        <v>#REF!</v>
      </c>
      <c r="AF188" s="45" t="e">
        <f t="shared" si="72"/>
        <v>#REF!</v>
      </c>
      <c r="AG188" s="45" t="e">
        <f t="shared" si="72"/>
        <v>#REF!</v>
      </c>
      <c r="AH188" s="45" t="e">
        <f t="shared" si="72"/>
        <v>#REF!</v>
      </c>
      <c r="AI188" s="45" t="e">
        <f t="shared" si="72"/>
        <v>#REF!</v>
      </c>
      <c r="AJ188" s="45" t="e">
        <f t="shared" si="72"/>
        <v>#REF!</v>
      </c>
      <c r="AK188" s="45" t="e">
        <f t="shared" si="72"/>
        <v>#REF!</v>
      </c>
      <c r="AL188" s="45" t="e">
        <f t="shared" si="72"/>
        <v>#REF!</v>
      </c>
      <c r="AM188" s="45" t="e">
        <f t="shared" si="72"/>
        <v>#REF!</v>
      </c>
      <c r="AN188" s="45" t="e">
        <f t="shared" si="72"/>
        <v>#REF!</v>
      </c>
      <c r="AO188" s="45" t="e">
        <f t="shared" si="72"/>
        <v>#REF!</v>
      </c>
      <c r="AP188" s="45" t="e">
        <f t="shared" si="72"/>
        <v>#REF!</v>
      </c>
      <c r="AQ188" s="45" t="e">
        <f t="shared" si="72"/>
        <v>#REF!</v>
      </c>
      <c r="AR188" s="45" t="e">
        <f t="shared" si="72"/>
        <v>#REF!</v>
      </c>
      <c r="AS188" s="45" t="e">
        <f t="shared" si="72"/>
        <v>#REF!</v>
      </c>
      <c r="AT188" s="45" t="e">
        <f t="shared" si="72"/>
        <v>#REF!</v>
      </c>
      <c r="AU188" s="45" t="e">
        <f t="shared" si="72"/>
        <v>#REF!</v>
      </c>
    </row>
    <row r="189" spans="2:47" s="5" customFormat="1" ht="18" customHeight="1" x14ac:dyDescent="0.3">
      <c r="B189" s="46"/>
      <c r="C189" s="46"/>
      <c r="D189" s="47"/>
      <c r="E189" s="47"/>
      <c r="F189" s="47"/>
      <c r="G189" s="47"/>
      <c r="H189" s="47"/>
      <c r="I189" s="47"/>
      <c r="J189" s="47"/>
      <c r="K189" s="47"/>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row>
    <row r="190" spans="2:47" s="5" customFormat="1" ht="18" customHeight="1" x14ac:dyDescent="0.3">
      <c r="B190" s="397" t="s">
        <v>98</v>
      </c>
      <c r="C190" s="397"/>
      <c r="D190" s="47"/>
      <c r="E190" s="47"/>
      <c r="F190" s="47"/>
      <c r="G190" s="47"/>
      <c r="H190" s="47"/>
      <c r="I190" s="47"/>
      <c r="J190" s="47"/>
      <c r="K190" s="47"/>
      <c r="L190" s="171" t="e">
        <f t="shared" ref="L190:AU190" si="73">SUBTOTAL(9,L191:L204)</f>
        <v>#REF!</v>
      </c>
      <c r="M190" s="171" t="e">
        <f>SUBTOTAL(9,M191:M204)</f>
        <v>#REF!</v>
      </c>
      <c r="N190" s="171" t="e">
        <f t="shared" si="73"/>
        <v>#REF!</v>
      </c>
      <c r="O190" s="171" t="e">
        <f t="shared" si="73"/>
        <v>#REF!</v>
      </c>
      <c r="P190" s="171" t="e">
        <f t="shared" si="73"/>
        <v>#REF!</v>
      </c>
      <c r="Q190" s="171" t="e">
        <f t="shared" si="73"/>
        <v>#REF!</v>
      </c>
      <c r="R190" s="171" t="e">
        <f t="shared" si="73"/>
        <v>#REF!</v>
      </c>
      <c r="S190" s="171" t="e">
        <f t="shared" si="73"/>
        <v>#REF!</v>
      </c>
      <c r="T190" s="171" t="e">
        <f t="shared" si="73"/>
        <v>#REF!</v>
      </c>
      <c r="U190" s="171" t="e">
        <f t="shared" si="73"/>
        <v>#REF!</v>
      </c>
      <c r="V190" s="171" t="e">
        <f t="shared" si="73"/>
        <v>#REF!</v>
      </c>
      <c r="W190" s="171" t="e">
        <f t="shared" si="73"/>
        <v>#REF!</v>
      </c>
      <c r="X190" s="171" t="e">
        <f t="shared" si="73"/>
        <v>#REF!</v>
      </c>
      <c r="Y190" s="171" t="e">
        <f t="shared" si="73"/>
        <v>#REF!</v>
      </c>
      <c r="Z190" s="171" t="e">
        <f t="shared" si="73"/>
        <v>#REF!</v>
      </c>
      <c r="AA190" s="171" t="e">
        <f t="shared" si="73"/>
        <v>#REF!</v>
      </c>
      <c r="AB190" s="171" t="e">
        <f t="shared" si="73"/>
        <v>#REF!</v>
      </c>
      <c r="AC190" s="171" t="e">
        <f t="shared" si="73"/>
        <v>#REF!</v>
      </c>
      <c r="AD190" s="171" t="e">
        <f t="shared" si="73"/>
        <v>#REF!</v>
      </c>
      <c r="AE190" s="171" t="e">
        <f t="shared" si="73"/>
        <v>#REF!</v>
      </c>
      <c r="AF190" s="171" t="e">
        <f t="shared" si="73"/>
        <v>#REF!</v>
      </c>
      <c r="AG190" s="171" t="e">
        <f t="shared" si="73"/>
        <v>#REF!</v>
      </c>
      <c r="AH190" s="171" t="e">
        <f t="shared" si="73"/>
        <v>#REF!</v>
      </c>
      <c r="AI190" s="171" t="e">
        <f t="shared" si="73"/>
        <v>#REF!</v>
      </c>
      <c r="AJ190" s="171" t="e">
        <f t="shared" si="73"/>
        <v>#REF!</v>
      </c>
      <c r="AK190" s="171" t="e">
        <f t="shared" si="73"/>
        <v>#REF!</v>
      </c>
      <c r="AL190" s="171" t="e">
        <f t="shared" si="73"/>
        <v>#REF!</v>
      </c>
      <c r="AM190" s="171" t="e">
        <f t="shared" si="73"/>
        <v>#REF!</v>
      </c>
      <c r="AN190" s="171" t="e">
        <f t="shared" si="73"/>
        <v>#REF!</v>
      </c>
      <c r="AO190" s="171" t="e">
        <f t="shared" si="73"/>
        <v>#REF!</v>
      </c>
      <c r="AP190" s="171" t="e">
        <f t="shared" si="73"/>
        <v>#REF!</v>
      </c>
      <c r="AQ190" s="171" t="e">
        <f t="shared" si="73"/>
        <v>#REF!</v>
      </c>
      <c r="AR190" s="171" t="e">
        <f t="shared" si="73"/>
        <v>#REF!</v>
      </c>
      <c r="AS190" s="171" t="e">
        <f t="shared" si="73"/>
        <v>#REF!</v>
      </c>
      <c r="AT190" s="171" t="e">
        <f t="shared" si="73"/>
        <v>#REF!</v>
      </c>
      <c r="AU190" s="171" t="e">
        <f t="shared" si="73"/>
        <v>#REF!</v>
      </c>
    </row>
    <row r="191" spans="2:47" s="5" customFormat="1" ht="18" customHeight="1" outlineLevel="1" x14ac:dyDescent="0.3">
      <c r="B191" s="174" t="s">
        <v>99</v>
      </c>
      <c r="C191" s="174"/>
      <c r="D191" s="175"/>
      <c r="E191" s="175"/>
      <c r="F191" s="175"/>
      <c r="G191" s="175"/>
      <c r="H191" s="175"/>
      <c r="I191" s="175"/>
      <c r="J191" s="175"/>
      <c r="K191" s="175"/>
      <c r="L191" s="176" t="e">
        <f>SUBTOTAL(9,L192:L196)</f>
        <v>#REF!</v>
      </c>
      <c r="M191" s="176" t="e">
        <f>SUBTOTAL(9,M192:M196)</f>
        <v>#REF!</v>
      </c>
      <c r="N191" s="176" t="e">
        <f t="shared" ref="N191:AU191" si="74">SUBTOTAL(9,N192:N196)</f>
        <v>#REF!</v>
      </c>
      <c r="O191" s="176" t="e">
        <f t="shared" si="74"/>
        <v>#REF!</v>
      </c>
      <c r="P191" s="176" t="e">
        <f t="shared" si="74"/>
        <v>#REF!</v>
      </c>
      <c r="Q191" s="176" t="e">
        <f t="shared" si="74"/>
        <v>#REF!</v>
      </c>
      <c r="R191" s="176" t="e">
        <f t="shared" si="74"/>
        <v>#REF!</v>
      </c>
      <c r="S191" s="176" t="e">
        <f t="shared" si="74"/>
        <v>#REF!</v>
      </c>
      <c r="T191" s="176" t="e">
        <f t="shared" si="74"/>
        <v>#REF!</v>
      </c>
      <c r="U191" s="176" t="e">
        <f t="shared" si="74"/>
        <v>#REF!</v>
      </c>
      <c r="V191" s="176" t="e">
        <f t="shared" si="74"/>
        <v>#REF!</v>
      </c>
      <c r="W191" s="176" t="e">
        <f t="shared" si="74"/>
        <v>#REF!</v>
      </c>
      <c r="X191" s="176" t="e">
        <f t="shared" si="74"/>
        <v>#REF!</v>
      </c>
      <c r="Y191" s="176" t="e">
        <f t="shared" si="74"/>
        <v>#REF!</v>
      </c>
      <c r="Z191" s="176" t="e">
        <f t="shared" si="74"/>
        <v>#REF!</v>
      </c>
      <c r="AA191" s="176" t="e">
        <f t="shared" si="74"/>
        <v>#REF!</v>
      </c>
      <c r="AB191" s="176" t="e">
        <f t="shared" si="74"/>
        <v>#REF!</v>
      </c>
      <c r="AC191" s="176" t="e">
        <f t="shared" si="74"/>
        <v>#REF!</v>
      </c>
      <c r="AD191" s="176" t="e">
        <f t="shared" si="74"/>
        <v>#REF!</v>
      </c>
      <c r="AE191" s="176" t="e">
        <f t="shared" si="74"/>
        <v>#REF!</v>
      </c>
      <c r="AF191" s="176" t="e">
        <f t="shared" si="74"/>
        <v>#REF!</v>
      </c>
      <c r="AG191" s="176" t="e">
        <f t="shared" si="74"/>
        <v>#REF!</v>
      </c>
      <c r="AH191" s="176" t="e">
        <f t="shared" si="74"/>
        <v>#REF!</v>
      </c>
      <c r="AI191" s="176" t="e">
        <f t="shared" si="74"/>
        <v>#REF!</v>
      </c>
      <c r="AJ191" s="176" t="e">
        <f t="shared" si="74"/>
        <v>#REF!</v>
      </c>
      <c r="AK191" s="176" t="e">
        <f t="shared" si="74"/>
        <v>#REF!</v>
      </c>
      <c r="AL191" s="176" t="e">
        <f t="shared" si="74"/>
        <v>#REF!</v>
      </c>
      <c r="AM191" s="176" t="e">
        <f t="shared" si="74"/>
        <v>#REF!</v>
      </c>
      <c r="AN191" s="176" t="e">
        <f t="shared" si="74"/>
        <v>#REF!</v>
      </c>
      <c r="AO191" s="176" t="e">
        <f t="shared" si="74"/>
        <v>#REF!</v>
      </c>
      <c r="AP191" s="176" t="e">
        <f t="shared" si="74"/>
        <v>#REF!</v>
      </c>
      <c r="AQ191" s="176" t="e">
        <f t="shared" si="74"/>
        <v>#REF!</v>
      </c>
      <c r="AR191" s="176" t="e">
        <f t="shared" si="74"/>
        <v>#REF!</v>
      </c>
      <c r="AS191" s="176" t="e">
        <f t="shared" si="74"/>
        <v>#REF!</v>
      </c>
      <c r="AT191" s="176" t="e">
        <f t="shared" si="74"/>
        <v>#REF!</v>
      </c>
      <c r="AU191" s="176" t="e">
        <f t="shared" si="74"/>
        <v>#REF!</v>
      </c>
    </row>
    <row r="192" spans="2:47" s="5" customFormat="1" ht="18" customHeight="1" outlineLevel="1" x14ac:dyDescent="0.3">
      <c r="B192" s="27" t="s">
        <v>100</v>
      </c>
      <c r="C192" s="27"/>
      <c r="D192" s="4"/>
      <c r="E192" s="4"/>
      <c r="F192" s="4"/>
      <c r="G192" s="4"/>
      <c r="H192" s="4"/>
      <c r="I192" s="4"/>
      <c r="J192" s="4"/>
      <c r="K192" s="4"/>
      <c r="L192" s="32" t="e">
        <f>L224</f>
        <v>#REF!</v>
      </c>
      <c r="M192" s="32" t="e">
        <f>M224</f>
        <v>#REF!</v>
      </c>
      <c r="N192" s="32" t="e">
        <f t="shared" ref="N192:AU192" si="75">N224</f>
        <v>#REF!</v>
      </c>
      <c r="O192" s="32" t="e">
        <f t="shared" si="75"/>
        <v>#REF!</v>
      </c>
      <c r="P192" s="32" t="e">
        <f t="shared" si="75"/>
        <v>#REF!</v>
      </c>
      <c r="Q192" s="32" t="e">
        <f t="shared" si="75"/>
        <v>#REF!</v>
      </c>
      <c r="R192" s="32" t="e">
        <f t="shared" si="75"/>
        <v>#REF!</v>
      </c>
      <c r="S192" s="32" t="e">
        <f t="shared" si="75"/>
        <v>#REF!</v>
      </c>
      <c r="T192" s="32" t="e">
        <f t="shared" si="75"/>
        <v>#REF!</v>
      </c>
      <c r="U192" s="32" t="e">
        <f t="shared" si="75"/>
        <v>#REF!</v>
      </c>
      <c r="V192" s="32" t="e">
        <f t="shared" si="75"/>
        <v>#REF!</v>
      </c>
      <c r="W192" s="32" t="e">
        <f t="shared" si="75"/>
        <v>#REF!</v>
      </c>
      <c r="X192" s="32" t="e">
        <f t="shared" si="75"/>
        <v>#REF!</v>
      </c>
      <c r="Y192" s="32" t="e">
        <f t="shared" si="75"/>
        <v>#REF!</v>
      </c>
      <c r="Z192" s="32" t="e">
        <f t="shared" si="75"/>
        <v>#REF!</v>
      </c>
      <c r="AA192" s="32" t="e">
        <f t="shared" si="75"/>
        <v>#REF!</v>
      </c>
      <c r="AB192" s="32" t="e">
        <f t="shared" si="75"/>
        <v>#REF!</v>
      </c>
      <c r="AC192" s="32" t="e">
        <f t="shared" si="75"/>
        <v>#REF!</v>
      </c>
      <c r="AD192" s="32" t="e">
        <f t="shared" si="75"/>
        <v>#REF!</v>
      </c>
      <c r="AE192" s="32" t="e">
        <f t="shared" si="75"/>
        <v>#REF!</v>
      </c>
      <c r="AF192" s="32" t="e">
        <f t="shared" si="75"/>
        <v>#REF!</v>
      </c>
      <c r="AG192" s="32" t="e">
        <f t="shared" si="75"/>
        <v>#REF!</v>
      </c>
      <c r="AH192" s="32" t="e">
        <f t="shared" si="75"/>
        <v>#REF!</v>
      </c>
      <c r="AI192" s="32" t="e">
        <f t="shared" si="75"/>
        <v>#REF!</v>
      </c>
      <c r="AJ192" s="32" t="e">
        <f t="shared" si="75"/>
        <v>#REF!</v>
      </c>
      <c r="AK192" s="32" t="e">
        <f t="shared" si="75"/>
        <v>#REF!</v>
      </c>
      <c r="AL192" s="32" t="e">
        <f t="shared" si="75"/>
        <v>#REF!</v>
      </c>
      <c r="AM192" s="32" t="e">
        <f t="shared" si="75"/>
        <v>#REF!</v>
      </c>
      <c r="AN192" s="32" t="e">
        <f t="shared" si="75"/>
        <v>#REF!</v>
      </c>
      <c r="AO192" s="32" t="e">
        <f t="shared" si="75"/>
        <v>#REF!</v>
      </c>
      <c r="AP192" s="32" t="e">
        <f t="shared" si="75"/>
        <v>#REF!</v>
      </c>
      <c r="AQ192" s="32" t="e">
        <f t="shared" si="75"/>
        <v>#REF!</v>
      </c>
      <c r="AR192" s="32" t="e">
        <f t="shared" si="75"/>
        <v>#REF!</v>
      </c>
      <c r="AS192" s="32" t="e">
        <f t="shared" si="75"/>
        <v>#REF!</v>
      </c>
      <c r="AT192" s="32" t="e">
        <f t="shared" si="75"/>
        <v>#REF!</v>
      </c>
      <c r="AU192" s="32" t="e">
        <f t="shared" si="75"/>
        <v>#REF!</v>
      </c>
    </row>
    <row r="193" spans="2:47" s="5" customFormat="1" ht="18" customHeight="1" outlineLevel="1" x14ac:dyDescent="0.3">
      <c r="B193" s="166" t="s">
        <v>101</v>
      </c>
      <c r="C193" s="181"/>
      <c r="D193" s="182"/>
      <c r="E193" s="182"/>
      <c r="F193" s="182"/>
      <c r="G193" s="182"/>
      <c r="H193" s="182"/>
      <c r="I193" s="182"/>
      <c r="J193" s="182"/>
      <c r="K193" s="182"/>
      <c r="L193" s="183" t="e">
        <f>SUBTOTAL(9,L194:L196)</f>
        <v>#REF!</v>
      </c>
      <c r="M193" s="183" t="e">
        <f t="shared" ref="M193:AU193" si="76">SUBTOTAL(9,M194:M196)</f>
        <v>#REF!</v>
      </c>
      <c r="N193" s="183" t="e">
        <f t="shared" si="76"/>
        <v>#REF!</v>
      </c>
      <c r="O193" s="183" t="e">
        <f t="shared" si="76"/>
        <v>#REF!</v>
      </c>
      <c r="P193" s="183" t="e">
        <f t="shared" si="76"/>
        <v>#REF!</v>
      </c>
      <c r="Q193" s="183" t="e">
        <f t="shared" si="76"/>
        <v>#REF!</v>
      </c>
      <c r="R193" s="183" t="e">
        <f t="shared" si="76"/>
        <v>#REF!</v>
      </c>
      <c r="S193" s="183" t="e">
        <f t="shared" si="76"/>
        <v>#REF!</v>
      </c>
      <c r="T193" s="183" t="e">
        <f t="shared" si="76"/>
        <v>#REF!</v>
      </c>
      <c r="U193" s="183" t="e">
        <f t="shared" si="76"/>
        <v>#REF!</v>
      </c>
      <c r="V193" s="183" t="e">
        <f t="shared" si="76"/>
        <v>#REF!</v>
      </c>
      <c r="W193" s="183" t="e">
        <f t="shared" si="76"/>
        <v>#REF!</v>
      </c>
      <c r="X193" s="183" t="e">
        <f t="shared" si="76"/>
        <v>#REF!</v>
      </c>
      <c r="Y193" s="183" t="e">
        <f t="shared" si="76"/>
        <v>#REF!</v>
      </c>
      <c r="Z193" s="183" t="e">
        <f t="shared" si="76"/>
        <v>#REF!</v>
      </c>
      <c r="AA193" s="183" t="e">
        <f t="shared" si="76"/>
        <v>#REF!</v>
      </c>
      <c r="AB193" s="183" t="e">
        <f t="shared" si="76"/>
        <v>#REF!</v>
      </c>
      <c r="AC193" s="183" t="e">
        <f t="shared" si="76"/>
        <v>#REF!</v>
      </c>
      <c r="AD193" s="183" t="e">
        <f t="shared" si="76"/>
        <v>#REF!</v>
      </c>
      <c r="AE193" s="183" t="e">
        <f t="shared" si="76"/>
        <v>#REF!</v>
      </c>
      <c r="AF193" s="183" t="e">
        <f t="shared" si="76"/>
        <v>#REF!</v>
      </c>
      <c r="AG193" s="183" t="e">
        <f t="shared" si="76"/>
        <v>#REF!</v>
      </c>
      <c r="AH193" s="183" t="e">
        <f t="shared" si="76"/>
        <v>#REF!</v>
      </c>
      <c r="AI193" s="183" t="e">
        <f t="shared" si="76"/>
        <v>#REF!</v>
      </c>
      <c r="AJ193" s="183" t="e">
        <f t="shared" si="76"/>
        <v>#REF!</v>
      </c>
      <c r="AK193" s="183" t="e">
        <f t="shared" si="76"/>
        <v>#REF!</v>
      </c>
      <c r="AL193" s="183" t="e">
        <f t="shared" si="76"/>
        <v>#REF!</v>
      </c>
      <c r="AM193" s="183" t="e">
        <f t="shared" si="76"/>
        <v>#REF!</v>
      </c>
      <c r="AN193" s="183" t="e">
        <f t="shared" si="76"/>
        <v>#REF!</v>
      </c>
      <c r="AO193" s="183" t="e">
        <f t="shared" si="76"/>
        <v>#REF!</v>
      </c>
      <c r="AP193" s="183" t="e">
        <f t="shared" si="76"/>
        <v>#REF!</v>
      </c>
      <c r="AQ193" s="183" t="e">
        <f t="shared" si="76"/>
        <v>#REF!</v>
      </c>
      <c r="AR193" s="183" t="e">
        <f t="shared" si="76"/>
        <v>#REF!</v>
      </c>
      <c r="AS193" s="183" t="e">
        <f t="shared" si="76"/>
        <v>#REF!</v>
      </c>
      <c r="AT193" s="183" t="e">
        <f t="shared" si="76"/>
        <v>#REF!</v>
      </c>
      <c r="AU193" s="183" t="e">
        <f t="shared" si="76"/>
        <v>#REF!</v>
      </c>
    </row>
    <row r="194" spans="2:47" s="5" customFormat="1" ht="18" customHeight="1" outlineLevel="2" x14ac:dyDescent="0.3">
      <c r="B194" s="26" t="s">
        <v>102</v>
      </c>
      <c r="C194" s="26"/>
      <c r="D194" s="4"/>
      <c r="E194" s="4"/>
      <c r="F194" s="4"/>
      <c r="G194" s="4"/>
      <c r="H194" s="4"/>
      <c r="I194" s="4"/>
      <c r="J194" s="4"/>
      <c r="K194" s="4"/>
      <c r="L194" s="32" t="e">
        <f>K194+L129</f>
        <v>#REF!</v>
      </c>
      <c r="M194" s="32" t="e">
        <f>L194+M129</f>
        <v>#REF!</v>
      </c>
      <c r="N194" s="32" t="e">
        <f t="shared" ref="N194:AU194" si="77">M194+N129</f>
        <v>#REF!</v>
      </c>
      <c r="O194" s="32" t="e">
        <f t="shared" si="77"/>
        <v>#REF!</v>
      </c>
      <c r="P194" s="32" t="e">
        <f t="shared" si="77"/>
        <v>#REF!</v>
      </c>
      <c r="Q194" s="32" t="e">
        <f t="shared" si="77"/>
        <v>#REF!</v>
      </c>
      <c r="R194" s="32" t="e">
        <f t="shared" si="77"/>
        <v>#REF!</v>
      </c>
      <c r="S194" s="32" t="e">
        <f t="shared" si="77"/>
        <v>#REF!</v>
      </c>
      <c r="T194" s="32" t="e">
        <f t="shared" si="77"/>
        <v>#REF!</v>
      </c>
      <c r="U194" s="32" t="e">
        <f t="shared" si="77"/>
        <v>#REF!</v>
      </c>
      <c r="V194" s="32" t="e">
        <f t="shared" si="77"/>
        <v>#REF!</v>
      </c>
      <c r="W194" s="32" t="e">
        <f t="shared" si="77"/>
        <v>#REF!</v>
      </c>
      <c r="X194" s="32" t="e">
        <f t="shared" si="77"/>
        <v>#REF!</v>
      </c>
      <c r="Y194" s="32" t="e">
        <f t="shared" si="77"/>
        <v>#REF!</v>
      </c>
      <c r="Z194" s="32" t="e">
        <f t="shared" si="77"/>
        <v>#REF!</v>
      </c>
      <c r="AA194" s="32" t="e">
        <f t="shared" si="77"/>
        <v>#REF!</v>
      </c>
      <c r="AB194" s="32" t="e">
        <f t="shared" si="77"/>
        <v>#REF!</v>
      </c>
      <c r="AC194" s="32" t="e">
        <f t="shared" si="77"/>
        <v>#REF!</v>
      </c>
      <c r="AD194" s="32" t="e">
        <f t="shared" si="77"/>
        <v>#REF!</v>
      </c>
      <c r="AE194" s="32" t="e">
        <f t="shared" si="77"/>
        <v>#REF!</v>
      </c>
      <c r="AF194" s="32" t="e">
        <f t="shared" si="77"/>
        <v>#REF!</v>
      </c>
      <c r="AG194" s="32" t="e">
        <f t="shared" si="77"/>
        <v>#REF!</v>
      </c>
      <c r="AH194" s="32" t="e">
        <f t="shared" si="77"/>
        <v>#REF!</v>
      </c>
      <c r="AI194" s="32" t="e">
        <f t="shared" si="77"/>
        <v>#REF!</v>
      </c>
      <c r="AJ194" s="32" t="e">
        <f t="shared" si="77"/>
        <v>#REF!</v>
      </c>
      <c r="AK194" s="32" t="e">
        <f t="shared" si="77"/>
        <v>#REF!</v>
      </c>
      <c r="AL194" s="32" t="e">
        <f t="shared" si="77"/>
        <v>#REF!</v>
      </c>
      <c r="AM194" s="32" t="e">
        <f t="shared" si="77"/>
        <v>#REF!</v>
      </c>
      <c r="AN194" s="32" t="e">
        <f t="shared" si="77"/>
        <v>#REF!</v>
      </c>
      <c r="AO194" s="32" t="e">
        <f t="shared" si="77"/>
        <v>#REF!</v>
      </c>
      <c r="AP194" s="32" t="e">
        <f t="shared" si="77"/>
        <v>#REF!</v>
      </c>
      <c r="AQ194" s="32" t="e">
        <f t="shared" si="77"/>
        <v>#REF!</v>
      </c>
      <c r="AR194" s="32" t="e">
        <f t="shared" si="77"/>
        <v>#REF!</v>
      </c>
      <c r="AS194" s="32" t="e">
        <f t="shared" si="77"/>
        <v>#REF!</v>
      </c>
      <c r="AT194" s="32" t="e">
        <f t="shared" si="77"/>
        <v>#REF!</v>
      </c>
      <c r="AU194" s="32" t="e">
        <f t="shared" si="77"/>
        <v>#REF!</v>
      </c>
    </row>
    <row r="195" spans="2:47" s="5" customFormat="1" ht="18" customHeight="1" outlineLevel="2" x14ac:dyDescent="0.3">
      <c r="B195" s="26" t="s">
        <v>8</v>
      </c>
      <c r="C195" s="26"/>
      <c r="D195" s="4"/>
      <c r="E195" s="4"/>
      <c r="F195" s="4"/>
      <c r="G195" s="4"/>
      <c r="H195" s="4"/>
      <c r="I195" s="4"/>
      <c r="J195" s="4"/>
      <c r="K195" s="4"/>
      <c r="L195" s="32">
        <v>0</v>
      </c>
      <c r="M195" s="32" t="e">
        <f>L195-M122</f>
        <v>#REF!</v>
      </c>
      <c r="N195" s="32" t="e">
        <f>M195-N122</f>
        <v>#REF!</v>
      </c>
      <c r="O195" s="32" t="e">
        <f t="shared" ref="O195:AU195" si="78">N195-O122</f>
        <v>#REF!</v>
      </c>
      <c r="P195" s="32" t="e">
        <f t="shared" si="78"/>
        <v>#REF!</v>
      </c>
      <c r="Q195" s="32" t="e">
        <f t="shared" si="78"/>
        <v>#REF!</v>
      </c>
      <c r="R195" s="32" t="e">
        <f t="shared" si="78"/>
        <v>#REF!</v>
      </c>
      <c r="S195" s="32" t="e">
        <f t="shared" si="78"/>
        <v>#REF!</v>
      </c>
      <c r="T195" s="32" t="e">
        <f t="shared" si="78"/>
        <v>#REF!</v>
      </c>
      <c r="U195" s="32" t="e">
        <f t="shared" si="78"/>
        <v>#REF!</v>
      </c>
      <c r="V195" s="32" t="e">
        <f t="shared" si="78"/>
        <v>#REF!</v>
      </c>
      <c r="W195" s="32" t="e">
        <f t="shared" si="78"/>
        <v>#REF!</v>
      </c>
      <c r="X195" s="32" t="e">
        <f t="shared" si="78"/>
        <v>#REF!</v>
      </c>
      <c r="Y195" s="32" t="e">
        <f t="shared" si="78"/>
        <v>#REF!</v>
      </c>
      <c r="Z195" s="32" t="e">
        <f t="shared" si="78"/>
        <v>#REF!</v>
      </c>
      <c r="AA195" s="32" t="e">
        <f t="shared" si="78"/>
        <v>#REF!</v>
      </c>
      <c r="AB195" s="32" t="e">
        <f t="shared" si="78"/>
        <v>#REF!</v>
      </c>
      <c r="AC195" s="32" t="e">
        <f t="shared" si="78"/>
        <v>#REF!</v>
      </c>
      <c r="AD195" s="32" t="e">
        <f t="shared" si="78"/>
        <v>#REF!</v>
      </c>
      <c r="AE195" s="32" t="e">
        <f t="shared" si="78"/>
        <v>#REF!</v>
      </c>
      <c r="AF195" s="32" t="e">
        <f t="shared" si="78"/>
        <v>#REF!</v>
      </c>
      <c r="AG195" s="32" t="e">
        <f t="shared" si="78"/>
        <v>#REF!</v>
      </c>
      <c r="AH195" s="32" t="e">
        <f t="shared" si="78"/>
        <v>#REF!</v>
      </c>
      <c r="AI195" s="32" t="e">
        <f t="shared" si="78"/>
        <v>#REF!</v>
      </c>
      <c r="AJ195" s="32" t="e">
        <f t="shared" si="78"/>
        <v>#REF!</v>
      </c>
      <c r="AK195" s="32" t="e">
        <f t="shared" si="78"/>
        <v>#REF!</v>
      </c>
      <c r="AL195" s="32" t="e">
        <f t="shared" si="78"/>
        <v>#REF!</v>
      </c>
      <c r="AM195" s="32" t="e">
        <f t="shared" si="78"/>
        <v>#REF!</v>
      </c>
      <c r="AN195" s="32" t="e">
        <f t="shared" si="78"/>
        <v>#REF!</v>
      </c>
      <c r="AO195" s="32" t="e">
        <f t="shared" si="78"/>
        <v>#REF!</v>
      </c>
      <c r="AP195" s="32" t="e">
        <f t="shared" si="78"/>
        <v>#REF!</v>
      </c>
      <c r="AQ195" s="32" t="e">
        <f t="shared" si="78"/>
        <v>#REF!</v>
      </c>
      <c r="AR195" s="32" t="e">
        <f t="shared" si="78"/>
        <v>#REF!</v>
      </c>
      <c r="AS195" s="32" t="e">
        <f t="shared" si="78"/>
        <v>#REF!</v>
      </c>
      <c r="AT195" s="32" t="e">
        <f t="shared" si="78"/>
        <v>#REF!</v>
      </c>
      <c r="AU195" s="32" t="e">
        <f t="shared" si="78"/>
        <v>#REF!</v>
      </c>
    </row>
    <row r="196" spans="2:47" s="5" customFormat="1" ht="18" customHeight="1" outlineLevel="2" x14ac:dyDescent="0.3">
      <c r="B196" s="26" t="s">
        <v>9</v>
      </c>
      <c r="C196" s="26"/>
      <c r="D196" s="4"/>
      <c r="E196" s="4"/>
      <c r="F196" s="4"/>
      <c r="G196" s="4"/>
      <c r="H196" s="4"/>
      <c r="I196" s="4"/>
      <c r="J196" s="4"/>
      <c r="K196" s="4"/>
      <c r="L196" s="32" t="e">
        <f>K196-L125</f>
        <v>#REF!</v>
      </c>
      <c r="M196" s="32" t="e">
        <f>L196-M125</f>
        <v>#REF!</v>
      </c>
      <c r="N196" s="32" t="e">
        <f t="shared" ref="N196:AU196" si="79">M196-N125</f>
        <v>#REF!</v>
      </c>
      <c r="O196" s="32" t="e">
        <f t="shared" si="79"/>
        <v>#REF!</v>
      </c>
      <c r="P196" s="32" t="e">
        <f t="shared" si="79"/>
        <v>#REF!</v>
      </c>
      <c r="Q196" s="32" t="e">
        <f t="shared" si="79"/>
        <v>#REF!</v>
      </c>
      <c r="R196" s="32" t="e">
        <f t="shared" si="79"/>
        <v>#REF!</v>
      </c>
      <c r="S196" s="32" t="e">
        <f t="shared" si="79"/>
        <v>#REF!</v>
      </c>
      <c r="T196" s="32" t="e">
        <f t="shared" si="79"/>
        <v>#REF!</v>
      </c>
      <c r="U196" s="32" t="e">
        <f t="shared" si="79"/>
        <v>#REF!</v>
      </c>
      <c r="V196" s="32" t="e">
        <f t="shared" si="79"/>
        <v>#REF!</v>
      </c>
      <c r="W196" s="32" t="e">
        <f t="shared" si="79"/>
        <v>#REF!</v>
      </c>
      <c r="X196" s="32" t="e">
        <f>W196-X125</f>
        <v>#REF!</v>
      </c>
      <c r="Y196" s="32" t="e">
        <f t="shared" si="79"/>
        <v>#REF!</v>
      </c>
      <c r="Z196" s="32" t="e">
        <f t="shared" si="79"/>
        <v>#REF!</v>
      </c>
      <c r="AA196" s="32" t="e">
        <f t="shared" si="79"/>
        <v>#REF!</v>
      </c>
      <c r="AB196" s="32" t="e">
        <f t="shared" si="79"/>
        <v>#REF!</v>
      </c>
      <c r="AC196" s="32" t="e">
        <f t="shared" si="79"/>
        <v>#REF!</v>
      </c>
      <c r="AD196" s="32" t="e">
        <f t="shared" si="79"/>
        <v>#REF!</v>
      </c>
      <c r="AE196" s="32" t="e">
        <f t="shared" si="79"/>
        <v>#REF!</v>
      </c>
      <c r="AF196" s="32" t="e">
        <f t="shared" si="79"/>
        <v>#REF!</v>
      </c>
      <c r="AG196" s="32" t="e">
        <f t="shared" si="79"/>
        <v>#REF!</v>
      </c>
      <c r="AH196" s="32" t="e">
        <f t="shared" si="79"/>
        <v>#REF!</v>
      </c>
      <c r="AI196" s="32" t="e">
        <f t="shared" si="79"/>
        <v>#REF!</v>
      </c>
      <c r="AJ196" s="32" t="e">
        <f t="shared" si="79"/>
        <v>#REF!</v>
      </c>
      <c r="AK196" s="32" t="e">
        <f t="shared" si="79"/>
        <v>#REF!</v>
      </c>
      <c r="AL196" s="32" t="e">
        <f t="shared" si="79"/>
        <v>#REF!</v>
      </c>
      <c r="AM196" s="32" t="e">
        <f t="shared" si="79"/>
        <v>#REF!</v>
      </c>
      <c r="AN196" s="32" t="e">
        <f t="shared" si="79"/>
        <v>#REF!</v>
      </c>
      <c r="AO196" s="32" t="e">
        <f t="shared" si="79"/>
        <v>#REF!</v>
      </c>
      <c r="AP196" s="32" t="e">
        <f t="shared" si="79"/>
        <v>#REF!</v>
      </c>
      <c r="AQ196" s="32" t="e">
        <f t="shared" si="79"/>
        <v>#REF!</v>
      </c>
      <c r="AR196" s="32" t="e">
        <f t="shared" si="79"/>
        <v>#REF!</v>
      </c>
      <c r="AS196" s="32" t="e">
        <f t="shared" si="79"/>
        <v>#REF!</v>
      </c>
      <c r="AT196" s="32" t="e">
        <f t="shared" si="79"/>
        <v>#REF!</v>
      </c>
      <c r="AU196" s="32" t="e">
        <f t="shared" si="79"/>
        <v>#REF!</v>
      </c>
    </row>
    <row r="197" spans="2:47" s="5" customFormat="1" ht="18" customHeight="1" outlineLevel="1" x14ac:dyDescent="0.3">
      <c r="B197" s="27"/>
      <c r="C197" s="27"/>
      <c r="D197" s="4"/>
      <c r="E197" s="4"/>
      <c r="F197" s="4"/>
      <c r="G197" s="4"/>
      <c r="H197" s="4"/>
      <c r="I197" s="4"/>
      <c r="J197" s="4"/>
      <c r="K197" s="4"/>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row>
    <row r="198" spans="2:47" s="5" customFormat="1" ht="18" customHeight="1" outlineLevel="1" x14ac:dyDescent="0.3">
      <c r="B198" s="174" t="s">
        <v>103</v>
      </c>
      <c r="C198" s="174"/>
      <c r="D198" s="175"/>
      <c r="E198" s="175"/>
      <c r="F198" s="175"/>
      <c r="G198" s="175"/>
      <c r="H198" s="175"/>
      <c r="I198" s="175"/>
      <c r="J198" s="175"/>
      <c r="K198" s="175"/>
      <c r="L198" s="176" t="e">
        <f>SUBTOTAL(9,L199:L202)</f>
        <v>#REF!</v>
      </c>
      <c r="M198" s="176" t="e">
        <f t="shared" ref="M198:AU198" si="80">SUBTOTAL(9,M199:M202)</f>
        <v>#REF!</v>
      </c>
      <c r="N198" s="176" t="e">
        <f t="shared" si="80"/>
        <v>#REF!</v>
      </c>
      <c r="O198" s="176" t="e">
        <f t="shared" si="80"/>
        <v>#REF!</v>
      </c>
      <c r="P198" s="176" t="e">
        <f t="shared" si="80"/>
        <v>#REF!</v>
      </c>
      <c r="Q198" s="176" t="e">
        <f t="shared" si="80"/>
        <v>#REF!</v>
      </c>
      <c r="R198" s="176" t="e">
        <f t="shared" si="80"/>
        <v>#REF!</v>
      </c>
      <c r="S198" s="176" t="e">
        <f t="shared" si="80"/>
        <v>#REF!</v>
      </c>
      <c r="T198" s="176" t="e">
        <f t="shared" si="80"/>
        <v>#REF!</v>
      </c>
      <c r="U198" s="176" t="e">
        <f t="shared" si="80"/>
        <v>#REF!</v>
      </c>
      <c r="V198" s="176" t="e">
        <f t="shared" si="80"/>
        <v>#REF!</v>
      </c>
      <c r="W198" s="176" t="e">
        <f t="shared" si="80"/>
        <v>#REF!</v>
      </c>
      <c r="X198" s="176" t="e">
        <f t="shared" si="80"/>
        <v>#REF!</v>
      </c>
      <c r="Y198" s="176" t="e">
        <f t="shared" si="80"/>
        <v>#REF!</v>
      </c>
      <c r="Z198" s="176" t="e">
        <f t="shared" si="80"/>
        <v>#REF!</v>
      </c>
      <c r="AA198" s="176" t="e">
        <f t="shared" si="80"/>
        <v>#REF!</v>
      </c>
      <c r="AB198" s="176" t="e">
        <f t="shared" si="80"/>
        <v>#REF!</v>
      </c>
      <c r="AC198" s="176" t="e">
        <f t="shared" si="80"/>
        <v>#REF!</v>
      </c>
      <c r="AD198" s="176" t="e">
        <f t="shared" si="80"/>
        <v>#REF!</v>
      </c>
      <c r="AE198" s="176" t="e">
        <f t="shared" si="80"/>
        <v>#REF!</v>
      </c>
      <c r="AF198" s="176" t="e">
        <f t="shared" si="80"/>
        <v>#REF!</v>
      </c>
      <c r="AG198" s="176" t="e">
        <f t="shared" si="80"/>
        <v>#REF!</v>
      </c>
      <c r="AH198" s="176" t="e">
        <f t="shared" si="80"/>
        <v>#REF!</v>
      </c>
      <c r="AI198" s="176" t="e">
        <f t="shared" si="80"/>
        <v>#REF!</v>
      </c>
      <c r="AJ198" s="176" t="e">
        <f t="shared" si="80"/>
        <v>#REF!</v>
      </c>
      <c r="AK198" s="176" t="e">
        <f t="shared" si="80"/>
        <v>#REF!</v>
      </c>
      <c r="AL198" s="176" t="e">
        <f t="shared" si="80"/>
        <v>#REF!</v>
      </c>
      <c r="AM198" s="176" t="e">
        <f t="shared" si="80"/>
        <v>#REF!</v>
      </c>
      <c r="AN198" s="176" t="e">
        <f t="shared" si="80"/>
        <v>#REF!</v>
      </c>
      <c r="AO198" s="176" t="e">
        <f t="shared" si="80"/>
        <v>#REF!</v>
      </c>
      <c r="AP198" s="176" t="e">
        <f t="shared" si="80"/>
        <v>#REF!</v>
      </c>
      <c r="AQ198" s="176" t="e">
        <f t="shared" si="80"/>
        <v>#REF!</v>
      </c>
      <c r="AR198" s="176" t="e">
        <f t="shared" si="80"/>
        <v>#REF!</v>
      </c>
      <c r="AS198" s="176" t="e">
        <f t="shared" si="80"/>
        <v>#REF!</v>
      </c>
      <c r="AT198" s="176" t="e">
        <f t="shared" si="80"/>
        <v>#REF!</v>
      </c>
      <c r="AU198" s="176" t="e">
        <f t="shared" si="80"/>
        <v>#REF!</v>
      </c>
    </row>
    <row r="199" spans="2:47" s="5" customFormat="1" ht="18" customHeight="1" outlineLevel="1" x14ac:dyDescent="0.3">
      <c r="B199" s="27" t="s">
        <v>3</v>
      </c>
      <c r="C199" s="27"/>
      <c r="D199" s="4"/>
      <c r="E199" s="4"/>
      <c r="F199" s="4"/>
      <c r="G199" s="4"/>
      <c r="H199" s="4"/>
      <c r="I199" s="4"/>
      <c r="J199" s="4"/>
      <c r="K199" s="4"/>
      <c r="L199" s="32" t="e">
        <f>SUBTOTAL(9,L200:L201)</f>
        <v>#REF!</v>
      </c>
      <c r="M199" s="32" t="e">
        <f t="shared" ref="M199:AU199" si="81">SUBTOTAL(9,M200:M201)</f>
        <v>#REF!</v>
      </c>
      <c r="N199" s="32" t="e">
        <f t="shared" si="81"/>
        <v>#REF!</v>
      </c>
      <c r="O199" s="32" t="e">
        <f t="shared" si="81"/>
        <v>#REF!</v>
      </c>
      <c r="P199" s="32" t="e">
        <f t="shared" si="81"/>
        <v>#REF!</v>
      </c>
      <c r="Q199" s="32" t="e">
        <f t="shared" si="81"/>
        <v>#REF!</v>
      </c>
      <c r="R199" s="32" t="e">
        <f t="shared" si="81"/>
        <v>#REF!</v>
      </c>
      <c r="S199" s="32" t="e">
        <f t="shared" si="81"/>
        <v>#REF!</v>
      </c>
      <c r="T199" s="32" t="e">
        <f t="shared" si="81"/>
        <v>#REF!</v>
      </c>
      <c r="U199" s="32" t="e">
        <f t="shared" si="81"/>
        <v>#REF!</v>
      </c>
      <c r="V199" s="32" t="e">
        <f t="shared" si="81"/>
        <v>#REF!</v>
      </c>
      <c r="W199" s="32" t="e">
        <f t="shared" si="81"/>
        <v>#REF!</v>
      </c>
      <c r="X199" s="32" t="e">
        <f t="shared" si="81"/>
        <v>#REF!</v>
      </c>
      <c r="Y199" s="32" t="e">
        <f t="shared" si="81"/>
        <v>#REF!</v>
      </c>
      <c r="Z199" s="32" t="e">
        <f t="shared" si="81"/>
        <v>#REF!</v>
      </c>
      <c r="AA199" s="32" t="e">
        <f t="shared" si="81"/>
        <v>#REF!</v>
      </c>
      <c r="AB199" s="32" t="e">
        <f t="shared" si="81"/>
        <v>#REF!</v>
      </c>
      <c r="AC199" s="32" t="e">
        <f t="shared" si="81"/>
        <v>#REF!</v>
      </c>
      <c r="AD199" s="32" t="e">
        <f t="shared" si="81"/>
        <v>#REF!</v>
      </c>
      <c r="AE199" s="32" t="e">
        <f t="shared" si="81"/>
        <v>#REF!</v>
      </c>
      <c r="AF199" s="32" t="e">
        <f t="shared" si="81"/>
        <v>#REF!</v>
      </c>
      <c r="AG199" s="32" t="e">
        <f t="shared" si="81"/>
        <v>#REF!</v>
      </c>
      <c r="AH199" s="32" t="e">
        <f t="shared" si="81"/>
        <v>#REF!</v>
      </c>
      <c r="AI199" s="32" t="e">
        <f t="shared" si="81"/>
        <v>#REF!</v>
      </c>
      <c r="AJ199" s="32" t="e">
        <f t="shared" si="81"/>
        <v>#REF!</v>
      </c>
      <c r="AK199" s="32" t="e">
        <f t="shared" si="81"/>
        <v>#REF!</v>
      </c>
      <c r="AL199" s="32" t="e">
        <f t="shared" si="81"/>
        <v>#REF!</v>
      </c>
      <c r="AM199" s="32" t="e">
        <f t="shared" si="81"/>
        <v>#REF!</v>
      </c>
      <c r="AN199" s="32" t="e">
        <f t="shared" si="81"/>
        <v>#REF!</v>
      </c>
      <c r="AO199" s="32" t="e">
        <f t="shared" si="81"/>
        <v>#REF!</v>
      </c>
      <c r="AP199" s="32" t="e">
        <f t="shared" si="81"/>
        <v>#REF!</v>
      </c>
      <c r="AQ199" s="32" t="e">
        <f t="shared" si="81"/>
        <v>#REF!</v>
      </c>
      <c r="AR199" s="32" t="e">
        <f t="shared" si="81"/>
        <v>#REF!</v>
      </c>
      <c r="AS199" s="32" t="e">
        <f t="shared" si="81"/>
        <v>#REF!</v>
      </c>
      <c r="AT199" s="32" t="e">
        <f t="shared" si="81"/>
        <v>#REF!</v>
      </c>
      <c r="AU199" s="32" t="e">
        <f t="shared" si="81"/>
        <v>#REF!</v>
      </c>
    </row>
    <row r="200" spans="2:47" s="5" customFormat="1" ht="18" customHeight="1" outlineLevel="2" x14ac:dyDescent="0.3">
      <c r="B200" s="26" t="s">
        <v>14</v>
      </c>
      <c r="C200" s="26"/>
      <c r="D200" s="4"/>
      <c r="E200" s="4"/>
      <c r="F200" s="4"/>
      <c r="G200" s="4"/>
      <c r="H200" s="4"/>
      <c r="I200" s="4"/>
      <c r="J200" s="4"/>
      <c r="K200" s="4"/>
      <c r="L200" s="32" t="e">
        <f>K200-L217</f>
        <v>#REF!</v>
      </c>
      <c r="M200" s="32" t="e">
        <f t="shared" ref="M200:AU201" si="82">L200-M217</f>
        <v>#REF!</v>
      </c>
      <c r="N200" s="32" t="e">
        <f t="shared" si="82"/>
        <v>#REF!</v>
      </c>
      <c r="O200" s="32" t="e">
        <f t="shared" si="82"/>
        <v>#REF!</v>
      </c>
      <c r="P200" s="32" t="e">
        <f t="shared" si="82"/>
        <v>#REF!</v>
      </c>
      <c r="Q200" s="32" t="e">
        <f t="shared" si="82"/>
        <v>#REF!</v>
      </c>
      <c r="R200" s="32" t="e">
        <f t="shared" si="82"/>
        <v>#REF!</v>
      </c>
      <c r="S200" s="32" t="e">
        <f t="shared" si="82"/>
        <v>#REF!</v>
      </c>
      <c r="T200" s="32" t="e">
        <f t="shared" si="82"/>
        <v>#REF!</v>
      </c>
      <c r="U200" s="32" t="e">
        <f t="shared" si="82"/>
        <v>#REF!</v>
      </c>
      <c r="V200" s="32" t="e">
        <f t="shared" si="82"/>
        <v>#REF!</v>
      </c>
      <c r="W200" s="32" t="e">
        <f t="shared" si="82"/>
        <v>#REF!</v>
      </c>
      <c r="X200" s="32" t="e">
        <f t="shared" si="82"/>
        <v>#REF!</v>
      </c>
      <c r="Y200" s="32" t="e">
        <f t="shared" si="82"/>
        <v>#REF!</v>
      </c>
      <c r="Z200" s="32" t="e">
        <f t="shared" si="82"/>
        <v>#REF!</v>
      </c>
      <c r="AA200" s="32" t="e">
        <f t="shared" si="82"/>
        <v>#REF!</v>
      </c>
      <c r="AB200" s="32" t="e">
        <f t="shared" si="82"/>
        <v>#REF!</v>
      </c>
      <c r="AC200" s="32" t="e">
        <f t="shared" si="82"/>
        <v>#REF!</v>
      </c>
      <c r="AD200" s="32" t="e">
        <f t="shared" si="82"/>
        <v>#REF!</v>
      </c>
      <c r="AE200" s="32" t="e">
        <f t="shared" si="82"/>
        <v>#REF!</v>
      </c>
      <c r="AF200" s="32" t="e">
        <f t="shared" si="82"/>
        <v>#REF!</v>
      </c>
      <c r="AG200" s="32" t="e">
        <f t="shared" si="82"/>
        <v>#REF!</v>
      </c>
      <c r="AH200" s="32" t="e">
        <f t="shared" si="82"/>
        <v>#REF!</v>
      </c>
      <c r="AI200" s="32" t="e">
        <f t="shared" si="82"/>
        <v>#REF!</v>
      </c>
      <c r="AJ200" s="32" t="e">
        <f t="shared" si="82"/>
        <v>#REF!</v>
      </c>
      <c r="AK200" s="32" t="e">
        <f t="shared" si="82"/>
        <v>#REF!</v>
      </c>
      <c r="AL200" s="32" t="e">
        <f t="shared" si="82"/>
        <v>#REF!</v>
      </c>
      <c r="AM200" s="32" t="e">
        <f t="shared" si="82"/>
        <v>#REF!</v>
      </c>
      <c r="AN200" s="32" t="e">
        <f t="shared" si="82"/>
        <v>#REF!</v>
      </c>
      <c r="AO200" s="32" t="e">
        <f t="shared" si="82"/>
        <v>#REF!</v>
      </c>
      <c r="AP200" s="32" t="e">
        <f t="shared" si="82"/>
        <v>#REF!</v>
      </c>
      <c r="AQ200" s="32" t="e">
        <f t="shared" si="82"/>
        <v>#REF!</v>
      </c>
      <c r="AR200" s="32" t="e">
        <f t="shared" si="82"/>
        <v>#REF!</v>
      </c>
      <c r="AS200" s="32" t="e">
        <f t="shared" si="82"/>
        <v>#REF!</v>
      </c>
      <c r="AT200" s="32" t="e">
        <f t="shared" si="82"/>
        <v>#REF!</v>
      </c>
      <c r="AU200" s="32" t="e">
        <f t="shared" si="82"/>
        <v>#REF!</v>
      </c>
    </row>
    <row r="201" spans="2:47" s="5" customFormat="1" ht="18" customHeight="1" outlineLevel="2" x14ac:dyDescent="0.3">
      <c r="B201" s="26" t="s">
        <v>15</v>
      </c>
      <c r="C201" s="26"/>
      <c r="D201" s="4"/>
      <c r="E201" s="4"/>
      <c r="F201" s="4"/>
      <c r="G201" s="4"/>
      <c r="H201" s="4"/>
      <c r="I201" s="4"/>
      <c r="J201" s="4"/>
      <c r="K201" s="4"/>
      <c r="L201" s="32" t="e">
        <f>K201-L218</f>
        <v>#REF!</v>
      </c>
      <c r="M201" s="32" t="e">
        <f t="shared" si="82"/>
        <v>#REF!</v>
      </c>
      <c r="N201" s="32" t="e">
        <f t="shared" si="82"/>
        <v>#REF!</v>
      </c>
      <c r="O201" s="32" t="e">
        <f t="shared" si="82"/>
        <v>#REF!</v>
      </c>
      <c r="P201" s="32" t="e">
        <f t="shared" si="82"/>
        <v>#REF!</v>
      </c>
      <c r="Q201" s="32" t="e">
        <f t="shared" si="82"/>
        <v>#REF!</v>
      </c>
      <c r="R201" s="32" t="e">
        <f t="shared" si="82"/>
        <v>#REF!</v>
      </c>
      <c r="S201" s="32" t="e">
        <f t="shared" si="82"/>
        <v>#REF!</v>
      </c>
      <c r="T201" s="32" t="e">
        <f t="shared" si="82"/>
        <v>#REF!</v>
      </c>
      <c r="U201" s="32" t="e">
        <f t="shared" si="82"/>
        <v>#REF!</v>
      </c>
      <c r="V201" s="32" t="e">
        <f t="shared" si="82"/>
        <v>#REF!</v>
      </c>
      <c r="W201" s="32" t="e">
        <f t="shared" si="82"/>
        <v>#REF!</v>
      </c>
      <c r="X201" s="32" t="e">
        <f t="shared" si="82"/>
        <v>#REF!</v>
      </c>
      <c r="Y201" s="32" t="e">
        <f t="shared" si="82"/>
        <v>#REF!</v>
      </c>
      <c r="Z201" s="32" t="e">
        <f t="shared" si="82"/>
        <v>#REF!</v>
      </c>
      <c r="AA201" s="32" t="e">
        <f t="shared" si="82"/>
        <v>#REF!</v>
      </c>
      <c r="AB201" s="32" t="e">
        <f t="shared" si="82"/>
        <v>#REF!</v>
      </c>
      <c r="AC201" s="32" t="e">
        <f t="shared" si="82"/>
        <v>#REF!</v>
      </c>
      <c r="AD201" s="32" t="e">
        <f t="shared" si="82"/>
        <v>#REF!</v>
      </c>
      <c r="AE201" s="32" t="e">
        <f t="shared" si="82"/>
        <v>#REF!</v>
      </c>
      <c r="AF201" s="32" t="e">
        <f t="shared" si="82"/>
        <v>#REF!</v>
      </c>
      <c r="AG201" s="32" t="e">
        <f t="shared" si="82"/>
        <v>#REF!</v>
      </c>
      <c r="AH201" s="32" t="e">
        <f t="shared" si="82"/>
        <v>#REF!</v>
      </c>
      <c r="AI201" s="32" t="e">
        <f t="shared" si="82"/>
        <v>#REF!</v>
      </c>
      <c r="AJ201" s="32" t="e">
        <f t="shared" si="82"/>
        <v>#REF!</v>
      </c>
      <c r="AK201" s="32" t="e">
        <f t="shared" si="82"/>
        <v>#REF!</v>
      </c>
      <c r="AL201" s="32" t="e">
        <f t="shared" si="82"/>
        <v>#REF!</v>
      </c>
      <c r="AM201" s="32" t="e">
        <f t="shared" si="82"/>
        <v>#REF!</v>
      </c>
      <c r="AN201" s="32" t="e">
        <f t="shared" si="82"/>
        <v>#REF!</v>
      </c>
      <c r="AO201" s="32" t="e">
        <f t="shared" si="82"/>
        <v>#REF!</v>
      </c>
      <c r="AP201" s="32" t="e">
        <f t="shared" si="82"/>
        <v>#REF!</v>
      </c>
      <c r="AQ201" s="32" t="e">
        <f t="shared" si="82"/>
        <v>#REF!</v>
      </c>
      <c r="AR201" s="32" t="e">
        <f t="shared" si="82"/>
        <v>#REF!</v>
      </c>
      <c r="AS201" s="32" t="e">
        <f t="shared" si="82"/>
        <v>#REF!</v>
      </c>
      <c r="AT201" s="32" t="e">
        <f t="shared" si="82"/>
        <v>#REF!</v>
      </c>
      <c r="AU201" s="32" t="e">
        <f t="shared" si="82"/>
        <v>#REF!</v>
      </c>
    </row>
    <row r="202" spans="2:47" s="5" customFormat="1" ht="18" customHeight="1" outlineLevel="1" x14ac:dyDescent="0.3">
      <c r="B202" s="26" t="s">
        <v>104</v>
      </c>
      <c r="C202" s="27"/>
      <c r="D202" s="4"/>
      <c r="E202" s="4"/>
      <c r="F202" s="4"/>
      <c r="G202" s="4"/>
      <c r="H202" s="4"/>
      <c r="I202" s="4"/>
      <c r="J202" s="4"/>
      <c r="K202" s="4"/>
      <c r="L202" s="32" t="e">
        <f t="shared" ref="L202:AU202" si="83">K202-L221</f>
        <v>#REF!</v>
      </c>
      <c r="M202" s="32" t="e">
        <f t="shared" si="83"/>
        <v>#REF!</v>
      </c>
      <c r="N202" s="32" t="e">
        <f t="shared" si="83"/>
        <v>#REF!</v>
      </c>
      <c r="O202" s="32" t="e">
        <f t="shared" si="83"/>
        <v>#REF!</v>
      </c>
      <c r="P202" s="32" t="e">
        <f t="shared" si="83"/>
        <v>#REF!</v>
      </c>
      <c r="Q202" s="32" t="e">
        <f t="shared" si="83"/>
        <v>#REF!</v>
      </c>
      <c r="R202" s="32" t="e">
        <f t="shared" si="83"/>
        <v>#REF!</v>
      </c>
      <c r="S202" s="32" t="e">
        <f t="shared" si="83"/>
        <v>#REF!</v>
      </c>
      <c r="T202" s="32" t="e">
        <f t="shared" si="83"/>
        <v>#REF!</v>
      </c>
      <c r="U202" s="32" t="e">
        <f t="shared" si="83"/>
        <v>#REF!</v>
      </c>
      <c r="V202" s="32" t="e">
        <f t="shared" si="83"/>
        <v>#REF!</v>
      </c>
      <c r="W202" s="32" t="e">
        <f t="shared" si="83"/>
        <v>#REF!</v>
      </c>
      <c r="X202" s="32" t="e">
        <f t="shared" si="83"/>
        <v>#REF!</v>
      </c>
      <c r="Y202" s="32" t="e">
        <f t="shared" si="83"/>
        <v>#REF!</v>
      </c>
      <c r="Z202" s="32" t="e">
        <f t="shared" si="83"/>
        <v>#REF!</v>
      </c>
      <c r="AA202" s="32" t="e">
        <f t="shared" si="83"/>
        <v>#REF!</v>
      </c>
      <c r="AB202" s="32" t="e">
        <f t="shared" si="83"/>
        <v>#REF!</v>
      </c>
      <c r="AC202" s="32" t="e">
        <f t="shared" si="83"/>
        <v>#REF!</v>
      </c>
      <c r="AD202" s="32" t="e">
        <f t="shared" si="83"/>
        <v>#REF!</v>
      </c>
      <c r="AE202" s="32" t="e">
        <f t="shared" si="83"/>
        <v>#REF!</v>
      </c>
      <c r="AF202" s="32" t="e">
        <f t="shared" si="83"/>
        <v>#REF!</v>
      </c>
      <c r="AG202" s="32" t="e">
        <f t="shared" si="83"/>
        <v>#REF!</v>
      </c>
      <c r="AH202" s="32" t="e">
        <f t="shared" si="83"/>
        <v>#REF!</v>
      </c>
      <c r="AI202" s="32" t="e">
        <f t="shared" si="83"/>
        <v>#REF!</v>
      </c>
      <c r="AJ202" s="32" t="e">
        <f t="shared" si="83"/>
        <v>#REF!</v>
      </c>
      <c r="AK202" s="32" t="e">
        <f t="shared" si="83"/>
        <v>#REF!</v>
      </c>
      <c r="AL202" s="32" t="e">
        <f t="shared" si="83"/>
        <v>#REF!</v>
      </c>
      <c r="AM202" s="32" t="e">
        <f t="shared" si="83"/>
        <v>#REF!</v>
      </c>
      <c r="AN202" s="32" t="e">
        <f t="shared" si="83"/>
        <v>#REF!</v>
      </c>
      <c r="AO202" s="32" t="e">
        <f t="shared" si="83"/>
        <v>#REF!</v>
      </c>
      <c r="AP202" s="32" t="e">
        <f t="shared" si="83"/>
        <v>#REF!</v>
      </c>
      <c r="AQ202" s="32" t="e">
        <f t="shared" si="83"/>
        <v>#REF!</v>
      </c>
      <c r="AR202" s="32" t="e">
        <f t="shared" si="83"/>
        <v>#REF!</v>
      </c>
      <c r="AS202" s="32" t="e">
        <f t="shared" si="83"/>
        <v>#REF!</v>
      </c>
      <c r="AT202" s="32" t="e">
        <f t="shared" si="83"/>
        <v>#REF!</v>
      </c>
      <c r="AU202" s="32" t="e">
        <f t="shared" si="83"/>
        <v>#REF!</v>
      </c>
    </row>
    <row r="203" spans="2:47" s="5" customFormat="1" ht="18" customHeight="1" outlineLevel="1" x14ac:dyDescent="0.3">
      <c r="B203" s="19"/>
      <c r="C203" s="19"/>
      <c r="D203" s="4"/>
      <c r="E203" s="4"/>
      <c r="F203" s="4"/>
      <c r="G203" s="4"/>
      <c r="H203" s="4"/>
      <c r="I203" s="4"/>
      <c r="J203" s="4"/>
      <c r="K203" s="4"/>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row>
    <row r="204" spans="2:47" s="5" customFormat="1" ht="18" customHeight="1" outlineLevel="1" x14ac:dyDescent="0.3">
      <c r="B204" s="177" t="s">
        <v>0</v>
      </c>
      <c r="C204" s="177"/>
      <c r="D204" s="178"/>
      <c r="E204" s="178"/>
      <c r="F204" s="178"/>
      <c r="G204" s="178"/>
      <c r="H204" s="178"/>
      <c r="I204" s="178"/>
      <c r="J204" s="178"/>
      <c r="K204" s="178"/>
      <c r="L204" s="179" t="e">
        <f>K204-L188</f>
        <v>#REF!</v>
      </c>
      <c r="M204" s="179" t="e">
        <f t="shared" ref="M204:AU204" si="84">L204-M188</f>
        <v>#REF!</v>
      </c>
      <c r="N204" s="179" t="e">
        <f t="shared" si="84"/>
        <v>#REF!</v>
      </c>
      <c r="O204" s="179" t="e">
        <f t="shared" si="84"/>
        <v>#REF!</v>
      </c>
      <c r="P204" s="179" t="e">
        <f t="shared" si="84"/>
        <v>#REF!</v>
      </c>
      <c r="Q204" s="179" t="e">
        <f t="shared" si="84"/>
        <v>#REF!</v>
      </c>
      <c r="R204" s="179" t="e">
        <f t="shared" si="84"/>
        <v>#REF!</v>
      </c>
      <c r="S204" s="179" t="e">
        <f t="shared" si="84"/>
        <v>#REF!</v>
      </c>
      <c r="T204" s="179" t="e">
        <f t="shared" si="84"/>
        <v>#REF!</v>
      </c>
      <c r="U204" s="179" t="e">
        <f t="shared" si="84"/>
        <v>#REF!</v>
      </c>
      <c r="V204" s="179" t="e">
        <f t="shared" si="84"/>
        <v>#REF!</v>
      </c>
      <c r="W204" s="179" t="e">
        <f t="shared" si="84"/>
        <v>#REF!</v>
      </c>
      <c r="X204" s="179" t="e">
        <f t="shared" si="84"/>
        <v>#REF!</v>
      </c>
      <c r="Y204" s="179" t="e">
        <f t="shared" si="84"/>
        <v>#REF!</v>
      </c>
      <c r="Z204" s="179" t="e">
        <f t="shared" si="84"/>
        <v>#REF!</v>
      </c>
      <c r="AA204" s="179" t="e">
        <f t="shared" si="84"/>
        <v>#REF!</v>
      </c>
      <c r="AB204" s="179" t="e">
        <f t="shared" si="84"/>
        <v>#REF!</v>
      </c>
      <c r="AC204" s="179" t="e">
        <f t="shared" si="84"/>
        <v>#REF!</v>
      </c>
      <c r="AD204" s="179" t="e">
        <f t="shared" si="84"/>
        <v>#REF!</v>
      </c>
      <c r="AE204" s="179" t="e">
        <f t="shared" si="84"/>
        <v>#REF!</v>
      </c>
      <c r="AF204" s="179" t="e">
        <f t="shared" si="84"/>
        <v>#REF!</v>
      </c>
      <c r="AG204" s="179" t="e">
        <f t="shared" si="84"/>
        <v>#REF!</v>
      </c>
      <c r="AH204" s="179" t="e">
        <f t="shared" si="84"/>
        <v>#REF!</v>
      </c>
      <c r="AI204" s="179" t="e">
        <f t="shared" si="84"/>
        <v>#REF!</v>
      </c>
      <c r="AJ204" s="179" t="e">
        <f t="shared" si="84"/>
        <v>#REF!</v>
      </c>
      <c r="AK204" s="179" t="e">
        <f t="shared" si="84"/>
        <v>#REF!</v>
      </c>
      <c r="AL204" s="179" t="e">
        <f t="shared" si="84"/>
        <v>#REF!</v>
      </c>
      <c r="AM204" s="179" t="e">
        <f t="shared" si="84"/>
        <v>#REF!</v>
      </c>
      <c r="AN204" s="179" t="e">
        <f t="shared" si="84"/>
        <v>#REF!</v>
      </c>
      <c r="AO204" s="179" t="e">
        <f t="shared" si="84"/>
        <v>#REF!</v>
      </c>
      <c r="AP204" s="179" t="e">
        <f t="shared" si="84"/>
        <v>#REF!</v>
      </c>
      <c r="AQ204" s="179" t="e">
        <f t="shared" si="84"/>
        <v>#REF!</v>
      </c>
      <c r="AR204" s="179" t="e">
        <f t="shared" si="84"/>
        <v>#REF!</v>
      </c>
      <c r="AS204" s="179" t="e">
        <f t="shared" si="84"/>
        <v>#REF!</v>
      </c>
      <c r="AT204" s="179" t="e">
        <f t="shared" si="84"/>
        <v>#REF!</v>
      </c>
      <c r="AU204" s="179" t="e">
        <f t="shared" si="84"/>
        <v>#REF!</v>
      </c>
    </row>
    <row r="205" spans="2:47" s="5" customFormat="1" ht="18" customHeight="1" x14ac:dyDescent="0.3">
      <c r="B205" s="49"/>
      <c r="C205" s="49"/>
      <c r="D205" s="47"/>
      <c r="E205" s="47"/>
      <c r="F205" s="47"/>
      <c r="G205" s="47"/>
      <c r="H205" s="47"/>
      <c r="I205" s="47"/>
      <c r="J205" s="47"/>
      <c r="K205" s="47"/>
      <c r="L205" s="48"/>
      <c r="M205" s="48"/>
      <c r="N205" s="48"/>
      <c r="O205" s="48"/>
      <c r="P205" s="48"/>
      <c r="Q205" s="48"/>
      <c r="R205" s="48" t="e">
        <f>R199-Q199</f>
        <v>#REF!</v>
      </c>
      <c r="S205" s="48"/>
      <c r="T205" s="48"/>
      <c r="U205" s="48"/>
      <c r="V205" s="48"/>
      <c r="W205" s="48"/>
      <c r="X205" s="48"/>
      <c r="Y205" s="48"/>
      <c r="Z205" s="48"/>
      <c r="AA205" s="48"/>
      <c r="AB205" s="48"/>
      <c r="AC205" s="48"/>
      <c r="AD205" s="48"/>
      <c r="AE205" s="48"/>
      <c r="AF205" s="48"/>
      <c r="AG205" s="48"/>
      <c r="AH205" s="48"/>
      <c r="AI205" s="48"/>
    </row>
    <row r="206" spans="2:47" s="5" customFormat="1" ht="18" customHeight="1" x14ac:dyDescent="0.3">
      <c r="B206" s="397" t="s">
        <v>105</v>
      </c>
      <c r="C206" s="397"/>
      <c r="D206" s="47"/>
      <c r="E206" s="47"/>
      <c r="F206" s="47"/>
      <c r="G206" s="47"/>
      <c r="H206" s="47"/>
      <c r="I206" s="47"/>
      <c r="J206" s="47"/>
      <c r="K206" s="47"/>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row>
    <row r="207" spans="2:47" s="5" customFormat="1" ht="18" customHeight="1" outlineLevel="1" x14ac:dyDescent="0.3">
      <c r="B207" s="174" t="s">
        <v>77</v>
      </c>
      <c r="C207" s="174"/>
      <c r="D207" s="175"/>
      <c r="E207" s="175"/>
      <c r="F207" s="175"/>
      <c r="G207" s="175"/>
      <c r="H207" s="175"/>
      <c r="I207" s="175"/>
      <c r="J207" s="175"/>
      <c r="K207" s="175"/>
      <c r="L207" s="176" t="e">
        <f>SUBTOTAL(9,L208:L209)</f>
        <v>#REF!</v>
      </c>
      <c r="M207" s="176" t="e">
        <f>SUBTOTAL(9,M208:M209)</f>
        <v>#REF!</v>
      </c>
      <c r="N207" s="176" t="e">
        <f t="shared" ref="N207:AU207" si="85">SUBTOTAL(9,N208:N209)</f>
        <v>#REF!</v>
      </c>
      <c r="O207" s="176" t="e">
        <f t="shared" si="85"/>
        <v>#REF!</v>
      </c>
      <c r="P207" s="176" t="e">
        <f t="shared" si="85"/>
        <v>#REF!</v>
      </c>
      <c r="Q207" s="176" t="e">
        <f t="shared" si="85"/>
        <v>#REF!</v>
      </c>
      <c r="R207" s="176" t="e">
        <f t="shared" si="85"/>
        <v>#REF!</v>
      </c>
      <c r="S207" s="176" t="e">
        <f t="shared" si="85"/>
        <v>#REF!</v>
      </c>
      <c r="T207" s="176" t="e">
        <f t="shared" si="85"/>
        <v>#REF!</v>
      </c>
      <c r="U207" s="176" t="e">
        <f t="shared" si="85"/>
        <v>#REF!</v>
      </c>
      <c r="V207" s="176" t="e">
        <f t="shared" si="85"/>
        <v>#REF!</v>
      </c>
      <c r="W207" s="176" t="e">
        <f t="shared" si="85"/>
        <v>#REF!</v>
      </c>
      <c r="X207" s="176" t="e">
        <f t="shared" si="85"/>
        <v>#REF!</v>
      </c>
      <c r="Y207" s="176" t="e">
        <f t="shared" si="85"/>
        <v>#REF!</v>
      </c>
      <c r="Z207" s="176" t="e">
        <f t="shared" si="85"/>
        <v>#REF!</v>
      </c>
      <c r="AA207" s="176" t="e">
        <f t="shared" si="85"/>
        <v>#REF!</v>
      </c>
      <c r="AB207" s="176" t="e">
        <f t="shared" si="85"/>
        <v>#REF!</v>
      </c>
      <c r="AC207" s="176" t="e">
        <f t="shared" si="85"/>
        <v>#REF!</v>
      </c>
      <c r="AD207" s="176" t="e">
        <f t="shared" si="85"/>
        <v>#REF!</v>
      </c>
      <c r="AE207" s="176" t="e">
        <f t="shared" si="85"/>
        <v>#REF!</v>
      </c>
      <c r="AF207" s="176" t="e">
        <f t="shared" si="85"/>
        <v>#REF!</v>
      </c>
      <c r="AG207" s="176" t="e">
        <f t="shared" si="85"/>
        <v>#REF!</v>
      </c>
      <c r="AH207" s="176" t="e">
        <f t="shared" si="85"/>
        <v>#REF!</v>
      </c>
      <c r="AI207" s="176" t="e">
        <f t="shared" si="85"/>
        <v>#REF!</v>
      </c>
      <c r="AJ207" s="176" t="e">
        <f t="shared" si="85"/>
        <v>#REF!</v>
      </c>
      <c r="AK207" s="176" t="e">
        <f t="shared" si="85"/>
        <v>#REF!</v>
      </c>
      <c r="AL207" s="176" t="e">
        <f t="shared" si="85"/>
        <v>#REF!</v>
      </c>
      <c r="AM207" s="176" t="e">
        <f t="shared" si="85"/>
        <v>#REF!</v>
      </c>
      <c r="AN207" s="176" t="e">
        <f t="shared" si="85"/>
        <v>#REF!</v>
      </c>
      <c r="AO207" s="176" t="e">
        <f t="shared" si="85"/>
        <v>#REF!</v>
      </c>
      <c r="AP207" s="176" t="e">
        <f t="shared" si="85"/>
        <v>#REF!</v>
      </c>
      <c r="AQ207" s="176" t="e">
        <f t="shared" si="85"/>
        <v>#REF!</v>
      </c>
      <c r="AR207" s="176" t="e">
        <f t="shared" si="85"/>
        <v>#REF!</v>
      </c>
      <c r="AS207" s="176" t="e">
        <f t="shared" si="85"/>
        <v>#REF!</v>
      </c>
      <c r="AT207" s="176" t="e">
        <f t="shared" si="85"/>
        <v>#REF!</v>
      </c>
      <c r="AU207" s="176" t="e">
        <f t="shared" si="85"/>
        <v>#REF!</v>
      </c>
    </row>
    <row r="208" spans="2:47" s="5" customFormat="1" ht="18" customHeight="1" outlineLevel="2" x14ac:dyDescent="0.3">
      <c r="B208" s="26" t="s">
        <v>8</v>
      </c>
      <c r="C208" s="26"/>
      <c r="D208" s="4"/>
      <c r="E208" s="4"/>
      <c r="F208" s="4"/>
      <c r="G208" s="4"/>
      <c r="H208" s="4"/>
      <c r="I208" s="4"/>
      <c r="J208" s="4"/>
      <c r="K208" s="4"/>
      <c r="L208" s="32">
        <f>-(L195-K195)</f>
        <v>0</v>
      </c>
      <c r="M208" s="32" t="e">
        <f>-(M195-L195)</f>
        <v>#REF!</v>
      </c>
      <c r="N208" s="32" t="e">
        <f t="shared" ref="M208:AU209" si="86">-(N195-M195)</f>
        <v>#REF!</v>
      </c>
      <c r="O208" s="32" t="e">
        <f t="shared" si="86"/>
        <v>#REF!</v>
      </c>
      <c r="P208" s="32" t="e">
        <f t="shared" si="86"/>
        <v>#REF!</v>
      </c>
      <c r="Q208" s="32" t="e">
        <f t="shared" si="86"/>
        <v>#REF!</v>
      </c>
      <c r="R208" s="32" t="e">
        <f t="shared" si="86"/>
        <v>#REF!</v>
      </c>
      <c r="S208" s="32" t="e">
        <f t="shared" si="86"/>
        <v>#REF!</v>
      </c>
      <c r="T208" s="32" t="e">
        <f t="shared" si="86"/>
        <v>#REF!</v>
      </c>
      <c r="U208" s="32" t="e">
        <f t="shared" si="86"/>
        <v>#REF!</v>
      </c>
      <c r="V208" s="32" t="e">
        <f t="shared" si="86"/>
        <v>#REF!</v>
      </c>
      <c r="W208" s="32" t="e">
        <f t="shared" si="86"/>
        <v>#REF!</v>
      </c>
      <c r="X208" s="32" t="e">
        <f t="shared" si="86"/>
        <v>#REF!</v>
      </c>
      <c r="Y208" s="32" t="e">
        <f t="shared" si="86"/>
        <v>#REF!</v>
      </c>
      <c r="Z208" s="32" t="e">
        <f t="shared" si="86"/>
        <v>#REF!</v>
      </c>
      <c r="AA208" s="32" t="e">
        <f t="shared" si="86"/>
        <v>#REF!</v>
      </c>
      <c r="AB208" s="32" t="e">
        <f t="shared" si="86"/>
        <v>#REF!</v>
      </c>
      <c r="AC208" s="32" t="e">
        <f t="shared" si="86"/>
        <v>#REF!</v>
      </c>
      <c r="AD208" s="32" t="e">
        <f t="shared" si="86"/>
        <v>#REF!</v>
      </c>
      <c r="AE208" s="32" t="e">
        <f t="shared" si="86"/>
        <v>#REF!</v>
      </c>
      <c r="AF208" s="32" t="e">
        <f t="shared" si="86"/>
        <v>#REF!</v>
      </c>
      <c r="AG208" s="32" t="e">
        <f t="shared" si="86"/>
        <v>#REF!</v>
      </c>
      <c r="AH208" s="32" t="e">
        <f t="shared" si="86"/>
        <v>#REF!</v>
      </c>
      <c r="AI208" s="32" t="e">
        <f t="shared" si="86"/>
        <v>#REF!</v>
      </c>
      <c r="AJ208" s="32" t="e">
        <f t="shared" si="86"/>
        <v>#REF!</v>
      </c>
      <c r="AK208" s="32" t="e">
        <f t="shared" si="86"/>
        <v>#REF!</v>
      </c>
      <c r="AL208" s="32" t="e">
        <f t="shared" si="86"/>
        <v>#REF!</v>
      </c>
      <c r="AM208" s="32" t="e">
        <f t="shared" si="86"/>
        <v>#REF!</v>
      </c>
      <c r="AN208" s="32" t="e">
        <f t="shared" si="86"/>
        <v>#REF!</v>
      </c>
      <c r="AO208" s="32" t="e">
        <f t="shared" si="86"/>
        <v>#REF!</v>
      </c>
      <c r="AP208" s="32" t="e">
        <f t="shared" si="86"/>
        <v>#REF!</v>
      </c>
      <c r="AQ208" s="32" t="e">
        <f t="shared" si="86"/>
        <v>#REF!</v>
      </c>
      <c r="AR208" s="32" t="e">
        <f t="shared" si="86"/>
        <v>#REF!</v>
      </c>
      <c r="AS208" s="32" t="e">
        <f t="shared" si="86"/>
        <v>#REF!</v>
      </c>
      <c r="AT208" s="32" t="e">
        <f t="shared" si="86"/>
        <v>#REF!</v>
      </c>
      <c r="AU208" s="32" t="e">
        <f t="shared" si="86"/>
        <v>#REF!</v>
      </c>
    </row>
    <row r="209" spans="2:47" s="5" customFormat="1" ht="18" customHeight="1" outlineLevel="2" x14ac:dyDescent="0.3">
      <c r="B209" s="26" t="s">
        <v>9</v>
      </c>
      <c r="C209" s="26"/>
      <c r="D209" s="4"/>
      <c r="E209" s="4"/>
      <c r="F209" s="4"/>
      <c r="G209" s="4"/>
      <c r="H209" s="4"/>
      <c r="I209" s="4"/>
      <c r="J209" s="4"/>
      <c r="K209" s="4"/>
      <c r="L209" s="32" t="e">
        <f>-(L196-K196)</f>
        <v>#REF!</v>
      </c>
      <c r="M209" s="32" t="e">
        <f t="shared" si="86"/>
        <v>#REF!</v>
      </c>
      <c r="N209" s="32" t="e">
        <f t="shared" si="86"/>
        <v>#REF!</v>
      </c>
      <c r="O209" s="32" t="e">
        <f t="shared" si="86"/>
        <v>#REF!</v>
      </c>
      <c r="P209" s="32" t="e">
        <f t="shared" si="86"/>
        <v>#REF!</v>
      </c>
      <c r="Q209" s="32" t="e">
        <f t="shared" si="86"/>
        <v>#REF!</v>
      </c>
      <c r="R209" s="32" t="e">
        <f t="shared" si="86"/>
        <v>#REF!</v>
      </c>
      <c r="S209" s="32" t="e">
        <f t="shared" si="86"/>
        <v>#REF!</v>
      </c>
      <c r="T209" s="32" t="e">
        <f>-(T196-S196)</f>
        <v>#REF!</v>
      </c>
      <c r="U209" s="32" t="e">
        <f t="shared" si="86"/>
        <v>#REF!</v>
      </c>
      <c r="V209" s="32" t="e">
        <f t="shared" si="86"/>
        <v>#REF!</v>
      </c>
      <c r="W209" s="32" t="e">
        <f t="shared" si="86"/>
        <v>#REF!</v>
      </c>
      <c r="X209" s="32" t="e">
        <f t="shared" si="86"/>
        <v>#REF!</v>
      </c>
      <c r="Y209" s="32" t="e">
        <f t="shared" si="86"/>
        <v>#REF!</v>
      </c>
      <c r="Z209" s="32" t="e">
        <f t="shared" si="86"/>
        <v>#REF!</v>
      </c>
      <c r="AA209" s="32" t="e">
        <f t="shared" si="86"/>
        <v>#REF!</v>
      </c>
      <c r="AB209" s="32" t="e">
        <f t="shared" si="86"/>
        <v>#REF!</v>
      </c>
      <c r="AC209" s="32" t="e">
        <f t="shared" si="86"/>
        <v>#REF!</v>
      </c>
      <c r="AD209" s="32" t="e">
        <f t="shared" si="86"/>
        <v>#REF!</v>
      </c>
      <c r="AE209" s="32" t="e">
        <f t="shared" si="86"/>
        <v>#REF!</v>
      </c>
      <c r="AF209" s="32" t="e">
        <f t="shared" si="86"/>
        <v>#REF!</v>
      </c>
      <c r="AG209" s="32" t="e">
        <f t="shared" si="86"/>
        <v>#REF!</v>
      </c>
      <c r="AH209" s="32" t="e">
        <f t="shared" si="86"/>
        <v>#REF!</v>
      </c>
      <c r="AI209" s="32" t="e">
        <f t="shared" si="86"/>
        <v>#REF!</v>
      </c>
      <c r="AJ209" s="32" t="e">
        <f t="shared" si="86"/>
        <v>#REF!</v>
      </c>
      <c r="AK209" s="32" t="e">
        <f t="shared" si="86"/>
        <v>#REF!</v>
      </c>
      <c r="AL209" s="32" t="e">
        <f t="shared" si="86"/>
        <v>#REF!</v>
      </c>
      <c r="AM209" s="32" t="e">
        <f t="shared" si="86"/>
        <v>#REF!</v>
      </c>
      <c r="AN209" s="32" t="e">
        <f t="shared" si="86"/>
        <v>#REF!</v>
      </c>
      <c r="AO209" s="32" t="e">
        <f t="shared" si="86"/>
        <v>#REF!</v>
      </c>
      <c r="AP209" s="32" t="e">
        <f t="shared" si="86"/>
        <v>#REF!</v>
      </c>
      <c r="AQ209" s="32" t="e">
        <f t="shared" si="86"/>
        <v>#REF!</v>
      </c>
      <c r="AR209" s="32" t="e">
        <f t="shared" si="86"/>
        <v>#REF!</v>
      </c>
      <c r="AS209" s="32" t="e">
        <f t="shared" si="86"/>
        <v>#REF!</v>
      </c>
      <c r="AT209" s="32" t="e">
        <f t="shared" si="86"/>
        <v>#REF!</v>
      </c>
      <c r="AU209" s="32" t="e">
        <f t="shared" si="86"/>
        <v>#REF!</v>
      </c>
    </row>
    <row r="210" spans="2:47" s="5" customFormat="1" ht="18" customHeight="1" outlineLevel="1" x14ac:dyDescent="0.3">
      <c r="B210" s="19" t="s">
        <v>106</v>
      </c>
      <c r="C210" s="19"/>
      <c r="D210" s="4"/>
      <c r="E210" s="4"/>
      <c r="F210" s="4"/>
      <c r="G210" s="4"/>
      <c r="H210" s="4"/>
      <c r="I210" s="4"/>
      <c r="J210" s="4"/>
      <c r="K210" s="4"/>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row>
    <row r="211" spans="2:47" s="5" customFormat="1" ht="18" customHeight="1" outlineLevel="1" x14ac:dyDescent="0.3">
      <c r="B211" s="174" t="s">
        <v>10</v>
      </c>
      <c r="C211" s="174"/>
      <c r="D211" s="175"/>
      <c r="E211" s="175"/>
      <c r="F211" s="175"/>
      <c r="G211" s="175"/>
      <c r="H211" s="175"/>
      <c r="I211" s="175"/>
      <c r="J211" s="175"/>
      <c r="K211" s="175"/>
      <c r="L211" s="176" t="e">
        <f t="shared" ref="L211:AU211" si="87">SUBTOTAL(9,L212:L214)</f>
        <v>#REF!</v>
      </c>
      <c r="M211" s="176" t="e">
        <f t="shared" si="87"/>
        <v>#REF!</v>
      </c>
      <c r="N211" s="176" t="e">
        <f t="shared" si="87"/>
        <v>#REF!</v>
      </c>
      <c r="O211" s="176" t="e">
        <f t="shared" si="87"/>
        <v>#REF!</v>
      </c>
      <c r="P211" s="176" t="e">
        <f t="shared" si="87"/>
        <v>#REF!</v>
      </c>
      <c r="Q211" s="176" t="e">
        <f t="shared" si="87"/>
        <v>#REF!</v>
      </c>
      <c r="R211" s="176" t="e">
        <f t="shared" si="87"/>
        <v>#REF!</v>
      </c>
      <c r="S211" s="176" t="e">
        <f t="shared" si="87"/>
        <v>#REF!</v>
      </c>
      <c r="T211" s="176" t="e">
        <f t="shared" si="87"/>
        <v>#REF!</v>
      </c>
      <c r="U211" s="176" t="e">
        <f t="shared" si="87"/>
        <v>#REF!</v>
      </c>
      <c r="V211" s="176" t="e">
        <f t="shared" si="87"/>
        <v>#REF!</v>
      </c>
      <c r="W211" s="176" t="e">
        <f t="shared" si="87"/>
        <v>#REF!</v>
      </c>
      <c r="X211" s="176" t="e">
        <f t="shared" si="87"/>
        <v>#REF!</v>
      </c>
      <c r="Y211" s="176" t="e">
        <f t="shared" si="87"/>
        <v>#REF!</v>
      </c>
      <c r="Z211" s="176" t="e">
        <f t="shared" si="87"/>
        <v>#REF!</v>
      </c>
      <c r="AA211" s="176" t="e">
        <f t="shared" si="87"/>
        <v>#REF!</v>
      </c>
      <c r="AB211" s="176" t="e">
        <f t="shared" si="87"/>
        <v>#REF!</v>
      </c>
      <c r="AC211" s="176" t="e">
        <f t="shared" si="87"/>
        <v>#REF!</v>
      </c>
      <c r="AD211" s="176" t="e">
        <f t="shared" si="87"/>
        <v>#REF!</v>
      </c>
      <c r="AE211" s="176" t="e">
        <f t="shared" si="87"/>
        <v>#REF!</v>
      </c>
      <c r="AF211" s="176" t="e">
        <f t="shared" si="87"/>
        <v>#REF!</v>
      </c>
      <c r="AG211" s="176" t="e">
        <f t="shared" si="87"/>
        <v>#REF!</v>
      </c>
      <c r="AH211" s="176" t="e">
        <f t="shared" si="87"/>
        <v>#REF!</v>
      </c>
      <c r="AI211" s="176" t="e">
        <f t="shared" si="87"/>
        <v>#REF!</v>
      </c>
      <c r="AJ211" s="176" t="e">
        <f t="shared" si="87"/>
        <v>#REF!</v>
      </c>
      <c r="AK211" s="176" t="e">
        <f t="shared" si="87"/>
        <v>#REF!</v>
      </c>
      <c r="AL211" s="176" t="e">
        <f t="shared" si="87"/>
        <v>#REF!</v>
      </c>
      <c r="AM211" s="176" t="e">
        <f t="shared" si="87"/>
        <v>#REF!</v>
      </c>
      <c r="AN211" s="176" t="e">
        <f t="shared" si="87"/>
        <v>#REF!</v>
      </c>
      <c r="AO211" s="176" t="e">
        <f t="shared" si="87"/>
        <v>#REF!</v>
      </c>
      <c r="AP211" s="176" t="e">
        <f t="shared" si="87"/>
        <v>#REF!</v>
      </c>
      <c r="AQ211" s="176" t="e">
        <f t="shared" si="87"/>
        <v>#REF!</v>
      </c>
      <c r="AR211" s="176" t="e">
        <f t="shared" si="87"/>
        <v>#REF!</v>
      </c>
      <c r="AS211" s="176" t="e">
        <f t="shared" si="87"/>
        <v>#REF!</v>
      </c>
      <c r="AT211" s="176" t="e">
        <f t="shared" si="87"/>
        <v>#REF!</v>
      </c>
      <c r="AU211" s="176" t="e">
        <f t="shared" si="87"/>
        <v>#REF!</v>
      </c>
    </row>
    <row r="212" spans="2:47" s="5" customFormat="1" ht="18" customHeight="1" outlineLevel="2" x14ac:dyDescent="0.3">
      <c r="B212" s="26" t="s">
        <v>107</v>
      </c>
      <c r="C212" s="26"/>
      <c r="D212" s="4"/>
      <c r="E212" s="4"/>
      <c r="F212" s="4"/>
      <c r="G212" s="4"/>
      <c r="H212" s="4"/>
      <c r="I212" s="4"/>
      <c r="J212" s="4"/>
      <c r="K212" s="4"/>
      <c r="L212" s="32" t="e">
        <f t="shared" ref="L212:AU212" si="88">L133</f>
        <v>#REF!</v>
      </c>
      <c r="M212" s="32" t="e">
        <f t="shared" si="88"/>
        <v>#REF!</v>
      </c>
      <c r="N212" s="32" t="e">
        <f t="shared" si="88"/>
        <v>#REF!</v>
      </c>
      <c r="O212" s="32" t="e">
        <f t="shared" si="88"/>
        <v>#REF!</v>
      </c>
      <c r="P212" s="32" t="e">
        <f t="shared" si="88"/>
        <v>#REF!</v>
      </c>
      <c r="Q212" s="32" t="e">
        <f t="shared" si="88"/>
        <v>#REF!</v>
      </c>
      <c r="R212" s="32" t="e">
        <f t="shared" si="88"/>
        <v>#REF!</v>
      </c>
      <c r="S212" s="32" t="e">
        <f t="shared" si="88"/>
        <v>#REF!</v>
      </c>
      <c r="T212" s="32" t="e">
        <f t="shared" si="88"/>
        <v>#REF!</v>
      </c>
      <c r="U212" s="32" t="e">
        <f t="shared" si="88"/>
        <v>#REF!</v>
      </c>
      <c r="V212" s="32" t="e">
        <f t="shared" si="88"/>
        <v>#REF!</v>
      </c>
      <c r="W212" s="32" t="e">
        <f t="shared" si="88"/>
        <v>#REF!</v>
      </c>
      <c r="X212" s="32" t="e">
        <f t="shared" si="88"/>
        <v>#REF!</v>
      </c>
      <c r="Y212" s="32" t="e">
        <f t="shared" si="88"/>
        <v>#REF!</v>
      </c>
      <c r="Z212" s="32" t="e">
        <f t="shared" si="88"/>
        <v>#REF!</v>
      </c>
      <c r="AA212" s="32" t="e">
        <f t="shared" si="88"/>
        <v>#REF!</v>
      </c>
      <c r="AB212" s="32" t="e">
        <f t="shared" si="88"/>
        <v>#REF!</v>
      </c>
      <c r="AC212" s="32" t="e">
        <f t="shared" si="88"/>
        <v>#REF!</v>
      </c>
      <c r="AD212" s="32" t="e">
        <f t="shared" si="88"/>
        <v>#REF!</v>
      </c>
      <c r="AE212" s="32" t="e">
        <f t="shared" si="88"/>
        <v>#REF!</v>
      </c>
      <c r="AF212" s="32" t="e">
        <f t="shared" si="88"/>
        <v>#REF!</v>
      </c>
      <c r="AG212" s="32" t="e">
        <f t="shared" si="88"/>
        <v>#REF!</v>
      </c>
      <c r="AH212" s="32" t="e">
        <f t="shared" si="88"/>
        <v>#REF!</v>
      </c>
      <c r="AI212" s="32" t="e">
        <f t="shared" si="88"/>
        <v>#REF!</v>
      </c>
      <c r="AJ212" s="32" t="e">
        <f t="shared" si="88"/>
        <v>#REF!</v>
      </c>
      <c r="AK212" s="32" t="e">
        <f t="shared" si="88"/>
        <v>#REF!</v>
      </c>
      <c r="AL212" s="32" t="e">
        <f t="shared" si="88"/>
        <v>#REF!</v>
      </c>
      <c r="AM212" s="32" t="e">
        <f t="shared" si="88"/>
        <v>#REF!</v>
      </c>
      <c r="AN212" s="32" t="e">
        <f t="shared" si="88"/>
        <v>#REF!</v>
      </c>
      <c r="AO212" s="32" t="e">
        <f t="shared" si="88"/>
        <v>#REF!</v>
      </c>
      <c r="AP212" s="32" t="e">
        <f t="shared" si="88"/>
        <v>#REF!</v>
      </c>
      <c r="AQ212" s="32" t="e">
        <f t="shared" si="88"/>
        <v>#REF!</v>
      </c>
      <c r="AR212" s="32" t="e">
        <f t="shared" si="88"/>
        <v>#REF!</v>
      </c>
      <c r="AS212" s="32" t="e">
        <f t="shared" si="88"/>
        <v>#REF!</v>
      </c>
      <c r="AT212" s="32" t="e">
        <f t="shared" si="88"/>
        <v>#REF!</v>
      </c>
      <c r="AU212" s="32" t="e">
        <f t="shared" si="88"/>
        <v>#REF!</v>
      </c>
    </row>
    <row r="213" spans="2:47" s="5" customFormat="1" ht="18" customHeight="1" outlineLevel="2" x14ac:dyDescent="0.3">
      <c r="B213" s="26" t="s">
        <v>108</v>
      </c>
      <c r="C213" s="26"/>
      <c r="D213" s="4"/>
      <c r="E213" s="4"/>
      <c r="F213" s="4"/>
      <c r="G213" s="4"/>
      <c r="H213" s="4"/>
      <c r="I213" s="4"/>
      <c r="J213" s="4"/>
      <c r="K213" s="4"/>
      <c r="L213" s="32" t="e">
        <f t="shared" ref="L213:AU213" si="89">L153</f>
        <v>#REF!</v>
      </c>
      <c r="M213" s="32" t="e">
        <f t="shared" si="89"/>
        <v>#REF!</v>
      </c>
      <c r="N213" s="32" t="e">
        <f t="shared" si="89"/>
        <v>#REF!</v>
      </c>
      <c r="O213" s="32" t="e">
        <f t="shared" si="89"/>
        <v>#REF!</v>
      </c>
      <c r="P213" s="32" t="e">
        <f t="shared" si="89"/>
        <v>#REF!</v>
      </c>
      <c r="Q213" s="32" t="e">
        <f t="shared" si="89"/>
        <v>#REF!</v>
      </c>
      <c r="R213" s="32" t="e">
        <f t="shared" si="89"/>
        <v>#REF!</v>
      </c>
      <c r="S213" s="32" t="e">
        <f t="shared" si="89"/>
        <v>#REF!</v>
      </c>
      <c r="T213" s="32" t="e">
        <f t="shared" si="89"/>
        <v>#REF!</v>
      </c>
      <c r="U213" s="32" t="e">
        <f t="shared" si="89"/>
        <v>#REF!</v>
      </c>
      <c r="V213" s="32" t="e">
        <f t="shared" si="89"/>
        <v>#REF!</v>
      </c>
      <c r="W213" s="32" t="e">
        <f t="shared" si="89"/>
        <v>#REF!</v>
      </c>
      <c r="X213" s="32" t="e">
        <f t="shared" si="89"/>
        <v>#REF!</v>
      </c>
      <c r="Y213" s="32" t="e">
        <f t="shared" si="89"/>
        <v>#REF!</v>
      </c>
      <c r="Z213" s="32" t="e">
        <f t="shared" si="89"/>
        <v>#REF!</v>
      </c>
      <c r="AA213" s="32" t="e">
        <f t="shared" si="89"/>
        <v>#REF!</v>
      </c>
      <c r="AB213" s="32" t="e">
        <f t="shared" si="89"/>
        <v>#REF!</v>
      </c>
      <c r="AC213" s="32" t="e">
        <f t="shared" si="89"/>
        <v>#REF!</v>
      </c>
      <c r="AD213" s="32" t="e">
        <f t="shared" si="89"/>
        <v>#REF!</v>
      </c>
      <c r="AE213" s="32" t="e">
        <f t="shared" si="89"/>
        <v>#REF!</v>
      </c>
      <c r="AF213" s="32" t="e">
        <f t="shared" si="89"/>
        <v>#REF!</v>
      </c>
      <c r="AG213" s="32" t="e">
        <f t="shared" si="89"/>
        <v>#REF!</v>
      </c>
      <c r="AH213" s="32" t="e">
        <f t="shared" si="89"/>
        <v>#REF!</v>
      </c>
      <c r="AI213" s="32" t="e">
        <f t="shared" si="89"/>
        <v>#REF!</v>
      </c>
      <c r="AJ213" s="32" t="e">
        <f t="shared" si="89"/>
        <v>#REF!</v>
      </c>
      <c r="AK213" s="32" t="e">
        <f t="shared" si="89"/>
        <v>#REF!</v>
      </c>
      <c r="AL213" s="32" t="e">
        <f t="shared" si="89"/>
        <v>#REF!</v>
      </c>
      <c r="AM213" s="32" t="e">
        <f t="shared" si="89"/>
        <v>#REF!</v>
      </c>
      <c r="AN213" s="32" t="e">
        <f t="shared" si="89"/>
        <v>#REF!</v>
      </c>
      <c r="AO213" s="32" t="e">
        <f t="shared" si="89"/>
        <v>#REF!</v>
      </c>
      <c r="AP213" s="32" t="e">
        <f t="shared" si="89"/>
        <v>#REF!</v>
      </c>
      <c r="AQ213" s="32" t="e">
        <f t="shared" si="89"/>
        <v>#REF!</v>
      </c>
      <c r="AR213" s="32" t="e">
        <f t="shared" si="89"/>
        <v>#REF!</v>
      </c>
      <c r="AS213" s="32" t="e">
        <f t="shared" si="89"/>
        <v>#REF!</v>
      </c>
      <c r="AT213" s="32" t="e">
        <f t="shared" si="89"/>
        <v>#REF!</v>
      </c>
      <c r="AU213" s="32" t="e">
        <f t="shared" si="89"/>
        <v>#REF!</v>
      </c>
    </row>
    <row r="214" spans="2:47" s="5" customFormat="1" ht="18" customHeight="1" outlineLevel="2" x14ac:dyDescent="0.3">
      <c r="B214" s="26" t="s">
        <v>109</v>
      </c>
      <c r="C214" s="26"/>
      <c r="D214" s="4"/>
      <c r="E214" s="4"/>
      <c r="F214" s="4"/>
      <c r="G214" s="4"/>
      <c r="H214" s="4"/>
      <c r="I214" s="4"/>
      <c r="J214" s="4"/>
      <c r="K214" s="4"/>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row>
    <row r="215" spans="2:47" s="5" customFormat="1" ht="18" customHeight="1" outlineLevel="1" x14ac:dyDescent="0.3">
      <c r="B215" s="19"/>
      <c r="C215" s="19"/>
      <c r="D215" s="4"/>
      <c r="E215" s="4"/>
      <c r="F215" s="4"/>
      <c r="G215" s="4"/>
      <c r="H215" s="4"/>
      <c r="I215" s="4"/>
      <c r="J215" s="4"/>
      <c r="K215" s="4"/>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row>
    <row r="216" spans="2:47" s="5" customFormat="1" ht="18" customHeight="1" outlineLevel="1" x14ac:dyDescent="0.3">
      <c r="B216" s="174" t="s">
        <v>13</v>
      </c>
      <c r="C216" s="174"/>
      <c r="D216" s="175"/>
      <c r="E216" s="175"/>
      <c r="F216" s="175"/>
      <c r="G216" s="175"/>
      <c r="H216" s="175"/>
      <c r="I216" s="175"/>
      <c r="J216" s="175"/>
      <c r="K216" s="175"/>
      <c r="L216" s="176" t="e">
        <f t="shared" ref="L216:AU216" si="90">SUBTOTAL(9,L217:L221)</f>
        <v>#REF!</v>
      </c>
      <c r="M216" s="176" t="e">
        <f t="shared" si="90"/>
        <v>#REF!</v>
      </c>
      <c r="N216" s="176" t="e">
        <f t="shared" si="90"/>
        <v>#REF!</v>
      </c>
      <c r="O216" s="176" t="e">
        <f t="shared" si="90"/>
        <v>#REF!</v>
      </c>
      <c r="P216" s="176" t="e">
        <f t="shared" si="90"/>
        <v>#REF!</v>
      </c>
      <c r="Q216" s="176" t="e">
        <f t="shared" si="90"/>
        <v>#REF!</v>
      </c>
      <c r="R216" s="176" t="e">
        <f t="shared" si="90"/>
        <v>#REF!</v>
      </c>
      <c r="S216" s="176" t="e">
        <f t="shared" si="90"/>
        <v>#REF!</v>
      </c>
      <c r="T216" s="176" t="e">
        <f t="shared" si="90"/>
        <v>#REF!</v>
      </c>
      <c r="U216" s="176" t="e">
        <f t="shared" si="90"/>
        <v>#REF!</v>
      </c>
      <c r="V216" s="176" t="e">
        <f t="shared" si="90"/>
        <v>#REF!</v>
      </c>
      <c r="W216" s="176" t="e">
        <f t="shared" si="90"/>
        <v>#REF!</v>
      </c>
      <c r="X216" s="176" t="e">
        <f t="shared" si="90"/>
        <v>#REF!</v>
      </c>
      <c r="Y216" s="176" t="e">
        <f t="shared" si="90"/>
        <v>#REF!</v>
      </c>
      <c r="Z216" s="176" t="e">
        <f t="shared" si="90"/>
        <v>#REF!</v>
      </c>
      <c r="AA216" s="176" t="e">
        <f t="shared" si="90"/>
        <v>#REF!</v>
      </c>
      <c r="AB216" s="176" t="e">
        <f t="shared" si="90"/>
        <v>#REF!</v>
      </c>
      <c r="AC216" s="176" t="e">
        <f t="shared" si="90"/>
        <v>#REF!</v>
      </c>
      <c r="AD216" s="176" t="e">
        <f t="shared" si="90"/>
        <v>#REF!</v>
      </c>
      <c r="AE216" s="176" t="e">
        <f t="shared" si="90"/>
        <v>#REF!</v>
      </c>
      <c r="AF216" s="176" t="e">
        <f t="shared" si="90"/>
        <v>#REF!</v>
      </c>
      <c r="AG216" s="176" t="e">
        <f t="shared" si="90"/>
        <v>#REF!</v>
      </c>
      <c r="AH216" s="176" t="e">
        <f t="shared" si="90"/>
        <v>#REF!</v>
      </c>
      <c r="AI216" s="176" t="e">
        <f t="shared" si="90"/>
        <v>#REF!</v>
      </c>
      <c r="AJ216" s="176" t="e">
        <f t="shared" si="90"/>
        <v>#REF!</v>
      </c>
      <c r="AK216" s="176" t="e">
        <f t="shared" si="90"/>
        <v>#REF!</v>
      </c>
      <c r="AL216" s="176" t="e">
        <f t="shared" si="90"/>
        <v>#REF!</v>
      </c>
      <c r="AM216" s="176" t="e">
        <f t="shared" si="90"/>
        <v>#REF!</v>
      </c>
      <c r="AN216" s="176" t="e">
        <f t="shared" si="90"/>
        <v>#REF!</v>
      </c>
      <c r="AO216" s="176" t="e">
        <f t="shared" si="90"/>
        <v>#REF!</v>
      </c>
      <c r="AP216" s="176" t="e">
        <f t="shared" si="90"/>
        <v>#REF!</v>
      </c>
      <c r="AQ216" s="176" t="e">
        <f t="shared" si="90"/>
        <v>#REF!</v>
      </c>
      <c r="AR216" s="176" t="e">
        <f t="shared" si="90"/>
        <v>#REF!</v>
      </c>
      <c r="AS216" s="176" t="e">
        <f t="shared" si="90"/>
        <v>#REF!</v>
      </c>
      <c r="AT216" s="176" t="e">
        <f t="shared" si="90"/>
        <v>#REF!</v>
      </c>
      <c r="AU216" s="176" t="e">
        <f t="shared" si="90"/>
        <v>#REF!</v>
      </c>
    </row>
    <row r="217" spans="2:47" s="5" customFormat="1" ht="18" customHeight="1" outlineLevel="2" x14ac:dyDescent="0.3">
      <c r="B217" s="26" t="s">
        <v>110</v>
      </c>
      <c r="C217" s="26"/>
      <c r="D217" s="4"/>
      <c r="E217" s="4"/>
      <c r="F217" s="4"/>
      <c r="G217" s="4"/>
      <c r="H217" s="4"/>
      <c r="I217" s="4"/>
      <c r="J217" s="4"/>
      <c r="K217" s="4"/>
      <c r="L217" s="32" t="e">
        <f>+L238</f>
        <v>#REF!</v>
      </c>
      <c r="M217" s="32" t="e">
        <f>+M238</f>
        <v>#REF!</v>
      </c>
      <c r="N217" s="32" t="e">
        <f t="shared" ref="M217:AU218" si="91">+N238</f>
        <v>#REF!</v>
      </c>
      <c r="O217" s="32" t="e">
        <f t="shared" si="91"/>
        <v>#REF!</v>
      </c>
      <c r="P217" s="32" t="e">
        <f t="shared" si="91"/>
        <v>#REF!</v>
      </c>
      <c r="Q217" s="32" t="e">
        <f t="shared" si="91"/>
        <v>#REF!</v>
      </c>
      <c r="R217" s="32" t="e">
        <f t="shared" si="91"/>
        <v>#REF!</v>
      </c>
      <c r="S217" s="32" t="e">
        <f t="shared" si="91"/>
        <v>#REF!</v>
      </c>
      <c r="T217" s="32" t="e">
        <f t="shared" si="91"/>
        <v>#REF!</v>
      </c>
      <c r="U217" s="32" t="e">
        <f t="shared" si="91"/>
        <v>#REF!</v>
      </c>
      <c r="V217" s="32" t="e">
        <f t="shared" si="91"/>
        <v>#REF!</v>
      </c>
      <c r="W217" s="32" t="e">
        <f t="shared" si="91"/>
        <v>#REF!</v>
      </c>
      <c r="X217" s="32" t="e">
        <f t="shared" si="91"/>
        <v>#REF!</v>
      </c>
      <c r="Y217" s="32" t="e">
        <f t="shared" si="91"/>
        <v>#REF!</v>
      </c>
      <c r="Z217" s="32" t="e">
        <f t="shared" si="91"/>
        <v>#REF!</v>
      </c>
      <c r="AA217" s="32" t="e">
        <f t="shared" si="91"/>
        <v>#REF!</v>
      </c>
      <c r="AB217" s="32" t="e">
        <f t="shared" si="91"/>
        <v>#REF!</v>
      </c>
      <c r="AC217" s="32" t="e">
        <f t="shared" si="91"/>
        <v>#REF!</v>
      </c>
      <c r="AD217" s="32" t="e">
        <f t="shared" si="91"/>
        <v>#REF!</v>
      </c>
      <c r="AE217" s="32" t="e">
        <f t="shared" si="91"/>
        <v>#REF!</v>
      </c>
      <c r="AF217" s="32" t="e">
        <f t="shared" si="91"/>
        <v>#REF!</v>
      </c>
      <c r="AG217" s="32" t="e">
        <f t="shared" si="91"/>
        <v>#REF!</v>
      </c>
      <c r="AH217" s="32" t="e">
        <f t="shared" si="91"/>
        <v>#REF!</v>
      </c>
      <c r="AI217" s="32" t="e">
        <f t="shared" si="91"/>
        <v>#REF!</v>
      </c>
      <c r="AJ217" s="32" t="e">
        <f t="shared" si="91"/>
        <v>#REF!</v>
      </c>
      <c r="AK217" s="32" t="e">
        <f t="shared" si="91"/>
        <v>#REF!</v>
      </c>
      <c r="AL217" s="32" t="e">
        <f t="shared" si="91"/>
        <v>#REF!</v>
      </c>
      <c r="AM217" s="32" t="e">
        <f t="shared" si="91"/>
        <v>#REF!</v>
      </c>
      <c r="AN217" s="32" t="e">
        <f t="shared" si="91"/>
        <v>#REF!</v>
      </c>
      <c r="AO217" s="32" t="e">
        <f t="shared" si="91"/>
        <v>#REF!</v>
      </c>
      <c r="AP217" s="32" t="e">
        <f t="shared" si="91"/>
        <v>#REF!</v>
      </c>
      <c r="AQ217" s="32" t="e">
        <f t="shared" si="91"/>
        <v>#REF!</v>
      </c>
      <c r="AR217" s="32" t="e">
        <f t="shared" si="91"/>
        <v>#REF!</v>
      </c>
      <c r="AS217" s="32" t="e">
        <f t="shared" si="91"/>
        <v>#REF!</v>
      </c>
      <c r="AT217" s="32" t="e">
        <f t="shared" si="91"/>
        <v>#REF!</v>
      </c>
      <c r="AU217" s="32" t="e">
        <f t="shared" si="91"/>
        <v>#REF!</v>
      </c>
    </row>
    <row r="218" spans="2:47" s="5" customFormat="1" ht="18" customHeight="1" outlineLevel="2" x14ac:dyDescent="0.3">
      <c r="B218" s="26" t="s">
        <v>15</v>
      </c>
      <c r="C218" s="26"/>
      <c r="D218" s="4"/>
      <c r="E218" s="4"/>
      <c r="F218" s="4"/>
      <c r="G218" s="4"/>
      <c r="H218" s="4"/>
      <c r="I218" s="4"/>
      <c r="J218" s="4"/>
      <c r="K218" s="4"/>
      <c r="L218" s="32" t="e">
        <f>+L239</f>
        <v>#REF!</v>
      </c>
      <c r="M218" s="32" t="e">
        <f t="shared" si="91"/>
        <v>#REF!</v>
      </c>
      <c r="N218" s="32" t="e">
        <f t="shared" si="91"/>
        <v>#REF!</v>
      </c>
      <c r="O218" s="32" t="e">
        <f t="shared" si="91"/>
        <v>#REF!</v>
      </c>
      <c r="P218" s="32" t="e">
        <f t="shared" si="91"/>
        <v>#REF!</v>
      </c>
      <c r="Q218" s="32" t="e">
        <f t="shared" si="91"/>
        <v>#REF!</v>
      </c>
      <c r="R218" s="32" t="e">
        <f t="shared" si="91"/>
        <v>#REF!</v>
      </c>
      <c r="S218" s="32" t="e">
        <f t="shared" si="91"/>
        <v>#REF!</v>
      </c>
      <c r="T218" s="32" t="e">
        <f>+T239</f>
        <v>#REF!</v>
      </c>
      <c r="U218" s="32" t="e">
        <f t="shared" si="91"/>
        <v>#REF!</v>
      </c>
      <c r="V218" s="32" t="e">
        <f t="shared" si="91"/>
        <v>#REF!</v>
      </c>
      <c r="W218" s="32" t="e">
        <f t="shared" si="91"/>
        <v>#REF!</v>
      </c>
      <c r="X218" s="32" t="e">
        <f t="shared" si="91"/>
        <v>#REF!</v>
      </c>
      <c r="Y218" s="32" t="e">
        <f t="shared" si="91"/>
        <v>#REF!</v>
      </c>
      <c r="Z218" s="32" t="e">
        <f t="shared" si="91"/>
        <v>#REF!</v>
      </c>
      <c r="AA218" s="32" t="e">
        <f t="shared" si="91"/>
        <v>#REF!</v>
      </c>
      <c r="AB218" s="32" t="e">
        <f t="shared" si="91"/>
        <v>#REF!</v>
      </c>
      <c r="AC218" s="32" t="e">
        <f t="shared" si="91"/>
        <v>#REF!</v>
      </c>
      <c r="AD218" s="32" t="e">
        <f t="shared" si="91"/>
        <v>#REF!</v>
      </c>
      <c r="AE218" s="32" t="e">
        <f t="shared" si="91"/>
        <v>#REF!</v>
      </c>
      <c r="AF218" s="32" t="e">
        <f t="shared" si="91"/>
        <v>#REF!</v>
      </c>
      <c r="AG218" s="32" t="e">
        <f t="shared" si="91"/>
        <v>#REF!</v>
      </c>
      <c r="AH218" s="32" t="e">
        <f t="shared" si="91"/>
        <v>#REF!</v>
      </c>
      <c r="AI218" s="32" t="e">
        <f t="shared" si="91"/>
        <v>#REF!</v>
      </c>
      <c r="AJ218" s="32" t="e">
        <f t="shared" si="91"/>
        <v>#REF!</v>
      </c>
      <c r="AK218" s="32" t="e">
        <f t="shared" si="91"/>
        <v>#REF!</v>
      </c>
      <c r="AL218" s="32" t="e">
        <f t="shared" si="91"/>
        <v>#REF!</v>
      </c>
      <c r="AM218" s="32" t="e">
        <f t="shared" si="91"/>
        <v>#REF!</v>
      </c>
      <c r="AN218" s="32" t="e">
        <f t="shared" si="91"/>
        <v>#REF!</v>
      </c>
      <c r="AO218" s="32" t="e">
        <f t="shared" si="91"/>
        <v>#REF!</v>
      </c>
      <c r="AP218" s="32" t="e">
        <f t="shared" si="91"/>
        <v>#REF!</v>
      </c>
      <c r="AQ218" s="32" t="e">
        <f t="shared" si="91"/>
        <v>#REF!</v>
      </c>
      <c r="AR218" s="32" t="e">
        <f t="shared" si="91"/>
        <v>#REF!</v>
      </c>
      <c r="AS218" s="32" t="e">
        <f t="shared" si="91"/>
        <v>#REF!</v>
      </c>
      <c r="AT218" s="32" t="e">
        <f t="shared" si="91"/>
        <v>#REF!</v>
      </c>
      <c r="AU218" s="32" t="e">
        <f t="shared" si="91"/>
        <v>#REF!</v>
      </c>
    </row>
    <row r="219" spans="2:47" s="5" customFormat="1" ht="18" customHeight="1" outlineLevel="2" x14ac:dyDescent="0.3">
      <c r="B219" s="26" t="s">
        <v>111</v>
      </c>
      <c r="C219" s="26"/>
      <c r="D219" s="4"/>
      <c r="F219" s="4"/>
      <c r="G219" s="4"/>
      <c r="H219" s="4"/>
      <c r="I219" s="4"/>
      <c r="J219" s="4"/>
      <c r="K219" s="4"/>
      <c r="L219" s="32">
        <f t="shared" ref="L219:AU219" si="92">K199*((1+$C16+L$16)^(1/12)-1)</f>
        <v>0</v>
      </c>
      <c r="M219" s="32" t="e">
        <f t="shared" si="92"/>
        <v>#REF!</v>
      </c>
      <c r="N219" s="32" t="e">
        <f t="shared" si="92"/>
        <v>#REF!</v>
      </c>
      <c r="O219" s="32" t="e">
        <f t="shared" si="92"/>
        <v>#REF!</v>
      </c>
      <c r="P219" s="32" t="e">
        <f t="shared" si="92"/>
        <v>#REF!</v>
      </c>
      <c r="Q219" s="32" t="e">
        <f t="shared" si="92"/>
        <v>#REF!</v>
      </c>
      <c r="R219" s="32" t="e">
        <f t="shared" si="92"/>
        <v>#REF!</v>
      </c>
      <c r="S219" s="32" t="e">
        <f t="shared" si="92"/>
        <v>#REF!</v>
      </c>
      <c r="T219" s="32" t="e">
        <f t="shared" si="92"/>
        <v>#REF!</v>
      </c>
      <c r="U219" s="32" t="e">
        <f t="shared" si="92"/>
        <v>#REF!</v>
      </c>
      <c r="V219" s="32" t="e">
        <f t="shared" si="92"/>
        <v>#REF!</v>
      </c>
      <c r="W219" s="32" t="e">
        <f t="shared" si="92"/>
        <v>#REF!</v>
      </c>
      <c r="X219" s="32" t="e">
        <f t="shared" si="92"/>
        <v>#REF!</v>
      </c>
      <c r="Y219" s="32" t="e">
        <f t="shared" si="92"/>
        <v>#REF!</v>
      </c>
      <c r="Z219" s="32" t="e">
        <f t="shared" si="92"/>
        <v>#REF!</v>
      </c>
      <c r="AA219" s="32" t="e">
        <f t="shared" si="92"/>
        <v>#REF!</v>
      </c>
      <c r="AB219" s="32" t="e">
        <f t="shared" si="92"/>
        <v>#REF!</v>
      </c>
      <c r="AC219" s="32" t="e">
        <f t="shared" si="92"/>
        <v>#REF!</v>
      </c>
      <c r="AD219" s="32" t="e">
        <f t="shared" si="92"/>
        <v>#REF!</v>
      </c>
      <c r="AE219" s="32" t="e">
        <f t="shared" si="92"/>
        <v>#REF!</v>
      </c>
      <c r="AF219" s="32" t="e">
        <f t="shared" si="92"/>
        <v>#REF!</v>
      </c>
      <c r="AG219" s="32" t="e">
        <f t="shared" si="92"/>
        <v>#REF!</v>
      </c>
      <c r="AH219" s="32" t="e">
        <f t="shared" si="92"/>
        <v>#REF!</v>
      </c>
      <c r="AI219" s="32" t="e">
        <f t="shared" si="92"/>
        <v>#REF!</v>
      </c>
      <c r="AJ219" s="32" t="e">
        <f t="shared" si="92"/>
        <v>#REF!</v>
      </c>
      <c r="AK219" s="32" t="e">
        <f t="shared" si="92"/>
        <v>#REF!</v>
      </c>
      <c r="AL219" s="32" t="e">
        <f t="shared" si="92"/>
        <v>#REF!</v>
      </c>
      <c r="AM219" s="32" t="e">
        <f t="shared" si="92"/>
        <v>#REF!</v>
      </c>
      <c r="AN219" s="32" t="e">
        <f t="shared" si="92"/>
        <v>#REF!</v>
      </c>
      <c r="AO219" s="32" t="e">
        <f t="shared" si="92"/>
        <v>#REF!</v>
      </c>
      <c r="AP219" s="32" t="e">
        <f t="shared" si="92"/>
        <v>#REF!</v>
      </c>
      <c r="AQ219" s="32" t="e">
        <f t="shared" si="92"/>
        <v>#REF!</v>
      </c>
      <c r="AR219" s="32" t="e">
        <f t="shared" si="92"/>
        <v>#REF!</v>
      </c>
      <c r="AS219" s="32" t="e">
        <f t="shared" si="92"/>
        <v>#REF!</v>
      </c>
      <c r="AT219" s="32" t="e">
        <f t="shared" si="92"/>
        <v>#REF!</v>
      </c>
      <c r="AU219" s="32" t="e">
        <f t="shared" si="92"/>
        <v>#REF!</v>
      </c>
    </row>
    <row r="220" spans="2:47" s="5" customFormat="1" ht="18" customHeight="1" outlineLevel="2" x14ac:dyDescent="0.3">
      <c r="B220" s="26" t="s">
        <v>17</v>
      </c>
      <c r="C220" s="26"/>
      <c r="D220" s="4"/>
      <c r="E220" s="4"/>
      <c r="F220" s="4"/>
      <c r="G220" s="4"/>
      <c r="H220" s="4"/>
      <c r="I220" s="4"/>
      <c r="J220" s="4"/>
      <c r="K220" s="4"/>
      <c r="L220" s="32" t="e">
        <f>+L241</f>
        <v>#REF!</v>
      </c>
      <c r="M220" s="32" t="e">
        <f>+M241</f>
        <v>#REF!</v>
      </c>
      <c r="N220" s="32" t="e">
        <f t="shared" ref="N220:AU220" si="93">+N241</f>
        <v>#REF!</v>
      </c>
      <c r="O220" s="32" t="e">
        <f t="shared" si="93"/>
        <v>#REF!</v>
      </c>
      <c r="P220" s="32" t="e">
        <f t="shared" si="93"/>
        <v>#REF!</v>
      </c>
      <c r="Q220" s="32" t="e">
        <f t="shared" si="93"/>
        <v>#REF!</v>
      </c>
      <c r="R220" s="32" t="e">
        <f t="shared" si="93"/>
        <v>#REF!</v>
      </c>
      <c r="S220" s="32" t="e">
        <f t="shared" si="93"/>
        <v>#REF!</v>
      </c>
      <c r="T220" s="32" t="e">
        <f t="shared" si="93"/>
        <v>#REF!</v>
      </c>
      <c r="U220" s="32" t="e">
        <f t="shared" si="93"/>
        <v>#REF!</v>
      </c>
      <c r="V220" s="32" t="e">
        <f t="shared" si="93"/>
        <v>#REF!</v>
      </c>
      <c r="W220" s="32" t="e">
        <f t="shared" si="93"/>
        <v>#REF!</v>
      </c>
      <c r="X220" s="32" t="e">
        <f t="shared" si="93"/>
        <v>#REF!</v>
      </c>
      <c r="Y220" s="32" t="e">
        <f t="shared" si="93"/>
        <v>#REF!</v>
      </c>
      <c r="Z220" s="32" t="e">
        <f t="shared" si="93"/>
        <v>#REF!</v>
      </c>
      <c r="AA220" s="32" t="e">
        <f t="shared" si="93"/>
        <v>#REF!</v>
      </c>
      <c r="AB220" s="32" t="e">
        <f t="shared" si="93"/>
        <v>#REF!</v>
      </c>
      <c r="AC220" s="32" t="e">
        <f t="shared" si="93"/>
        <v>#REF!</v>
      </c>
      <c r="AD220" s="32" t="e">
        <f t="shared" si="93"/>
        <v>#REF!</v>
      </c>
      <c r="AE220" s="32" t="e">
        <f t="shared" si="93"/>
        <v>#REF!</v>
      </c>
      <c r="AF220" s="32" t="e">
        <f t="shared" si="93"/>
        <v>#REF!</v>
      </c>
      <c r="AG220" s="32" t="e">
        <f t="shared" si="93"/>
        <v>#REF!</v>
      </c>
      <c r="AH220" s="32" t="e">
        <f t="shared" si="93"/>
        <v>#REF!</v>
      </c>
      <c r="AI220" s="32" t="e">
        <f t="shared" si="93"/>
        <v>#REF!</v>
      </c>
      <c r="AJ220" s="32" t="e">
        <f t="shared" si="93"/>
        <v>#REF!</v>
      </c>
      <c r="AK220" s="32" t="e">
        <f t="shared" si="93"/>
        <v>#REF!</v>
      </c>
      <c r="AL220" s="32" t="e">
        <f t="shared" si="93"/>
        <v>#REF!</v>
      </c>
      <c r="AM220" s="32" t="e">
        <f t="shared" si="93"/>
        <v>#REF!</v>
      </c>
      <c r="AN220" s="32" t="e">
        <f t="shared" si="93"/>
        <v>#REF!</v>
      </c>
      <c r="AO220" s="32" t="e">
        <f t="shared" si="93"/>
        <v>#REF!</v>
      </c>
      <c r="AP220" s="32" t="e">
        <f t="shared" si="93"/>
        <v>#REF!</v>
      </c>
      <c r="AQ220" s="32" t="e">
        <f t="shared" si="93"/>
        <v>#REF!</v>
      </c>
      <c r="AR220" s="32" t="e">
        <f t="shared" si="93"/>
        <v>#REF!</v>
      </c>
      <c r="AS220" s="32" t="e">
        <f t="shared" si="93"/>
        <v>#REF!</v>
      </c>
      <c r="AT220" s="32" t="e">
        <f t="shared" si="93"/>
        <v>#REF!</v>
      </c>
      <c r="AU220" s="32" t="e">
        <f t="shared" si="93"/>
        <v>#REF!</v>
      </c>
    </row>
    <row r="221" spans="2:47" s="5" customFormat="1" ht="18" customHeight="1" outlineLevel="2" x14ac:dyDescent="0.3">
      <c r="B221" s="26" t="s">
        <v>18</v>
      </c>
      <c r="C221" s="26"/>
      <c r="D221" s="4"/>
      <c r="E221" s="4"/>
      <c r="F221" s="4"/>
      <c r="G221" s="4"/>
      <c r="H221" s="4"/>
      <c r="I221" s="4"/>
      <c r="J221" s="4"/>
      <c r="K221" s="4"/>
      <c r="L221" s="32" t="e">
        <f>L242</f>
        <v>#REF!</v>
      </c>
      <c r="M221" s="32" t="e">
        <f t="shared" ref="M221:AU221" si="94">M242</f>
        <v>#REF!</v>
      </c>
      <c r="N221" s="32" t="e">
        <f t="shared" si="94"/>
        <v>#REF!</v>
      </c>
      <c r="O221" s="32" t="e">
        <f t="shared" si="94"/>
        <v>#REF!</v>
      </c>
      <c r="P221" s="32" t="e">
        <f t="shared" si="94"/>
        <v>#REF!</v>
      </c>
      <c r="Q221" s="32" t="e">
        <f t="shared" si="94"/>
        <v>#REF!</v>
      </c>
      <c r="R221" s="32" t="e">
        <f t="shared" si="94"/>
        <v>#REF!</v>
      </c>
      <c r="S221" s="32" t="e">
        <f t="shared" si="94"/>
        <v>#REF!</v>
      </c>
      <c r="T221" s="32" t="e">
        <f t="shared" si="94"/>
        <v>#REF!</v>
      </c>
      <c r="U221" s="32" t="e">
        <f t="shared" si="94"/>
        <v>#REF!</v>
      </c>
      <c r="V221" s="32" t="e">
        <f t="shared" si="94"/>
        <v>#REF!</v>
      </c>
      <c r="W221" s="32" t="e">
        <f t="shared" si="94"/>
        <v>#REF!</v>
      </c>
      <c r="X221" s="32" t="e">
        <f t="shared" si="94"/>
        <v>#REF!</v>
      </c>
      <c r="Y221" s="32" t="e">
        <f t="shared" si="94"/>
        <v>#REF!</v>
      </c>
      <c r="Z221" s="32" t="e">
        <f t="shared" si="94"/>
        <v>#REF!</v>
      </c>
      <c r="AA221" s="32" t="e">
        <f t="shared" si="94"/>
        <v>#REF!</v>
      </c>
      <c r="AB221" s="32" t="e">
        <f t="shared" si="94"/>
        <v>#REF!</v>
      </c>
      <c r="AC221" s="32" t="e">
        <f t="shared" si="94"/>
        <v>#REF!</v>
      </c>
      <c r="AD221" s="32" t="e">
        <f t="shared" si="94"/>
        <v>#REF!</v>
      </c>
      <c r="AE221" s="32" t="e">
        <f t="shared" si="94"/>
        <v>#REF!</v>
      </c>
      <c r="AF221" s="32" t="e">
        <f t="shared" si="94"/>
        <v>#REF!</v>
      </c>
      <c r="AG221" s="32" t="e">
        <f t="shared" si="94"/>
        <v>#REF!</v>
      </c>
      <c r="AH221" s="32" t="e">
        <f t="shared" si="94"/>
        <v>#REF!</v>
      </c>
      <c r="AI221" s="32" t="e">
        <f t="shared" si="94"/>
        <v>#REF!</v>
      </c>
      <c r="AJ221" s="32" t="e">
        <f t="shared" si="94"/>
        <v>#REF!</v>
      </c>
      <c r="AK221" s="32" t="e">
        <f t="shared" si="94"/>
        <v>#REF!</v>
      </c>
      <c r="AL221" s="32" t="e">
        <f t="shared" si="94"/>
        <v>#REF!</v>
      </c>
      <c r="AM221" s="32" t="e">
        <f t="shared" si="94"/>
        <v>#REF!</v>
      </c>
      <c r="AN221" s="32" t="e">
        <f t="shared" si="94"/>
        <v>#REF!</v>
      </c>
      <c r="AO221" s="32" t="e">
        <f t="shared" si="94"/>
        <v>#REF!</v>
      </c>
      <c r="AP221" s="32" t="e">
        <f t="shared" si="94"/>
        <v>#REF!</v>
      </c>
      <c r="AQ221" s="32" t="e">
        <f t="shared" si="94"/>
        <v>#REF!</v>
      </c>
      <c r="AR221" s="32" t="e">
        <f t="shared" si="94"/>
        <v>#REF!</v>
      </c>
      <c r="AS221" s="32" t="e">
        <f t="shared" si="94"/>
        <v>#REF!</v>
      </c>
      <c r="AT221" s="32" t="e">
        <f t="shared" si="94"/>
        <v>#REF!</v>
      </c>
      <c r="AU221" s="32" t="e">
        <f t="shared" si="94"/>
        <v>#REF!</v>
      </c>
    </row>
    <row r="222" spans="2:47" s="5" customFormat="1" ht="18" customHeight="1" outlineLevel="1" x14ac:dyDescent="0.3">
      <c r="B222" s="19"/>
      <c r="C222" s="19"/>
      <c r="D222" s="4"/>
      <c r="E222" s="4"/>
      <c r="F222" s="4"/>
      <c r="G222" s="4"/>
      <c r="H222" s="4"/>
      <c r="I222" s="4"/>
      <c r="J222" s="4"/>
      <c r="K222" s="4"/>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row>
    <row r="223" spans="2:47" s="5" customFormat="1" ht="18" customHeight="1" outlineLevel="1" x14ac:dyDescent="0.3">
      <c r="B223" s="174" t="s">
        <v>112</v>
      </c>
      <c r="C223" s="174"/>
      <c r="D223" s="175"/>
      <c r="E223" s="175"/>
      <c r="F223" s="175"/>
      <c r="G223" s="175"/>
      <c r="H223" s="175"/>
      <c r="I223" s="175"/>
      <c r="J223" s="175"/>
      <c r="K223" s="175"/>
      <c r="L223" s="176" t="e">
        <f>SUBTOTAL(9,L207:L222)</f>
        <v>#REF!</v>
      </c>
      <c r="M223" s="176" t="e">
        <f>SUBTOTAL(9,M207:M222)</f>
        <v>#REF!</v>
      </c>
      <c r="N223" s="176" t="e">
        <f t="shared" ref="N223:AU223" si="95">SUBTOTAL(9,N207:N222)</f>
        <v>#REF!</v>
      </c>
      <c r="O223" s="176" t="e">
        <f t="shared" si="95"/>
        <v>#REF!</v>
      </c>
      <c r="P223" s="176" t="e">
        <f t="shared" si="95"/>
        <v>#REF!</v>
      </c>
      <c r="Q223" s="176" t="e">
        <f t="shared" si="95"/>
        <v>#REF!</v>
      </c>
      <c r="R223" s="176" t="e">
        <f t="shared" si="95"/>
        <v>#REF!</v>
      </c>
      <c r="S223" s="176" t="e">
        <f t="shared" si="95"/>
        <v>#REF!</v>
      </c>
      <c r="T223" s="176" t="e">
        <f t="shared" si="95"/>
        <v>#REF!</v>
      </c>
      <c r="U223" s="176" t="e">
        <f t="shared" si="95"/>
        <v>#REF!</v>
      </c>
      <c r="V223" s="176" t="e">
        <f t="shared" si="95"/>
        <v>#REF!</v>
      </c>
      <c r="W223" s="176" t="e">
        <f t="shared" si="95"/>
        <v>#REF!</v>
      </c>
      <c r="X223" s="176" t="e">
        <f t="shared" si="95"/>
        <v>#REF!</v>
      </c>
      <c r="Y223" s="176" t="e">
        <f t="shared" si="95"/>
        <v>#REF!</v>
      </c>
      <c r="Z223" s="176" t="e">
        <f t="shared" si="95"/>
        <v>#REF!</v>
      </c>
      <c r="AA223" s="176" t="e">
        <f t="shared" si="95"/>
        <v>#REF!</v>
      </c>
      <c r="AB223" s="176" t="e">
        <f t="shared" si="95"/>
        <v>#REF!</v>
      </c>
      <c r="AC223" s="176" t="e">
        <f t="shared" si="95"/>
        <v>#REF!</v>
      </c>
      <c r="AD223" s="176" t="e">
        <f t="shared" si="95"/>
        <v>#REF!</v>
      </c>
      <c r="AE223" s="176" t="e">
        <f t="shared" si="95"/>
        <v>#REF!</v>
      </c>
      <c r="AF223" s="176" t="e">
        <f t="shared" si="95"/>
        <v>#REF!</v>
      </c>
      <c r="AG223" s="176" t="e">
        <f t="shared" si="95"/>
        <v>#REF!</v>
      </c>
      <c r="AH223" s="176" t="e">
        <f t="shared" si="95"/>
        <v>#REF!</v>
      </c>
      <c r="AI223" s="176" t="e">
        <f t="shared" si="95"/>
        <v>#REF!</v>
      </c>
      <c r="AJ223" s="176" t="e">
        <f t="shared" si="95"/>
        <v>#REF!</v>
      </c>
      <c r="AK223" s="176" t="e">
        <f t="shared" si="95"/>
        <v>#REF!</v>
      </c>
      <c r="AL223" s="176" t="e">
        <f t="shared" si="95"/>
        <v>#REF!</v>
      </c>
      <c r="AM223" s="176" t="e">
        <f t="shared" si="95"/>
        <v>#REF!</v>
      </c>
      <c r="AN223" s="176" t="e">
        <f t="shared" si="95"/>
        <v>#REF!</v>
      </c>
      <c r="AO223" s="176" t="e">
        <f t="shared" si="95"/>
        <v>#REF!</v>
      </c>
      <c r="AP223" s="176" t="e">
        <f t="shared" si="95"/>
        <v>#REF!</v>
      </c>
      <c r="AQ223" s="176" t="e">
        <f t="shared" si="95"/>
        <v>#REF!</v>
      </c>
      <c r="AR223" s="176" t="e">
        <f t="shared" si="95"/>
        <v>#REF!</v>
      </c>
      <c r="AS223" s="176" t="e">
        <f t="shared" si="95"/>
        <v>#REF!</v>
      </c>
      <c r="AT223" s="176" t="e">
        <f t="shared" si="95"/>
        <v>#REF!</v>
      </c>
      <c r="AU223" s="176" t="e">
        <f t="shared" si="95"/>
        <v>#REF!</v>
      </c>
    </row>
    <row r="224" spans="2:47" s="5" customFormat="1" ht="18" customHeight="1" outlineLevel="1" x14ac:dyDescent="0.3">
      <c r="B224" s="180" t="s">
        <v>113</v>
      </c>
      <c r="C224" s="180"/>
      <c r="D224" s="178"/>
      <c r="E224" s="178"/>
      <c r="F224" s="178"/>
      <c r="G224" s="178"/>
      <c r="H224" s="178"/>
      <c r="I224" s="178"/>
      <c r="J224" s="178"/>
      <c r="K224" s="178"/>
      <c r="L224" s="179" t="e">
        <f>K224+L223</f>
        <v>#REF!</v>
      </c>
      <c r="M224" s="179" t="e">
        <f>L224+M223</f>
        <v>#REF!</v>
      </c>
      <c r="N224" s="179" t="e">
        <f>M224+N223</f>
        <v>#REF!</v>
      </c>
      <c r="O224" s="179" t="e">
        <f t="shared" ref="O224:AU224" si="96">N224+O223</f>
        <v>#REF!</v>
      </c>
      <c r="P224" s="179" t="e">
        <f t="shared" si="96"/>
        <v>#REF!</v>
      </c>
      <c r="Q224" s="179" t="e">
        <f t="shared" si="96"/>
        <v>#REF!</v>
      </c>
      <c r="R224" s="179" t="e">
        <f t="shared" si="96"/>
        <v>#REF!</v>
      </c>
      <c r="S224" s="179" t="e">
        <f t="shared" si="96"/>
        <v>#REF!</v>
      </c>
      <c r="T224" s="179" t="e">
        <f t="shared" si="96"/>
        <v>#REF!</v>
      </c>
      <c r="U224" s="179" t="e">
        <f t="shared" si="96"/>
        <v>#REF!</v>
      </c>
      <c r="V224" s="179" t="e">
        <f t="shared" si="96"/>
        <v>#REF!</v>
      </c>
      <c r="W224" s="179" t="e">
        <f t="shared" si="96"/>
        <v>#REF!</v>
      </c>
      <c r="X224" s="179" t="e">
        <f t="shared" si="96"/>
        <v>#REF!</v>
      </c>
      <c r="Y224" s="179" t="e">
        <f t="shared" si="96"/>
        <v>#REF!</v>
      </c>
      <c r="Z224" s="179" t="e">
        <f t="shared" si="96"/>
        <v>#REF!</v>
      </c>
      <c r="AA224" s="179" t="e">
        <f t="shared" si="96"/>
        <v>#REF!</v>
      </c>
      <c r="AB224" s="179" t="e">
        <f t="shared" si="96"/>
        <v>#REF!</v>
      </c>
      <c r="AC224" s="179" t="e">
        <f t="shared" si="96"/>
        <v>#REF!</v>
      </c>
      <c r="AD224" s="179" t="e">
        <f t="shared" si="96"/>
        <v>#REF!</v>
      </c>
      <c r="AE224" s="179" t="e">
        <f t="shared" si="96"/>
        <v>#REF!</v>
      </c>
      <c r="AF224" s="179" t="e">
        <f t="shared" si="96"/>
        <v>#REF!</v>
      </c>
      <c r="AG224" s="179" t="e">
        <f t="shared" si="96"/>
        <v>#REF!</v>
      </c>
      <c r="AH224" s="179" t="e">
        <f t="shared" si="96"/>
        <v>#REF!</v>
      </c>
      <c r="AI224" s="179" t="e">
        <f t="shared" si="96"/>
        <v>#REF!</v>
      </c>
      <c r="AJ224" s="179" t="e">
        <f t="shared" si="96"/>
        <v>#REF!</v>
      </c>
      <c r="AK224" s="179" t="e">
        <f t="shared" si="96"/>
        <v>#REF!</v>
      </c>
      <c r="AL224" s="179" t="e">
        <f t="shared" si="96"/>
        <v>#REF!</v>
      </c>
      <c r="AM224" s="179" t="e">
        <f t="shared" si="96"/>
        <v>#REF!</v>
      </c>
      <c r="AN224" s="179" t="e">
        <f t="shared" si="96"/>
        <v>#REF!</v>
      </c>
      <c r="AO224" s="179" t="e">
        <f t="shared" si="96"/>
        <v>#REF!</v>
      </c>
      <c r="AP224" s="179" t="e">
        <f t="shared" si="96"/>
        <v>#REF!</v>
      </c>
      <c r="AQ224" s="179" t="e">
        <f t="shared" si="96"/>
        <v>#REF!</v>
      </c>
      <c r="AR224" s="179" t="e">
        <f t="shared" si="96"/>
        <v>#REF!</v>
      </c>
      <c r="AS224" s="179" t="e">
        <f t="shared" si="96"/>
        <v>#REF!</v>
      </c>
      <c r="AT224" s="179" t="e">
        <f t="shared" si="96"/>
        <v>#REF!</v>
      </c>
      <c r="AU224" s="179" t="e">
        <f t="shared" si="96"/>
        <v>#REF!</v>
      </c>
    </row>
    <row r="227" spans="2:47" s="5" customFormat="1" ht="18" customHeight="1" x14ac:dyDescent="0.3">
      <c r="B227" s="397" t="s">
        <v>114</v>
      </c>
      <c r="C227" s="397"/>
      <c r="D227"/>
      <c r="E227" s="4"/>
      <c r="F227" s="4"/>
      <c r="G227" s="4"/>
      <c r="H227" s="4"/>
      <c r="I227" s="4"/>
      <c r="J227" s="4"/>
      <c r="K227" s="4"/>
      <c r="L227" s="37"/>
      <c r="M227" s="52"/>
      <c r="N227" s="37"/>
      <c r="O227" s="52"/>
      <c r="P227" s="37"/>
      <c r="Q227" s="37"/>
      <c r="R227" s="37"/>
      <c r="S227" s="37"/>
      <c r="T227" s="37"/>
      <c r="U227" s="37"/>
      <c r="V227" s="37"/>
      <c r="W227" s="37"/>
      <c r="X227" s="37"/>
      <c r="Y227" s="37"/>
      <c r="Z227" s="37"/>
      <c r="AA227" s="37"/>
      <c r="AB227" s="37"/>
      <c r="AC227" s="37"/>
      <c r="AD227" s="53"/>
      <c r="AE227" s="53"/>
      <c r="AF227" s="53"/>
      <c r="AG227" s="53"/>
      <c r="AH227" s="53"/>
      <c r="AI227" s="53"/>
    </row>
    <row r="228" spans="2:47" s="5" customFormat="1" ht="18" customHeight="1" x14ac:dyDescent="0.3">
      <c r="B228" s="54" t="s">
        <v>115</v>
      </c>
      <c r="C228" s="55"/>
      <c r="D228" s="56"/>
      <c r="E228" s="56"/>
      <c r="F228" s="56"/>
      <c r="G228" s="57"/>
      <c r="H228" s="57"/>
      <c r="I228" s="57"/>
      <c r="J228" s="57"/>
      <c r="K228" s="56"/>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row>
    <row r="229" spans="2:47" s="5" customFormat="1" ht="18" customHeight="1" outlineLevel="1" x14ac:dyDescent="0.3">
      <c r="B229" s="188" t="s">
        <v>7</v>
      </c>
      <c r="C229" s="174"/>
      <c r="D229" s="175"/>
      <c r="E229" s="175"/>
      <c r="F229" s="175"/>
      <c r="G229" s="186" t="e">
        <f>SUBTOTAL(9,G230:G231)</f>
        <v>#REF!</v>
      </c>
      <c r="H229" s="186"/>
      <c r="I229" s="186"/>
      <c r="J229" s="186"/>
      <c r="K229" s="175"/>
      <c r="L229" s="189" t="e">
        <f t="shared" ref="L229:AU229" si="97">SUBTOTAL(9,L230:L231)</f>
        <v>#REF!</v>
      </c>
      <c r="M229" s="189" t="e">
        <f t="shared" si="97"/>
        <v>#REF!</v>
      </c>
      <c r="N229" s="189" t="e">
        <f t="shared" si="97"/>
        <v>#REF!</v>
      </c>
      <c r="O229" s="189" t="e">
        <f t="shared" si="97"/>
        <v>#REF!</v>
      </c>
      <c r="P229" s="189" t="e">
        <f t="shared" si="97"/>
        <v>#REF!</v>
      </c>
      <c r="Q229" s="189" t="e">
        <f t="shared" si="97"/>
        <v>#REF!</v>
      </c>
      <c r="R229" s="189" t="e">
        <f t="shared" si="97"/>
        <v>#REF!</v>
      </c>
      <c r="S229" s="189" t="e">
        <f t="shared" si="97"/>
        <v>#REF!</v>
      </c>
      <c r="T229" s="189" t="e">
        <f t="shared" si="97"/>
        <v>#REF!</v>
      </c>
      <c r="U229" s="189" t="e">
        <f t="shared" si="97"/>
        <v>#REF!</v>
      </c>
      <c r="V229" s="189" t="e">
        <f t="shared" si="97"/>
        <v>#REF!</v>
      </c>
      <c r="W229" s="189" t="e">
        <f t="shared" si="97"/>
        <v>#REF!</v>
      </c>
      <c r="X229" s="189" t="e">
        <f t="shared" si="97"/>
        <v>#REF!</v>
      </c>
      <c r="Y229" s="189" t="e">
        <f t="shared" si="97"/>
        <v>#REF!</v>
      </c>
      <c r="Z229" s="189" t="e">
        <f t="shared" si="97"/>
        <v>#REF!</v>
      </c>
      <c r="AA229" s="189" t="e">
        <f t="shared" si="97"/>
        <v>#REF!</v>
      </c>
      <c r="AB229" s="189" t="e">
        <f t="shared" si="97"/>
        <v>#REF!</v>
      </c>
      <c r="AC229" s="189" t="e">
        <f t="shared" si="97"/>
        <v>#REF!</v>
      </c>
      <c r="AD229" s="189" t="e">
        <f t="shared" si="97"/>
        <v>#REF!</v>
      </c>
      <c r="AE229" s="189" t="e">
        <f t="shared" si="97"/>
        <v>#REF!</v>
      </c>
      <c r="AF229" s="189" t="e">
        <f t="shared" si="97"/>
        <v>#REF!</v>
      </c>
      <c r="AG229" s="189" t="e">
        <f t="shared" si="97"/>
        <v>#REF!</v>
      </c>
      <c r="AH229" s="189" t="e">
        <f t="shared" si="97"/>
        <v>#REF!</v>
      </c>
      <c r="AI229" s="189" t="e">
        <f t="shared" si="97"/>
        <v>#REF!</v>
      </c>
      <c r="AJ229" s="189" t="e">
        <f t="shared" si="97"/>
        <v>#REF!</v>
      </c>
      <c r="AK229" s="189" t="e">
        <f t="shared" si="97"/>
        <v>#REF!</v>
      </c>
      <c r="AL229" s="189" t="e">
        <f t="shared" si="97"/>
        <v>#REF!</v>
      </c>
      <c r="AM229" s="189" t="e">
        <f t="shared" si="97"/>
        <v>#REF!</v>
      </c>
      <c r="AN229" s="189" t="e">
        <f t="shared" si="97"/>
        <v>#REF!</v>
      </c>
      <c r="AO229" s="189" t="e">
        <f t="shared" si="97"/>
        <v>#REF!</v>
      </c>
      <c r="AP229" s="189" t="e">
        <f t="shared" si="97"/>
        <v>#REF!</v>
      </c>
      <c r="AQ229" s="189" t="e">
        <f t="shared" si="97"/>
        <v>#REF!</v>
      </c>
      <c r="AR229" s="189" t="e">
        <f t="shared" si="97"/>
        <v>#REF!</v>
      </c>
      <c r="AS229" s="189" t="e">
        <f t="shared" si="97"/>
        <v>#REF!</v>
      </c>
      <c r="AT229" s="189" t="e">
        <f t="shared" si="97"/>
        <v>#REF!</v>
      </c>
      <c r="AU229" s="189" t="e">
        <f t="shared" si="97"/>
        <v>#REF!</v>
      </c>
    </row>
    <row r="230" spans="2:47" s="5" customFormat="1" ht="18" customHeight="1" outlineLevel="1" x14ac:dyDescent="0.3">
      <c r="B230" s="60" t="s">
        <v>8</v>
      </c>
      <c r="C230" s="26"/>
      <c r="D230" s="4"/>
      <c r="E230" s="4"/>
      <c r="F230" s="4"/>
      <c r="G230" s="13" t="e">
        <f t="shared" ref="G230" si="98">SUM(L230:AI230)</f>
        <v>#REF!</v>
      </c>
      <c r="H230" s="13"/>
      <c r="I230" s="13"/>
      <c r="J230" s="13"/>
      <c r="K230" s="4"/>
      <c r="L230" s="32" t="e">
        <f t="shared" ref="L230:Q230" si="99">L121</f>
        <v>#REF!</v>
      </c>
      <c r="M230" s="32" t="e">
        <f t="shared" si="99"/>
        <v>#REF!</v>
      </c>
      <c r="N230" s="32" t="e">
        <f t="shared" si="99"/>
        <v>#REF!</v>
      </c>
      <c r="O230" s="32" t="e">
        <f t="shared" si="99"/>
        <v>#REF!</v>
      </c>
      <c r="P230" s="32" t="e">
        <f t="shared" si="99"/>
        <v>#REF!</v>
      </c>
      <c r="Q230" s="32" t="e">
        <f t="shared" si="99"/>
        <v>#REF!</v>
      </c>
      <c r="R230" s="32" t="e">
        <f t="shared" ref="R230:AU230" si="100">R121</f>
        <v>#REF!</v>
      </c>
      <c r="S230" s="32" t="e">
        <f t="shared" si="100"/>
        <v>#REF!</v>
      </c>
      <c r="T230" s="32" t="e">
        <f t="shared" si="100"/>
        <v>#REF!</v>
      </c>
      <c r="U230" s="32" t="e">
        <f t="shared" si="100"/>
        <v>#REF!</v>
      </c>
      <c r="V230" s="32" t="e">
        <f t="shared" si="100"/>
        <v>#REF!</v>
      </c>
      <c r="W230" s="32" t="e">
        <f t="shared" si="100"/>
        <v>#REF!</v>
      </c>
      <c r="X230" s="32" t="e">
        <f t="shared" si="100"/>
        <v>#REF!</v>
      </c>
      <c r="Y230" s="32" t="e">
        <f t="shared" si="100"/>
        <v>#REF!</v>
      </c>
      <c r="Z230" s="32" t="e">
        <f t="shared" si="100"/>
        <v>#REF!</v>
      </c>
      <c r="AA230" s="32" t="e">
        <f t="shared" si="100"/>
        <v>#REF!</v>
      </c>
      <c r="AB230" s="32" t="e">
        <f t="shared" si="100"/>
        <v>#REF!</v>
      </c>
      <c r="AC230" s="32" t="e">
        <f t="shared" si="100"/>
        <v>#REF!</v>
      </c>
      <c r="AD230" s="32" t="e">
        <f t="shared" si="100"/>
        <v>#REF!</v>
      </c>
      <c r="AE230" s="32" t="e">
        <f t="shared" si="100"/>
        <v>#REF!</v>
      </c>
      <c r="AF230" s="32" t="e">
        <f t="shared" si="100"/>
        <v>#REF!</v>
      </c>
      <c r="AG230" s="32" t="e">
        <f t="shared" si="100"/>
        <v>#REF!</v>
      </c>
      <c r="AH230" s="32" t="e">
        <f t="shared" si="100"/>
        <v>#REF!</v>
      </c>
      <c r="AI230" s="32" t="e">
        <f t="shared" si="100"/>
        <v>#REF!</v>
      </c>
      <c r="AJ230" s="32" t="e">
        <f t="shared" si="100"/>
        <v>#REF!</v>
      </c>
      <c r="AK230" s="32" t="e">
        <f t="shared" si="100"/>
        <v>#REF!</v>
      </c>
      <c r="AL230" s="32" t="e">
        <f t="shared" si="100"/>
        <v>#REF!</v>
      </c>
      <c r="AM230" s="32" t="e">
        <f t="shared" si="100"/>
        <v>#REF!</v>
      </c>
      <c r="AN230" s="32" t="e">
        <f t="shared" si="100"/>
        <v>#REF!</v>
      </c>
      <c r="AO230" s="32" t="e">
        <f t="shared" si="100"/>
        <v>#REF!</v>
      </c>
      <c r="AP230" s="32" t="e">
        <f t="shared" si="100"/>
        <v>#REF!</v>
      </c>
      <c r="AQ230" s="32" t="e">
        <f t="shared" si="100"/>
        <v>#REF!</v>
      </c>
      <c r="AR230" s="32" t="e">
        <f t="shared" si="100"/>
        <v>#REF!</v>
      </c>
      <c r="AS230" s="32" t="e">
        <f t="shared" si="100"/>
        <v>#REF!</v>
      </c>
      <c r="AT230" s="32" t="e">
        <f t="shared" si="100"/>
        <v>#REF!</v>
      </c>
      <c r="AU230" s="32" t="e">
        <f t="shared" si="100"/>
        <v>#REF!</v>
      </c>
    </row>
    <row r="231" spans="2:47" s="5" customFormat="1" ht="18" customHeight="1" outlineLevel="1" x14ac:dyDescent="0.3">
      <c r="B231" s="60" t="s">
        <v>9</v>
      </c>
      <c r="C231" s="26"/>
      <c r="D231" s="4"/>
      <c r="E231" s="4"/>
      <c r="F231" s="4"/>
      <c r="G231" s="13" t="e">
        <f>SUM(L231:AI231)</f>
        <v>#REF!</v>
      </c>
      <c r="H231" s="13"/>
      <c r="I231" s="13"/>
      <c r="J231" s="13"/>
      <c r="K231" s="4"/>
      <c r="L231" s="32" t="e">
        <f t="shared" ref="L231:AU231" si="101">L125</f>
        <v>#REF!</v>
      </c>
      <c r="M231" s="32" t="e">
        <f t="shared" si="101"/>
        <v>#REF!</v>
      </c>
      <c r="N231" s="32" t="e">
        <f t="shared" si="101"/>
        <v>#REF!</v>
      </c>
      <c r="O231" s="32" t="e">
        <f t="shared" si="101"/>
        <v>#REF!</v>
      </c>
      <c r="P231" s="32" t="e">
        <f t="shared" si="101"/>
        <v>#REF!</v>
      </c>
      <c r="Q231" s="32" t="e">
        <f t="shared" si="101"/>
        <v>#REF!</v>
      </c>
      <c r="R231" s="32" t="e">
        <f t="shared" si="101"/>
        <v>#REF!</v>
      </c>
      <c r="S231" s="32" t="e">
        <f t="shared" si="101"/>
        <v>#REF!</v>
      </c>
      <c r="T231" s="32" t="e">
        <f t="shared" si="101"/>
        <v>#REF!</v>
      </c>
      <c r="U231" s="32" t="e">
        <f t="shared" si="101"/>
        <v>#REF!</v>
      </c>
      <c r="V231" s="32" t="e">
        <f t="shared" si="101"/>
        <v>#REF!</v>
      </c>
      <c r="W231" s="32" t="e">
        <f t="shared" si="101"/>
        <v>#REF!</v>
      </c>
      <c r="X231" s="32" t="e">
        <f t="shared" si="101"/>
        <v>#REF!</v>
      </c>
      <c r="Y231" s="32" t="e">
        <f t="shared" si="101"/>
        <v>#REF!</v>
      </c>
      <c r="Z231" s="32" t="e">
        <f t="shared" si="101"/>
        <v>#REF!</v>
      </c>
      <c r="AA231" s="32" t="e">
        <f t="shared" si="101"/>
        <v>#REF!</v>
      </c>
      <c r="AB231" s="32" t="e">
        <f t="shared" si="101"/>
        <v>#REF!</v>
      </c>
      <c r="AC231" s="32" t="e">
        <f t="shared" si="101"/>
        <v>#REF!</v>
      </c>
      <c r="AD231" s="32" t="e">
        <f t="shared" si="101"/>
        <v>#REF!</v>
      </c>
      <c r="AE231" s="32" t="e">
        <f t="shared" si="101"/>
        <v>#REF!</v>
      </c>
      <c r="AF231" s="32" t="e">
        <f t="shared" si="101"/>
        <v>#REF!</v>
      </c>
      <c r="AG231" s="32" t="e">
        <f t="shared" si="101"/>
        <v>#REF!</v>
      </c>
      <c r="AH231" s="32" t="e">
        <f t="shared" si="101"/>
        <v>#REF!</v>
      </c>
      <c r="AI231" s="32" t="e">
        <f t="shared" si="101"/>
        <v>#REF!</v>
      </c>
      <c r="AJ231" s="32" t="e">
        <f t="shared" si="101"/>
        <v>#REF!</v>
      </c>
      <c r="AK231" s="32" t="e">
        <f t="shared" si="101"/>
        <v>#REF!</v>
      </c>
      <c r="AL231" s="32" t="e">
        <f t="shared" si="101"/>
        <v>#REF!</v>
      </c>
      <c r="AM231" s="32" t="e">
        <f t="shared" si="101"/>
        <v>#REF!</v>
      </c>
      <c r="AN231" s="32" t="e">
        <f t="shared" si="101"/>
        <v>#REF!</v>
      </c>
      <c r="AO231" s="32" t="e">
        <f t="shared" si="101"/>
        <v>#REF!</v>
      </c>
      <c r="AP231" s="32" t="e">
        <f t="shared" si="101"/>
        <v>#REF!</v>
      </c>
      <c r="AQ231" s="32" t="e">
        <f t="shared" si="101"/>
        <v>#REF!</v>
      </c>
      <c r="AR231" s="32" t="e">
        <f t="shared" si="101"/>
        <v>#REF!</v>
      </c>
      <c r="AS231" s="32" t="e">
        <f t="shared" si="101"/>
        <v>#REF!</v>
      </c>
      <c r="AT231" s="32" t="e">
        <f t="shared" si="101"/>
        <v>#REF!</v>
      </c>
      <c r="AU231" s="32" t="e">
        <f t="shared" si="101"/>
        <v>#REF!</v>
      </c>
    </row>
    <row r="232" spans="2:47" s="5" customFormat="1" ht="18" customHeight="1" outlineLevel="1" x14ac:dyDescent="0.3">
      <c r="B232" s="61"/>
      <c r="C232" s="3"/>
      <c r="D232" s="4"/>
      <c r="E232" s="4"/>
      <c r="F232" s="4"/>
      <c r="G232" s="4"/>
      <c r="H232" s="4"/>
      <c r="I232" s="4"/>
      <c r="J232" s="4"/>
      <c r="K232" s="4"/>
      <c r="L232" s="37"/>
      <c r="M232" s="52"/>
      <c r="N232" s="37"/>
      <c r="O232" s="52"/>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row>
    <row r="233" spans="2:47" s="5" customFormat="1" ht="18" customHeight="1" outlineLevel="1" x14ac:dyDescent="0.3">
      <c r="B233" s="188" t="s">
        <v>10</v>
      </c>
      <c r="C233" s="174"/>
      <c r="D233" s="175"/>
      <c r="E233" s="175"/>
      <c r="F233" s="175"/>
      <c r="G233" s="186" t="e">
        <f>SUBTOTAL(9,G234:G235)</f>
        <v>#REF!</v>
      </c>
      <c r="H233" s="186"/>
      <c r="I233" s="186"/>
      <c r="J233" s="186"/>
      <c r="K233" s="175"/>
      <c r="L233" s="189" t="e">
        <f t="shared" ref="L233:AU233" si="102">SUBTOTAL(9,L234:L235)</f>
        <v>#REF!</v>
      </c>
      <c r="M233" s="189" t="e">
        <f t="shared" si="102"/>
        <v>#REF!</v>
      </c>
      <c r="N233" s="189" t="e">
        <f t="shared" si="102"/>
        <v>#REF!</v>
      </c>
      <c r="O233" s="189" t="e">
        <f t="shared" si="102"/>
        <v>#REF!</v>
      </c>
      <c r="P233" s="189" t="e">
        <f t="shared" si="102"/>
        <v>#REF!</v>
      </c>
      <c r="Q233" s="189" t="e">
        <f t="shared" si="102"/>
        <v>#REF!</v>
      </c>
      <c r="R233" s="189" t="e">
        <f t="shared" si="102"/>
        <v>#REF!</v>
      </c>
      <c r="S233" s="189" t="e">
        <f t="shared" si="102"/>
        <v>#REF!</v>
      </c>
      <c r="T233" s="189" t="e">
        <f t="shared" si="102"/>
        <v>#REF!</v>
      </c>
      <c r="U233" s="189" t="e">
        <f t="shared" si="102"/>
        <v>#REF!</v>
      </c>
      <c r="V233" s="189" t="e">
        <f t="shared" si="102"/>
        <v>#REF!</v>
      </c>
      <c r="W233" s="189" t="e">
        <f t="shared" si="102"/>
        <v>#REF!</v>
      </c>
      <c r="X233" s="189" t="e">
        <f t="shared" si="102"/>
        <v>#REF!</v>
      </c>
      <c r="Y233" s="189" t="e">
        <f t="shared" si="102"/>
        <v>#REF!</v>
      </c>
      <c r="Z233" s="189" t="e">
        <f t="shared" si="102"/>
        <v>#REF!</v>
      </c>
      <c r="AA233" s="189" t="e">
        <f t="shared" si="102"/>
        <v>#REF!</v>
      </c>
      <c r="AB233" s="189" t="e">
        <f t="shared" si="102"/>
        <v>#REF!</v>
      </c>
      <c r="AC233" s="189" t="e">
        <f t="shared" si="102"/>
        <v>#REF!</v>
      </c>
      <c r="AD233" s="189" t="e">
        <f t="shared" si="102"/>
        <v>#REF!</v>
      </c>
      <c r="AE233" s="189" t="e">
        <f t="shared" si="102"/>
        <v>#REF!</v>
      </c>
      <c r="AF233" s="189" t="e">
        <f t="shared" si="102"/>
        <v>#REF!</v>
      </c>
      <c r="AG233" s="189" t="e">
        <f t="shared" si="102"/>
        <v>#REF!</v>
      </c>
      <c r="AH233" s="189" t="e">
        <f t="shared" si="102"/>
        <v>#REF!</v>
      </c>
      <c r="AI233" s="189" t="e">
        <f t="shared" si="102"/>
        <v>#REF!</v>
      </c>
      <c r="AJ233" s="189" t="e">
        <f t="shared" si="102"/>
        <v>#REF!</v>
      </c>
      <c r="AK233" s="189" t="e">
        <f t="shared" si="102"/>
        <v>#REF!</v>
      </c>
      <c r="AL233" s="189" t="e">
        <f t="shared" si="102"/>
        <v>#REF!</v>
      </c>
      <c r="AM233" s="189" t="e">
        <f t="shared" si="102"/>
        <v>#REF!</v>
      </c>
      <c r="AN233" s="189" t="e">
        <f t="shared" si="102"/>
        <v>#REF!</v>
      </c>
      <c r="AO233" s="189" t="e">
        <f t="shared" si="102"/>
        <v>#REF!</v>
      </c>
      <c r="AP233" s="189" t="e">
        <f t="shared" si="102"/>
        <v>#REF!</v>
      </c>
      <c r="AQ233" s="189" t="e">
        <f t="shared" si="102"/>
        <v>#REF!</v>
      </c>
      <c r="AR233" s="189" t="e">
        <f t="shared" si="102"/>
        <v>#REF!</v>
      </c>
      <c r="AS233" s="189" t="e">
        <f t="shared" si="102"/>
        <v>#REF!</v>
      </c>
      <c r="AT233" s="189" t="e">
        <f t="shared" si="102"/>
        <v>#REF!</v>
      </c>
      <c r="AU233" s="189" t="e">
        <f t="shared" si="102"/>
        <v>#REF!</v>
      </c>
    </row>
    <row r="234" spans="2:47" s="5" customFormat="1" ht="18" customHeight="1" outlineLevel="1" x14ac:dyDescent="0.3">
      <c r="B234" s="60" t="s">
        <v>11</v>
      </c>
      <c r="C234" s="26"/>
      <c r="D234" s="4"/>
      <c r="E234" s="4"/>
      <c r="F234" s="62" t="e">
        <f>G234/G233</f>
        <v>#REF!</v>
      </c>
      <c r="G234" s="13" t="e">
        <f>SUM(L234:AI234)</f>
        <v>#REF!</v>
      </c>
      <c r="H234" s="13"/>
      <c r="I234" s="13"/>
      <c r="J234" s="13"/>
      <c r="K234" s="4"/>
      <c r="L234" s="32" t="e">
        <f>L133</f>
        <v>#REF!</v>
      </c>
      <c r="M234" s="32" t="e">
        <f t="shared" ref="M234:AU234" si="103">M133</f>
        <v>#REF!</v>
      </c>
      <c r="N234" s="32" t="e">
        <f t="shared" si="103"/>
        <v>#REF!</v>
      </c>
      <c r="O234" s="32" t="e">
        <f t="shared" si="103"/>
        <v>#REF!</v>
      </c>
      <c r="P234" s="32" t="e">
        <f t="shared" si="103"/>
        <v>#REF!</v>
      </c>
      <c r="Q234" s="32" t="e">
        <f t="shared" si="103"/>
        <v>#REF!</v>
      </c>
      <c r="R234" s="32" t="e">
        <f t="shared" si="103"/>
        <v>#REF!</v>
      </c>
      <c r="S234" s="32" t="e">
        <f t="shared" si="103"/>
        <v>#REF!</v>
      </c>
      <c r="T234" s="32" t="e">
        <f t="shared" si="103"/>
        <v>#REF!</v>
      </c>
      <c r="U234" s="32" t="e">
        <f t="shared" si="103"/>
        <v>#REF!</v>
      </c>
      <c r="V234" s="32" t="e">
        <f t="shared" si="103"/>
        <v>#REF!</v>
      </c>
      <c r="W234" s="32" t="e">
        <f t="shared" si="103"/>
        <v>#REF!</v>
      </c>
      <c r="X234" s="32" t="e">
        <f t="shared" si="103"/>
        <v>#REF!</v>
      </c>
      <c r="Y234" s="32" t="e">
        <f t="shared" si="103"/>
        <v>#REF!</v>
      </c>
      <c r="Z234" s="32" t="e">
        <f t="shared" si="103"/>
        <v>#REF!</v>
      </c>
      <c r="AA234" s="32" t="e">
        <f t="shared" si="103"/>
        <v>#REF!</v>
      </c>
      <c r="AB234" s="32" t="e">
        <f t="shared" si="103"/>
        <v>#REF!</v>
      </c>
      <c r="AC234" s="32" t="e">
        <f t="shared" si="103"/>
        <v>#REF!</v>
      </c>
      <c r="AD234" s="32" t="e">
        <f t="shared" si="103"/>
        <v>#REF!</v>
      </c>
      <c r="AE234" s="32" t="e">
        <f t="shared" si="103"/>
        <v>#REF!</v>
      </c>
      <c r="AF234" s="32" t="e">
        <f t="shared" si="103"/>
        <v>#REF!</v>
      </c>
      <c r="AG234" s="32" t="e">
        <f t="shared" si="103"/>
        <v>#REF!</v>
      </c>
      <c r="AH234" s="32" t="e">
        <f t="shared" si="103"/>
        <v>#REF!</v>
      </c>
      <c r="AI234" s="32" t="e">
        <f t="shared" si="103"/>
        <v>#REF!</v>
      </c>
      <c r="AJ234" s="32" t="e">
        <f t="shared" si="103"/>
        <v>#REF!</v>
      </c>
      <c r="AK234" s="32" t="e">
        <f t="shared" si="103"/>
        <v>#REF!</v>
      </c>
      <c r="AL234" s="32" t="e">
        <f t="shared" si="103"/>
        <v>#REF!</v>
      </c>
      <c r="AM234" s="32" t="e">
        <f t="shared" si="103"/>
        <v>#REF!</v>
      </c>
      <c r="AN234" s="32" t="e">
        <f t="shared" si="103"/>
        <v>#REF!</v>
      </c>
      <c r="AO234" s="32" t="e">
        <f t="shared" si="103"/>
        <v>#REF!</v>
      </c>
      <c r="AP234" s="32" t="e">
        <f t="shared" si="103"/>
        <v>#REF!</v>
      </c>
      <c r="AQ234" s="32" t="e">
        <f t="shared" si="103"/>
        <v>#REF!</v>
      </c>
      <c r="AR234" s="32" t="e">
        <f t="shared" si="103"/>
        <v>#REF!</v>
      </c>
      <c r="AS234" s="32" t="e">
        <f t="shared" si="103"/>
        <v>#REF!</v>
      </c>
      <c r="AT234" s="32" t="e">
        <f t="shared" si="103"/>
        <v>#REF!</v>
      </c>
      <c r="AU234" s="32" t="e">
        <f t="shared" si="103"/>
        <v>#REF!</v>
      </c>
    </row>
    <row r="235" spans="2:47" s="5" customFormat="1" ht="18" customHeight="1" outlineLevel="1" x14ac:dyDescent="0.3">
      <c r="B235" s="60" t="s">
        <v>12</v>
      </c>
      <c r="C235" s="26"/>
      <c r="D235" s="4"/>
      <c r="E235" s="4"/>
      <c r="F235" s="62" t="e">
        <f>G235/G233</f>
        <v>#REF!</v>
      </c>
      <c r="G235" s="13" t="e">
        <f t="shared" ref="G235" si="104">SUM(L235:AI235)</f>
        <v>#REF!</v>
      </c>
      <c r="H235" s="13"/>
      <c r="I235" s="13"/>
      <c r="J235" s="13"/>
      <c r="K235" s="4"/>
      <c r="L235" s="32" t="e">
        <f t="shared" ref="L235:AU235" si="105">L153</f>
        <v>#REF!</v>
      </c>
      <c r="M235" s="32" t="e">
        <f t="shared" si="105"/>
        <v>#REF!</v>
      </c>
      <c r="N235" s="32" t="e">
        <f t="shared" si="105"/>
        <v>#REF!</v>
      </c>
      <c r="O235" s="32" t="e">
        <f t="shared" si="105"/>
        <v>#REF!</v>
      </c>
      <c r="P235" s="32" t="e">
        <f t="shared" si="105"/>
        <v>#REF!</v>
      </c>
      <c r="Q235" s="32" t="e">
        <f t="shared" si="105"/>
        <v>#REF!</v>
      </c>
      <c r="R235" s="32" t="e">
        <f t="shared" si="105"/>
        <v>#REF!</v>
      </c>
      <c r="S235" s="32" t="e">
        <f t="shared" si="105"/>
        <v>#REF!</v>
      </c>
      <c r="T235" s="32" t="e">
        <f t="shared" si="105"/>
        <v>#REF!</v>
      </c>
      <c r="U235" s="32" t="e">
        <f t="shared" si="105"/>
        <v>#REF!</v>
      </c>
      <c r="V235" s="32" t="e">
        <f t="shared" si="105"/>
        <v>#REF!</v>
      </c>
      <c r="W235" s="32" t="e">
        <f t="shared" si="105"/>
        <v>#REF!</v>
      </c>
      <c r="X235" s="32" t="e">
        <f t="shared" si="105"/>
        <v>#REF!</v>
      </c>
      <c r="Y235" s="32" t="e">
        <f t="shared" si="105"/>
        <v>#REF!</v>
      </c>
      <c r="Z235" s="32" t="e">
        <f t="shared" si="105"/>
        <v>#REF!</v>
      </c>
      <c r="AA235" s="32" t="e">
        <f t="shared" si="105"/>
        <v>#REF!</v>
      </c>
      <c r="AB235" s="32" t="e">
        <f t="shared" si="105"/>
        <v>#REF!</v>
      </c>
      <c r="AC235" s="32" t="e">
        <f t="shared" si="105"/>
        <v>#REF!</v>
      </c>
      <c r="AD235" s="32" t="e">
        <f t="shared" si="105"/>
        <v>#REF!</v>
      </c>
      <c r="AE235" s="32" t="e">
        <f t="shared" si="105"/>
        <v>#REF!</v>
      </c>
      <c r="AF235" s="32" t="e">
        <f t="shared" si="105"/>
        <v>#REF!</v>
      </c>
      <c r="AG235" s="32" t="e">
        <f t="shared" si="105"/>
        <v>#REF!</v>
      </c>
      <c r="AH235" s="32" t="e">
        <f t="shared" si="105"/>
        <v>#REF!</v>
      </c>
      <c r="AI235" s="32" t="e">
        <f t="shared" si="105"/>
        <v>#REF!</v>
      </c>
      <c r="AJ235" s="32" t="e">
        <f t="shared" si="105"/>
        <v>#REF!</v>
      </c>
      <c r="AK235" s="32" t="e">
        <f t="shared" si="105"/>
        <v>#REF!</v>
      </c>
      <c r="AL235" s="32" t="e">
        <f t="shared" si="105"/>
        <v>#REF!</v>
      </c>
      <c r="AM235" s="32" t="e">
        <f t="shared" si="105"/>
        <v>#REF!</v>
      </c>
      <c r="AN235" s="32" t="e">
        <f t="shared" si="105"/>
        <v>#REF!</v>
      </c>
      <c r="AO235" s="32" t="e">
        <f t="shared" si="105"/>
        <v>#REF!</v>
      </c>
      <c r="AP235" s="32" t="e">
        <f t="shared" si="105"/>
        <v>#REF!</v>
      </c>
      <c r="AQ235" s="32" t="e">
        <f t="shared" si="105"/>
        <v>#REF!</v>
      </c>
      <c r="AR235" s="32" t="e">
        <f t="shared" si="105"/>
        <v>#REF!</v>
      </c>
      <c r="AS235" s="32" t="e">
        <f t="shared" si="105"/>
        <v>#REF!</v>
      </c>
      <c r="AT235" s="32" t="e">
        <f t="shared" si="105"/>
        <v>#REF!</v>
      </c>
      <c r="AU235" s="32" t="e">
        <f t="shared" si="105"/>
        <v>#REF!</v>
      </c>
    </row>
    <row r="236" spans="2:47" s="5" customFormat="1" ht="18" customHeight="1" outlineLevel="1" x14ac:dyDescent="0.3">
      <c r="B236" s="61"/>
      <c r="C236" s="3"/>
      <c r="D236" s="4"/>
      <c r="E236" s="4"/>
      <c r="F236" s="4"/>
      <c r="G236" s="4"/>
      <c r="H236" s="4"/>
      <c r="I236" s="4"/>
      <c r="J236" s="4"/>
      <c r="K236" s="4"/>
      <c r="L236" s="37"/>
      <c r="M236" s="52"/>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row>
    <row r="237" spans="2:47" s="5" customFormat="1" ht="18" customHeight="1" outlineLevel="1" x14ac:dyDescent="0.3">
      <c r="B237" s="188" t="s">
        <v>13</v>
      </c>
      <c r="C237" s="174"/>
      <c r="D237" s="175"/>
      <c r="E237" s="175"/>
      <c r="F237" s="168" t="s">
        <v>178</v>
      </c>
      <c r="G237" s="186" t="e">
        <f>SUBTOTAL(9,G238:G242)</f>
        <v>#REF!</v>
      </c>
      <c r="H237" s="186">
        <f t="shared" ref="H237:AU237" si="106">SUBTOTAL(9,H238:H242)</f>
        <v>0</v>
      </c>
      <c r="I237" s="186">
        <f t="shared" si="106"/>
        <v>0</v>
      </c>
      <c r="J237" s="186">
        <f t="shared" si="106"/>
        <v>0</v>
      </c>
      <c r="K237" s="186">
        <f t="shared" si="106"/>
        <v>0</v>
      </c>
      <c r="L237" s="186" t="e">
        <f t="shared" si="106"/>
        <v>#REF!</v>
      </c>
      <c r="M237" s="186" t="e">
        <f t="shared" si="106"/>
        <v>#REF!</v>
      </c>
      <c r="N237" s="186" t="e">
        <f t="shared" si="106"/>
        <v>#REF!</v>
      </c>
      <c r="O237" s="186" t="e">
        <f t="shared" si="106"/>
        <v>#REF!</v>
      </c>
      <c r="P237" s="186" t="e">
        <f t="shared" si="106"/>
        <v>#REF!</v>
      </c>
      <c r="Q237" s="186" t="e">
        <f t="shared" si="106"/>
        <v>#REF!</v>
      </c>
      <c r="R237" s="186" t="e">
        <f t="shared" si="106"/>
        <v>#REF!</v>
      </c>
      <c r="S237" s="186" t="e">
        <f t="shared" si="106"/>
        <v>#REF!</v>
      </c>
      <c r="T237" s="186" t="e">
        <f t="shared" si="106"/>
        <v>#REF!</v>
      </c>
      <c r="U237" s="186" t="e">
        <f t="shared" si="106"/>
        <v>#REF!</v>
      </c>
      <c r="V237" s="186" t="e">
        <f t="shared" si="106"/>
        <v>#REF!</v>
      </c>
      <c r="W237" s="186" t="e">
        <f t="shared" si="106"/>
        <v>#REF!</v>
      </c>
      <c r="X237" s="186" t="e">
        <f t="shared" si="106"/>
        <v>#REF!</v>
      </c>
      <c r="Y237" s="186" t="e">
        <f t="shared" si="106"/>
        <v>#REF!</v>
      </c>
      <c r="Z237" s="186" t="e">
        <f t="shared" si="106"/>
        <v>#REF!</v>
      </c>
      <c r="AA237" s="186" t="e">
        <f t="shared" si="106"/>
        <v>#REF!</v>
      </c>
      <c r="AB237" s="186" t="e">
        <f t="shared" si="106"/>
        <v>#REF!</v>
      </c>
      <c r="AC237" s="186" t="e">
        <f t="shared" si="106"/>
        <v>#REF!</v>
      </c>
      <c r="AD237" s="186" t="e">
        <f t="shared" si="106"/>
        <v>#REF!</v>
      </c>
      <c r="AE237" s="186" t="e">
        <f t="shared" si="106"/>
        <v>#REF!</v>
      </c>
      <c r="AF237" s="186" t="e">
        <f t="shared" si="106"/>
        <v>#REF!</v>
      </c>
      <c r="AG237" s="186" t="e">
        <f t="shared" si="106"/>
        <v>#REF!</v>
      </c>
      <c r="AH237" s="186" t="e">
        <f t="shared" si="106"/>
        <v>#REF!</v>
      </c>
      <c r="AI237" s="186" t="e">
        <f t="shared" si="106"/>
        <v>#REF!</v>
      </c>
      <c r="AJ237" s="186" t="e">
        <f t="shared" si="106"/>
        <v>#REF!</v>
      </c>
      <c r="AK237" s="186" t="e">
        <f t="shared" si="106"/>
        <v>#REF!</v>
      </c>
      <c r="AL237" s="186" t="e">
        <f t="shared" si="106"/>
        <v>#REF!</v>
      </c>
      <c r="AM237" s="186" t="e">
        <f t="shared" si="106"/>
        <v>#REF!</v>
      </c>
      <c r="AN237" s="186" t="e">
        <f t="shared" si="106"/>
        <v>#REF!</v>
      </c>
      <c r="AO237" s="186" t="e">
        <f t="shared" si="106"/>
        <v>#REF!</v>
      </c>
      <c r="AP237" s="186" t="e">
        <f t="shared" si="106"/>
        <v>#REF!</v>
      </c>
      <c r="AQ237" s="186" t="e">
        <f t="shared" si="106"/>
        <v>#REF!</v>
      </c>
      <c r="AR237" s="186" t="e">
        <f t="shared" si="106"/>
        <v>#REF!</v>
      </c>
      <c r="AS237" s="186" t="e">
        <f t="shared" si="106"/>
        <v>#REF!</v>
      </c>
      <c r="AT237" s="186" t="e">
        <f t="shared" si="106"/>
        <v>#REF!</v>
      </c>
      <c r="AU237" s="186" t="e">
        <f t="shared" si="106"/>
        <v>#REF!</v>
      </c>
    </row>
    <row r="238" spans="2:47" s="5" customFormat="1" ht="18" customHeight="1" outlineLevel="1" x14ac:dyDescent="0.3">
      <c r="B238" s="60" t="s">
        <v>14</v>
      </c>
      <c r="C238" s="26"/>
      <c r="D238" s="4"/>
      <c r="E238" s="4"/>
      <c r="F238" s="30" t="e">
        <f>G238/(G238+G241)</f>
        <v>#REF!</v>
      </c>
      <c r="G238" s="13" t="e">
        <f>SUM(L238:AU238)</f>
        <v>#REF!</v>
      </c>
      <c r="H238" s="13"/>
      <c r="I238" s="13"/>
      <c r="J238" s="13"/>
      <c r="K238" s="4"/>
      <c r="L238" s="183" t="e">
        <f>#REF!</f>
        <v>#REF!</v>
      </c>
      <c r="M238" s="183" t="e">
        <f>#REF!</f>
        <v>#REF!</v>
      </c>
      <c r="N238" s="183" t="e">
        <f>#REF!</f>
        <v>#REF!</v>
      </c>
      <c r="O238" s="183" t="e">
        <f>#REF!</f>
        <v>#REF!</v>
      </c>
      <c r="P238" s="183" t="e">
        <f>#REF!</f>
        <v>#REF!</v>
      </c>
      <c r="Q238" s="183" t="e">
        <f>#REF!</f>
        <v>#REF!</v>
      </c>
      <c r="R238" s="183" t="e">
        <f>#REF!</f>
        <v>#REF!</v>
      </c>
      <c r="S238" s="183" t="e">
        <f>#REF!</f>
        <v>#REF!</v>
      </c>
      <c r="T238" s="183" t="e">
        <f>#REF!</f>
        <v>#REF!</v>
      </c>
      <c r="U238" s="183" t="e">
        <f>#REF!</f>
        <v>#REF!</v>
      </c>
      <c r="V238" s="183" t="e">
        <f>#REF!</f>
        <v>#REF!</v>
      </c>
      <c r="W238" s="183" t="e">
        <f>#REF!</f>
        <v>#REF!</v>
      </c>
      <c r="X238" s="183" t="e">
        <f>#REF!</f>
        <v>#REF!</v>
      </c>
      <c r="Y238" s="183" t="e">
        <f>#REF!</f>
        <v>#REF!</v>
      </c>
      <c r="Z238" s="183" t="e">
        <f>#REF!</f>
        <v>#REF!</v>
      </c>
      <c r="AA238" s="183" t="e">
        <f>#REF!</f>
        <v>#REF!</v>
      </c>
      <c r="AB238" s="183" t="e">
        <f>#REF!</f>
        <v>#REF!</v>
      </c>
      <c r="AC238" s="183" t="e">
        <f>#REF!</f>
        <v>#REF!</v>
      </c>
      <c r="AD238" s="183" t="e">
        <f>#REF!</f>
        <v>#REF!</v>
      </c>
      <c r="AE238" s="183" t="e">
        <f>#REF!</f>
        <v>#REF!</v>
      </c>
      <c r="AF238" s="183" t="e">
        <f>#REF!</f>
        <v>#REF!</v>
      </c>
      <c r="AG238" s="183" t="e">
        <f>#REF!</f>
        <v>#REF!</v>
      </c>
      <c r="AH238" s="183" t="e">
        <f>#REF!</f>
        <v>#REF!</v>
      </c>
      <c r="AI238" s="183" t="e">
        <f>#REF!</f>
        <v>#REF!</v>
      </c>
      <c r="AJ238" s="183" t="e">
        <f>#REF!</f>
        <v>#REF!</v>
      </c>
      <c r="AK238" s="183" t="e">
        <f>#REF!</f>
        <v>#REF!</v>
      </c>
      <c r="AL238" s="183" t="e">
        <f>#REF!</f>
        <v>#REF!</v>
      </c>
      <c r="AM238" s="183" t="e">
        <f>#REF!</f>
        <v>#REF!</v>
      </c>
      <c r="AN238" s="183" t="e">
        <f>#REF!</f>
        <v>#REF!</v>
      </c>
      <c r="AO238" s="183" t="e">
        <f>#REF!</f>
        <v>#REF!</v>
      </c>
      <c r="AP238" s="183" t="e">
        <f>#REF!</f>
        <v>#REF!</v>
      </c>
      <c r="AQ238" s="183" t="e">
        <f>#REF!</f>
        <v>#REF!</v>
      </c>
      <c r="AR238" s="183" t="e">
        <f>#REF!</f>
        <v>#REF!</v>
      </c>
      <c r="AS238" s="183" t="e">
        <f>#REF!</f>
        <v>#REF!</v>
      </c>
      <c r="AT238" s="183" t="e">
        <f>#REF!</f>
        <v>#REF!</v>
      </c>
      <c r="AU238" s="183" t="e">
        <f>#REF!</f>
        <v>#REF!</v>
      </c>
    </row>
    <row r="239" spans="2:47" s="5" customFormat="1" ht="18" customHeight="1" outlineLevel="1" x14ac:dyDescent="0.3">
      <c r="B239" s="60" t="s">
        <v>15</v>
      </c>
      <c r="C239" s="26"/>
      <c r="D239" s="4"/>
      <c r="E239" s="4"/>
      <c r="F239" s="4"/>
      <c r="G239" s="13" t="e">
        <f>SUM(L239:AU239)</f>
        <v>#REF!</v>
      </c>
      <c r="H239" s="13"/>
      <c r="I239" s="13"/>
      <c r="J239" s="13"/>
      <c r="K239" s="4"/>
      <c r="L239" s="183" t="e">
        <f>#REF!</f>
        <v>#REF!</v>
      </c>
      <c r="M239" s="183" t="e">
        <f>#REF!</f>
        <v>#REF!</v>
      </c>
      <c r="N239" s="183" t="e">
        <f>#REF!</f>
        <v>#REF!</v>
      </c>
      <c r="O239" s="183" t="e">
        <f>#REF!</f>
        <v>#REF!</v>
      </c>
      <c r="P239" s="183" t="e">
        <f>#REF!</f>
        <v>#REF!</v>
      </c>
      <c r="Q239" s="183" t="e">
        <f>#REF!</f>
        <v>#REF!</v>
      </c>
      <c r="R239" s="183" t="e">
        <f>#REF!</f>
        <v>#REF!</v>
      </c>
      <c r="S239" s="183" t="e">
        <f>#REF!</f>
        <v>#REF!</v>
      </c>
      <c r="T239" s="183" t="e">
        <f>#REF!</f>
        <v>#REF!</v>
      </c>
      <c r="U239" s="183" t="e">
        <f>#REF!</f>
        <v>#REF!</v>
      </c>
      <c r="V239" s="183" t="e">
        <f>#REF!</f>
        <v>#REF!</v>
      </c>
      <c r="W239" s="183" t="e">
        <f>#REF!</f>
        <v>#REF!</v>
      </c>
      <c r="X239" s="183" t="e">
        <f>#REF!</f>
        <v>#REF!</v>
      </c>
      <c r="Y239" s="183" t="e">
        <f>#REF!</f>
        <v>#REF!</v>
      </c>
      <c r="Z239" s="183" t="e">
        <f>#REF!</f>
        <v>#REF!</v>
      </c>
      <c r="AA239" s="183" t="e">
        <f>#REF!</f>
        <v>#REF!</v>
      </c>
      <c r="AB239" s="183" t="e">
        <f>#REF!</f>
        <v>#REF!</v>
      </c>
      <c r="AC239" s="183" t="e">
        <f>#REF!</f>
        <v>#REF!</v>
      </c>
      <c r="AD239" s="183" t="e">
        <f>#REF!</f>
        <v>#REF!</v>
      </c>
      <c r="AE239" s="183" t="e">
        <f>#REF!</f>
        <v>#REF!</v>
      </c>
      <c r="AF239" s="183" t="e">
        <f>#REF!</f>
        <v>#REF!</v>
      </c>
      <c r="AG239" s="183" t="e">
        <f>#REF!</f>
        <v>#REF!</v>
      </c>
      <c r="AH239" s="183" t="e">
        <f>#REF!</f>
        <v>#REF!</v>
      </c>
      <c r="AI239" s="183" t="e">
        <f>#REF!</f>
        <v>#REF!</v>
      </c>
      <c r="AJ239" s="183" t="e">
        <f>#REF!</f>
        <v>#REF!</v>
      </c>
      <c r="AK239" s="183" t="e">
        <f>#REF!</f>
        <v>#REF!</v>
      </c>
      <c r="AL239" s="183" t="e">
        <f>#REF!</f>
        <v>#REF!</v>
      </c>
      <c r="AM239" s="183" t="e">
        <f>#REF!</f>
        <v>#REF!</v>
      </c>
      <c r="AN239" s="183" t="e">
        <f>#REF!</f>
        <v>#REF!</v>
      </c>
      <c r="AO239" s="183" t="e">
        <f>#REF!</f>
        <v>#REF!</v>
      </c>
      <c r="AP239" s="183" t="e">
        <f>#REF!</f>
        <v>#REF!</v>
      </c>
      <c r="AQ239" s="183" t="e">
        <f>#REF!</f>
        <v>#REF!</v>
      </c>
      <c r="AR239" s="183" t="e">
        <f>#REF!</f>
        <v>#REF!</v>
      </c>
      <c r="AS239" s="183" t="e">
        <f>#REF!</f>
        <v>#REF!</v>
      </c>
      <c r="AT239" s="183" t="e">
        <f>#REF!</f>
        <v>#REF!</v>
      </c>
      <c r="AU239" s="183" t="e">
        <f>#REF!</f>
        <v>#REF!</v>
      </c>
    </row>
    <row r="240" spans="2:47" s="5" customFormat="1" ht="18" customHeight="1" outlineLevel="1" x14ac:dyDescent="0.3">
      <c r="B240" s="60" t="s">
        <v>16</v>
      </c>
      <c r="C240" s="26"/>
      <c r="D240" s="4"/>
      <c r="E240" s="4"/>
      <c r="F240" s="4"/>
      <c r="G240" s="13" t="e">
        <f>SUM(L240:AU240)</f>
        <v>#REF!</v>
      </c>
      <c r="H240" s="13"/>
      <c r="I240" s="13"/>
      <c r="J240" s="13"/>
      <c r="K240" s="4"/>
      <c r="L240" s="183">
        <f>L219</f>
        <v>0</v>
      </c>
      <c r="M240" s="183" t="e">
        <f t="shared" ref="M240:AU240" si="107">M219</f>
        <v>#REF!</v>
      </c>
      <c r="N240" s="183" t="e">
        <f t="shared" si="107"/>
        <v>#REF!</v>
      </c>
      <c r="O240" s="183" t="e">
        <f t="shared" si="107"/>
        <v>#REF!</v>
      </c>
      <c r="P240" s="183" t="e">
        <f t="shared" si="107"/>
        <v>#REF!</v>
      </c>
      <c r="Q240" s="183" t="e">
        <f t="shared" si="107"/>
        <v>#REF!</v>
      </c>
      <c r="R240" s="183" t="e">
        <f t="shared" si="107"/>
        <v>#REF!</v>
      </c>
      <c r="S240" s="183" t="e">
        <f t="shared" si="107"/>
        <v>#REF!</v>
      </c>
      <c r="T240" s="183" t="e">
        <f t="shared" si="107"/>
        <v>#REF!</v>
      </c>
      <c r="U240" s="183" t="e">
        <f t="shared" si="107"/>
        <v>#REF!</v>
      </c>
      <c r="V240" s="183" t="e">
        <f t="shared" si="107"/>
        <v>#REF!</v>
      </c>
      <c r="W240" s="183" t="e">
        <f t="shared" si="107"/>
        <v>#REF!</v>
      </c>
      <c r="X240" s="183" t="e">
        <f t="shared" si="107"/>
        <v>#REF!</v>
      </c>
      <c r="Y240" s="183" t="e">
        <f t="shared" si="107"/>
        <v>#REF!</v>
      </c>
      <c r="Z240" s="183" t="e">
        <f t="shared" si="107"/>
        <v>#REF!</v>
      </c>
      <c r="AA240" s="183" t="e">
        <f t="shared" si="107"/>
        <v>#REF!</v>
      </c>
      <c r="AB240" s="183" t="e">
        <f t="shared" si="107"/>
        <v>#REF!</v>
      </c>
      <c r="AC240" s="183" t="e">
        <f t="shared" si="107"/>
        <v>#REF!</v>
      </c>
      <c r="AD240" s="183" t="e">
        <f t="shared" si="107"/>
        <v>#REF!</v>
      </c>
      <c r="AE240" s="183" t="e">
        <f t="shared" si="107"/>
        <v>#REF!</v>
      </c>
      <c r="AF240" s="183" t="e">
        <f t="shared" si="107"/>
        <v>#REF!</v>
      </c>
      <c r="AG240" s="183" t="e">
        <f t="shared" si="107"/>
        <v>#REF!</v>
      </c>
      <c r="AH240" s="183" t="e">
        <f t="shared" si="107"/>
        <v>#REF!</v>
      </c>
      <c r="AI240" s="183" t="e">
        <f t="shared" si="107"/>
        <v>#REF!</v>
      </c>
      <c r="AJ240" s="183" t="e">
        <f t="shared" si="107"/>
        <v>#REF!</v>
      </c>
      <c r="AK240" s="183" t="e">
        <f t="shared" si="107"/>
        <v>#REF!</v>
      </c>
      <c r="AL240" s="183" t="e">
        <f t="shared" si="107"/>
        <v>#REF!</v>
      </c>
      <c r="AM240" s="183" t="e">
        <f t="shared" si="107"/>
        <v>#REF!</v>
      </c>
      <c r="AN240" s="183" t="e">
        <f t="shared" si="107"/>
        <v>#REF!</v>
      </c>
      <c r="AO240" s="183" t="e">
        <f t="shared" si="107"/>
        <v>#REF!</v>
      </c>
      <c r="AP240" s="183" t="e">
        <f t="shared" si="107"/>
        <v>#REF!</v>
      </c>
      <c r="AQ240" s="183" t="e">
        <f t="shared" si="107"/>
        <v>#REF!</v>
      </c>
      <c r="AR240" s="183" t="e">
        <f t="shared" si="107"/>
        <v>#REF!</v>
      </c>
      <c r="AS240" s="183" t="e">
        <f t="shared" si="107"/>
        <v>#REF!</v>
      </c>
      <c r="AT240" s="183" t="e">
        <f t="shared" si="107"/>
        <v>#REF!</v>
      </c>
      <c r="AU240" s="183" t="e">
        <f t="shared" si="107"/>
        <v>#REF!</v>
      </c>
    </row>
    <row r="241" spans="2:47" s="5" customFormat="1" ht="18" customHeight="1" outlineLevel="1" x14ac:dyDescent="0.3">
      <c r="B241" s="60" t="s">
        <v>17</v>
      </c>
      <c r="C241" s="26"/>
      <c r="D241" s="4"/>
      <c r="E241" s="4"/>
      <c r="F241" s="30" t="e">
        <f>G241/(G238+G241)</f>
        <v>#REF!</v>
      </c>
      <c r="G241" s="13" t="e">
        <f>SUM(L241:AU241)</f>
        <v>#REF!</v>
      </c>
      <c r="H241" s="13"/>
      <c r="I241" s="13"/>
      <c r="J241" s="13"/>
      <c r="K241" s="4"/>
      <c r="L241" s="183" t="e">
        <f>#REF!</f>
        <v>#REF!</v>
      </c>
      <c r="M241" s="183" t="e">
        <f>#REF!</f>
        <v>#REF!</v>
      </c>
      <c r="N241" s="183" t="e">
        <f>#REF!</f>
        <v>#REF!</v>
      </c>
      <c r="O241" s="183" t="e">
        <f>#REF!</f>
        <v>#REF!</v>
      </c>
      <c r="P241" s="183" t="e">
        <f>#REF!</f>
        <v>#REF!</v>
      </c>
      <c r="Q241" s="183" t="e">
        <f>#REF!</f>
        <v>#REF!</v>
      </c>
      <c r="R241" s="183" t="e">
        <f>#REF!</f>
        <v>#REF!</v>
      </c>
      <c r="S241" s="183" t="e">
        <f>#REF!</f>
        <v>#REF!</v>
      </c>
      <c r="T241" s="183" t="e">
        <f>#REF!</f>
        <v>#REF!</v>
      </c>
      <c r="U241" s="183" t="e">
        <f>#REF!</f>
        <v>#REF!</v>
      </c>
      <c r="V241" s="183" t="e">
        <f>#REF!</f>
        <v>#REF!</v>
      </c>
      <c r="W241" s="183" t="e">
        <f>#REF!</f>
        <v>#REF!</v>
      </c>
      <c r="X241" s="183" t="e">
        <f>#REF!</f>
        <v>#REF!</v>
      </c>
      <c r="Y241" s="183" t="e">
        <f>#REF!</f>
        <v>#REF!</v>
      </c>
      <c r="Z241" s="183" t="e">
        <f>#REF!</f>
        <v>#REF!</v>
      </c>
      <c r="AA241" s="183" t="e">
        <f>#REF!</f>
        <v>#REF!</v>
      </c>
      <c r="AB241" s="183" t="e">
        <f>#REF!</f>
        <v>#REF!</v>
      </c>
      <c r="AC241" s="183" t="e">
        <f>#REF!</f>
        <v>#REF!</v>
      </c>
      <c r="AD241" s="183" t="e">
        <f>#REF!</f>
        <v>#REF!</v>
      </c>
      <c r="AE241" s="183" t="e">
        <f>#REF!</f>
        <v>#REF!</v>
      </c>
      <c r="AF241" s="183" t="e">
        <f>#REF!</f>
        <v>#REF!</v>
      </c>
      <c r="AG241" s="183" t="e">
        <f>#REF!</f>
        <v>#REF!</v>
      </c>
      <c r="AH241" s="183" t="e">
        <f>#REF!</f>
        <v>#REF!</v>
      </c>
      <c r="AI241" s="183" t="e">
        <f>#REF!</f>
        <v>#REF!</v>
      </c>
      <c r="AJ241" s="183" t="e">
        <f>#REF!</f>
        <v>#REF!</v>
      </c>
      <c r="AK241" s="183" t="e">
        <f>#REF!</f>
        <v>#REF!</v>
      </c>
      <c r="AL241" s="183" t="e">
        <f>#REF!</f>
        <v>#REF!</v>
      </c>
      <c r="AM241" s="183" t="e">
        <f>#REF!</f>
        <v>#REF!</v>
      </c>
      <c r="AN241" s="183" t="e">
        <f>#REF!</f>
        <v>#REF!</v>
      </c>
      <c r="AO241" s="183" t="e">
        <f>#REF!</f>
        <v>#REF!</v>
      </c>
      <c r="AP241" s="183" t="e">
        <f>#REF!</f>
        <v>#REF!</v>
      </c>
      <c r="AQ241" s="183" t="e">
        <f>#REF!</f>
        <v>#REF!</v>
      </c>
      <c r="AR241" s="183" t="e">
        <f>#REF!</f>
        <v>#REF!</v>
      </c>
      <c r="AS241" s="183" t="e">
        <f>#REF!</f>
        <v>#REF!</v>
      </c>
      <c r="AT241" s="183" t="e">
        <f>#REF!</f>
        <v>#REF!</v>
      </c>
      <c r="AU241" s="183" t="e">
        <f>#REF!</f>
        <v>#REF!</v>
      </c>
    </row>
    <row r="242" spans="2:47" s="5" customFormat="1" ht="18" customHeight="1" outlineLevel="1" x14ac:dyDescent="0.3">
      <c r="B242" s="60" t="s">
        <v>18</v>
      </c>
      <c r="C242" s="26"/>
      <c r="D242" s="4"/>
      <c r="E242" s="4"/>
      <c r="F242" s="31"/>
      <c r="G242" s="13" t="e">
        <f>SUM(L242:AU242)</f>
        <v>#REF!</v>
      </c>
      <c r="H242" s="13"/>
      <c r="I242" s="13"/>
      <c r="J242" s="13"/>
      <c r="K242" s="4"/>
      <c r="L242" s="183" t="e">
        <f>#REF!</f>
        <v>#REF!</v>
      </c>
      <c r="M242" s="183" t="e">
        <f>#REF!</f>
        <v>#REF!</v>
      </c>
      <c r="N242" s="183" t="e">
        <f>#REF!</f>
        <v>#REF!</v>
      </c>
      <c r="O242" s="183" t="e">
        <f>#REF!</f>
        <v>#REF!</v>
      </c>
      <c r="P242" s="183" t="e">
        <f>#REF!</f>
        <v>#REF!</v>
      </c>
      <c r="Q242" s="183" t="e">
        <f>#REF!</f>
        <v>#REF!</v>
      </c>
      <c r="R242" s="183" t="e">
        <f>#REF!</f>
        <v>#REF!</v>
      </c>
      <c r="S242" s="183" t="e">
        <f>#REF!</f>
        <v>#REF!</v>
      </c>
      <c r="T242" s="183" t="e">
        <f>#REF!</f>
        <v>#REF!</v>
      </c>
      <c r="U242" s="183" t="e">
        <f>#REF!</f>
        <v>#REF!</v>
      </c>
      <c r="V242" s="183" t="e">
        <f>#REF!</f>
        <v>#REF!</v>
      </c>
      <c r="W242" s="183" t="e">
        <f>#REF!</f>
        <v>#REF!</v>
      </c>
      <c r="X242" s="183" t="e">
        <f>#REF!</f>
        <v>#REF!</v>
      </c>
      <c r="Y242" s="183" t="e">
        <f>#REF!</f>
        <v>#REF!</v>
      </c>
      <c r="Z242" s="183" t="e">
        <f>#REF!</f>
        <v>#REF!</v>
      </c>
      <c r="AA242" s="183" t="e">
        <f>#REF!</f>
        <v>#REF!</v>
      </c>
      <c r="AB242" s="183" t="e">
        <f>#REF!</f>
        <v>#REF!</v>
      </c>
      <c r="AC242" s="183" t="e">
        <f>#REF!</f>
        <v>#REF!</v>
      </c>
      <c r="AD242" s="183" t="e">
        <f>#REF!</f>
        <v>#REF!</v>
      </c>
      <c r="AE242" s="183" t="e">
        <f>#REF!</f>
        <v>#REF!</v>
      </c>
      <c r="AF242" s="183" t="e">
        <f>#REF!</f>
        <v>#REF!</v>
      </c>
      <c r="AG242" s="183" t="e">
        <f>#REF!</f>
        <v>#REF!</v>
      </c>
      <c r="AH242" s="183" t="e">
        <f>#REF!</f>
        <v>#REF!</v>
      </c>
      <c r="AI242" s="183" t="e">
        <f>#REF!</f>
        <v>#REF!</v>
      </c>
      <c r="AJ242" s="183" t="e">
        <f>#REF!</f>
        <v>#REF!</v>
      </c>
      <c r="AK242" s="183" t="e">
        <f>#REF!</f>
        <v>#REF!</v>
      </c>
      <c r="AL242" s="183" t="e">
        <f>#REF!</f>
        <v>#REF!</v>
      </c>
      <c r="AM242" s="183" t="e">
        <f>#REF!</f>
        <v>#REF!</v>
      </c>
      <c r="AN242" s="183" t="e">
        <f>#REF!</f>
        <v>#REF!</v>
      </c>
      <c r="AO242" s="183" t="e">
        <f>#REF!</f>
        <v>#REF!</v>
      </c>
      <c r="AP242" s="183" t="e">
        <f>#REF!</f>
        <v>#REF!</v>
      </c>
      <c r="AQ242" s="183" t="e">
        <f>#REF!</f>
        <v>#REF!</v>
      </c>
      <c r="AR242" s="183" t="e">
        <f>#REF!</f>
        <v>#REF!</v>
      </c>
      <c r="AS242" s="183" t="e">
        <f>#REF!</f>
        <v>#REF!</v>
      </c>
      <c r="AT242" s="183" t="e">
        <f>#REF!</f>
        <v>#REF!</v>
      </c>
      <c r="AU242" s="183" t="e">
        <f>#REF!</f>
        <v>#REF!</v>
      </c>
    </row>
    <row r="243" spans="2:47" s="5" customFormat="1" ht="18" customHeight="1" outlineLevel="1" x14ac:dyDescent="0.3">
      <c r="B243" s="61"/>
      <c r="C243" s="3"/>
      <c r="D243" s="4"/>
      <c r="E243" s="4"/>
      <c r="F243" s="30" t="e">
        <f>F241+F238</f>
        <v>#REF!</v>
      </c>
      <c r="G243" s="4"/>
      <c r="H243" s="4"/>
      <c r="I243" s="4"/>
      <c r="J243" s="4"/>
      <c r="K243" s="4"/>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row>
    <row r="244" spans="2:47" s="5" customFormat="1" ht="18" customHeight="1" x14ac:dyDescent="0.3">
      <c r="B244" s="190" t="s">
        <v>116</v>
      </c>
      <c r="C244" s="191"/>
      <c r="D244" s="192"/>
      <c r="E244" s="192"/>
      <c r="F244" s="192"/>
      <c r="G244" s="192"/>
      <c r="H244" s="192"/>
      <c r="I244" s="192"/>
      <c r="J244" s="192"/>
      <c r="K244" s="192"/>
      <c r="L244" s="193" t="e">
        <f>SUBTOTAL(9,L229:L243)+K244</f>
        <v>#REF!</v>
      </c>
      <c r="M244" s="193" t="e">
        <f>SUBTOTAL(9,M229:M243)+L244</f>
        <v>#REF!</v>
      </c>
      <c r="N244" s="193" t="e">
        <f>SUBTOTAL(9,N229:N243)+M244</f>
        <v>#REF!</v>
      </c>
      <c r="O244" s="193" t="e">
        <f t="shared" ref="O244:AT244" si="108">SUBTOTAL(9,O229:O243)+N244</f>
        <v>#REF!</v>
      </c>
      <c r="P244" s="193" t="e">
        <f t="shared" si="108"/>
        <v>#REF!</v>
      </c>
      <c r="Q244" s="193" t="e">
        <f t="shared" si="108"/>
        <v>#REF!</v>
      </c>
      <c r="R244" s="193" t="e">
        <f t="shared" si="108"/>
        <v>#REF!</v>
      </c>
      <c r="S244" s="193" t="e">
        <f t="shared" si="108"/>
        <v>#REF!</v>
      </c>
      <c r="T244" s="193" t="e">
        <f t="shared" si="108"/>
        <v>#REF!</v>
      </c>
      <c r="U244" s="193" t="e">
        <f t="shared" si="108"/>
        <v>#REF!</v>
      </c>
      <c r="V244" s="193" t="e">
        <f t="shared" si="108"/>
        <v>#REF!</v>
      </c>
      <c r="W244" s="193" t="e">
        <f>SUBTOTAL(9,W229:W243)+V244</f>
        <v>#REF!</v>
      </c>
      <c r="X244" s="193" t="e">
        <f t="shared" si="108"/>
        <v>#REF!</v>
      </c>
      <c r="Y244" s="193" t="e">
        <f t="shared" si="108"/>
        <v>#REF!</v>
      </c>
      <c r="Z244" s="193" t="e">
        <f t="shared" si="108"/>
        <v>#REF!</v>
      </c>
      <c r="AA244" s="193" t="e">
        <f t="shared" si="108"/>
        <v>#REF!</v>
      </c>
      <c r="AB244" s="193" t="e">
        <f t="shared" si="108"/>
        <v>#REF!</v>
      </c>
      <c r="AC244" s="193" t="e">
        <f t="shared" si="108"/>
        <v>#REF!</v>
      </c>
      <c r="AD244" s="193" t="e">
        <f t="shared" si="108"/>
        <v>#REF!</v>
      </c>
      <c r="AE244" s="193" t="e">
        <f t="shared" si="108"/>
        <v>#REF!</v>
      </c>
      <c r="AF244" s="193" t="e">
        <f t="shared" si="108"/>
        <v>#REF!</v>
      </c>
      <c r="AG244" s="193" t="e">
        <f t="shared" si="108"/>
        <v>#REF!</v>
      </c>
      <c r="AH244" s="193" t="e">
        <f t="shared" si="108"/>
        <v>#REF!</v>
      </c>
      <c r="AI244" s="193" t="e">
        <f t="shared" si="108"/>
        <v>#REF!</v>
      </c>
      <c r="AJ244" s="193" t="e">
        <f t="shared" si="108"/>
        <v>#REF!</v>
      </c>
      <c r="AK244" s="193" t="e">
        <f t="shared" si="108"/>
        <v>#REF!</v>
      </c>
      <c r="AL244" s="193" t="e">
        <f t="shared" si="108"/>
        <v>#REF!</v>
      </c>
      <c r="AM244" s="193" t="e">
        <f t="shared" si="108"/>
        <v>#REF!</v>
      </c>
      <c r="AN244" s="193" t="e">
        <f t="shared" si="108"/>
        <v>#REF!</v>
      </c>
      <c r="AO244" s="193" t="e">
        <f t="shared" si="108"/>
        <v>#REF!</v>
      </c>
      <c r="AP244" s="193" t="e">
        <f t="shared" si="108"/>
        <v>#REF!</v>
      </c>
      <c r="AQ244" s="193" t="e">
        <f t="shared" si="108"/>
        <v>#REF!</v>
      </c>
      <c r="AR244" s="193" t="e">
        <f t="shared" si="108"/>
        <v>#REF!</v>
      </c>
      <c r="AS244" s="193" t="e">
        <f t="shared" si="108"/>
        <v>#REF!</v>
      </c>
      <c r="AT244" s="193" t="e">
        <f t="shared" si="108"/>
        <v>#REF!</v>
      </c>
      <c r="AU244" s="193" t="e">
        <f>SUBTOTAL(9,AU229:AU243)+AT244</f>
        <v>#REF!</v>
      </c>
    </row>
    <row r="245" spans="2:47" s="5" customFormat="1" ht="18" customHeight="1" x14ac:dyDescent="0.3">
      <c r="B245" s="3"/>
      <c r="C245" s="3"/>
      <c r="D245" s="13"/>
      <c r="E245" s="13"/>
      <c r="F245" s="13"/>
      <c r="G245" s="13"/>
      <c r="H245" s="13"/>
      <c r="I245" s="13"/>
      <c r="J245" s="13"/>
      <c r="K245" s="13"/>
      <c r="L245" s="37"/>
      <c r="M245" s="52"/>
      <c r="N245" s="37"/>
      <c r="O245" s="52"/>
      <c r="P245" s="37"/>
      <c r="Q245" s="37"/>
      <c r="R245" s="37"/>
      <c r="S245" s="37"/>
      <c r="T245" s="37"/>
      <c r="U245" s="37"/>
      <c r="V245" s="37"/>
      <c r="W245" s="37"/>
      <c r="X245" s="37"/>
      <c r="Y245" s="37"/>
      <c r="Z245" s="37"/>
      <c r="AA245" s="37"/>
      <c r="AB245" s="37"/>
      <c r="AC245" s="37"/>
      <c r="AD245" s="53"/>
      <c r="AE245" s="53"/>
      <c r="AF245" s="53"/>
      <c r="AG245" s="53"/>
      <c r="AH245" s="53"/>
      <c r="AI245" s="53"/>
    </row>
    <row r="246" spans="2:47" s="5" customFormat="1" ht="18" customHeight="1" x14ac:dyDescent="0.3">
      <c r="B246" s="10" t="s">
        <v>117</v>
      </c>
      <c r="C246" s="10"/>
      <c r="D246" s="10"/>
      <c r="E246" s="4"/>
      <c r="F246" s="4"/>
      <c r="G246" s="4"/>
      <c r="H246" s="4"/>
      <c r="I246" s="4"/>
      <c r="J246" s="4"/>
      <c r="K246" s="4"/>
      <c r="L246" s="37"/>
      <c r="M246" s="52"/>
      <c r="N246" s="37"/>
      <c r="O246" s="52"/>
      <c r="P246" s="37"/>
      <c r="Q246" s="37"/>
      <c r="R246" s="37"/>
      <c r="S246" s="37"/>
      <c r="T246" s="37"/>
      <c r="U246" s="37"/>
      <c r="V246" s="37"/>
      <c r="W246" s="37"/>
      <c r="X246" s="37"/>
      <c r="Y246" s="37"/>
      <c r="Z246" s="37"/>
      <c r="AA246" s="37"/>
      <c r="AB246" s="37"/>
      <c r="AC246" s="37"/>
      <c r="AD246" s="53"/>
      <c r="AE246" s="53"/>
      <c r="AF246" s="53"/>
      <c r="AG246" s="53"/>
      <c r="AH246" s="53"/>
      <c r="AI246" s="53"/>
    </row>
    <row r="247" spans="2:47" s="5" customFormat="1" ht="18" customHeight="1" x14ac:dyDescent="0.3">
      <c r="B247" s="3" t="s">
        <v>118</v>
      </c>
      <c r="C247" s="3"/>
      <c r="D247" s="4"/>
      <c r="E247" s="4"/>
      <c r="F247" s="4"/>
      <c r="G247" s="4"/>
      <c r="H247" s="4"/>
      <c r="I247" s="4"/>
      <c r="J247" s="4"/>
      <c r="K247" s="4"/>
      <c r="L247" s="37" t="e">
        <f>-G241</f>
        <v>#REF!</v>
      </c>
      <c r="M247" s="37">
        <v>0</v>
      </c>
      <c r="N247" s="37">
        <v>0</v>
      </c>
      <c r="O247" s="37">
        <v>0</v>
      </c>
      <c r="P247" s="37">
        <v>0</v>
      </c>
      <c r="Q247" s="37">
        <v>0</v>
      </c>
      <c r="R247" s="37">
        <v>0</v>
      </c>
      <c r="S247" s="37">
        <v>0</v>
      </c>
      <c r="T247" s="37">
        <v>0</v>
      </c>
      <c r="U247" s="37">
        <v>0</v>
      </c>
      <c r="V247" s="37">
        <v>0</v>
      </c>
      <c r="W247" s="37">
        <v>0</v>
      </c>
      <c r="X247" s="37">
        <v>0</v>
      </c>
      <c r="Y247" s="37">
        <v>0</v>
      </c>
      <c r="Z247" s="37" t="e">
        <f>AI224+AI202</f>
        <v>#REF!</v>
      </c>
      <c r="AA247" s="37">
        <v>0</v>
      </c>
      <c r="AB247" s="37">
        <v>0</v>
      </c>
      <c r="AC247" s="37">
        <v>0</v>
      </c>
      <c r="AD247" s="37">
        <v>0</v>
      </c>
      <c r="AE247" s="37">
        <v>0</v>
      </c>
      <c r="AF247" s="37">
        <v>0</v>
      </c>
      <c r="AG247" s="37">
        <v>0</v>
      </c>
      <c r="AH247" s="37">
        <v>0</v>
      </c>
      <c r="AI247" s="37">
        <v>0</v>
      </c>
      <c r="AJ247" s="37">
        <v>0</v>
      </c>
      <c r="AK247" s="37">
        <v>0</v>
      </c>
      <c r="AL247" s="37">
        <v>0</v>
      </c>
      <c r="AM247" s="37">
        <v>0</v>
      </c>
      <c r="AN247" s="37">
        <v>0</v>
      </c>
      <c r="AO247" s="37">
        <v>0</v>
      </c>
      <c r="AP247" s="37">
        <v>0</v>
      </c>
      <c r="AQ247" s="37">
        <v>0</v>
      </c>
      <c r="AR247" s="37">
        <v>0</v>
      </c>
      <c r="AS247" s="37">
        <v>0</v>
      </c>
      <c r="AT247" s="37">
        <v>0</v>
      </c>
      <c r="AU247" s="37">
        <v>0</v>
      </c>
    </row>
    <row r="248" spans="2:47" x14ac:dyDescent="0.3">
      <c r="B248" s="63" t="s">
        <v>119</v>
      </c>
      <c r="L248" s="30" t="e">
        <f>IRR(L247:AU247)</f>
        <v>#VALUE!</v>
      </c>
      <c r="M248" s="52"/>
      <c r="N248" s="37"/>
      <c r="O248" s="52"/>
      <c r="P248" s="37"/>
      <c r="Q248" s="37"/>
      <c r="R248" s="37"/>
      <c r="S248" s="37"/>
      <c r="T248" s="37"/>
      <c r="U248" s="37"/>
      <c r="V248" s="37"/>
      <c r="W248" s="37"/>
      <c r="X248" s="37"/>
      <c r="Y248" s="37"/>
      <c r="Z248" s="37"/>
      <c r="AA248" s="37"/>
      <c r="AB248" s="37"/>
      <c r="AC248" s="37"/>
      <c r="AD248" s="37"/>
      <c r="AE248" s="37"/>
      <c r="AF248" s="37"/>
      <c r="AG248" s="37"/>
      <c r="AH248" s="37"/>
      <c r="AI248" s="37"/>
    </row>
    <row r="249" spans="2:47" x14ac:dyDescent="0.3">
      <c r="B249" s="63" t="s">
        <v>120</v>
      </c>
      <c r="L249" s="30" t="e">
        <f>(1+L248)^(12)-1</f>
        <v>#VALUE!</v>
      </c>
      <c r="M249" s="52"/>
      <c r="N249" s="37"/>
      <c r="O249" s="52"/>
      <c r="P249" s="37"/>
      <c r="Q249" s="37"/>
      <c r="R249" s="37"/>
      <c r="S249" s="37"/>
      <c r="T249" s="37"/>
      <c r="U249" s="37"/>
      <c r="V249" s="37"/>
      <c r="W249" s="37"/>
      <c r="X249" s="37"/>
      <c r="Y249" s="37"/>
      <c r="Z249" s="37"/>
      <c r="AA249" s="37"/>
      <c r="AB249" s="37"/>
      <c r="AC249" s="37"/>
      <c r="AD249" s="37"/>
      <c r="AE249" s="37"/>
      <c r="AF249" s="37"/>
      <c r="AG249" s="37"/>
      <c r="AH249" s="37"/>
      <c r="AI249" s="37"/>
    </row>
    <row r="250" spans="2:47" ht="14.5" x14ac:dyDescent="0.3">
      <c r="B250" s="65" t="s">
        <v>121</v>
      </c>
      <c r="C250" s="65"/>
      <c r="G250" s="30">
        <f>(1+5%)^(1/12)-1</f>
        <v>4.0741237836483535E-3</v>
      </c>
      <c r="L250" s="37" t="e">
        <f>NPV(G250,M$247:AU$247)+L$247</f>
        <v>#REF!</v>
      </c>
      <c r="N250" s="37"/>
      <c r="O250" s="52"/>
      <c r="P250" s="37"/>
      <c r="Q250" s="37"/>
      <c r="R250" s="37"/>
      <c r="S250" s="37"/>
      <c r="T250" s="37"/>
      <c r="U250" s="37"/>
      <c r="V250" s="37"/>
      <c r="W250" s="37"/>
      <c r="X250" s="37"/>
      <c r="Y250" s="37"/>
      <c r="Z250" s="37"/>
      <c r="AA250" s="37"/>
      <c r="AB250" s="37"/>
      <c r="AC250" s="37"/>
      <c r="AD250" s="37"/>
      <c r="AE250" s="37"/>
      <c r="AF250" s="37"/>
      <c r="AG250" s="37"/>
      <c r="AH250" s="37"/>
      <c r="AI250" s="37"/>
    </row>
    <row r="251" spans="2:47" ht="14.5" x14ac:dyDescent="0.3">
      <c r="B251" s="65" t="s">
        <v>122</v>
      </c>
      <c r="C251" s="65"/>
      <c r="G251" s="30">
        <f>(1+10%)^(1/12)-1</f>
        <v>7.9741404289037643E-3</v>
      </c>
      <c r="L251" s="37" t="e">
        <f>NPV(G251,M$247:AU$247)+L$247</f>
        <v>#REF!</v>
      </c>
      <c r="N251" s="37"/>
      <c r="O251" s="52"/>
      <c r="P251" s="37"/>
      <c r="Q251" s="37"/>
      <c r="R251" s="37"/>
      <c r="S251" s="37"/>
      <c r="T251" s="37"/>
      <c r="U251" s="37"/>
      <c r="V251" s="37"/>
      <c r="W251" s="37"/>
      <c r="X251" s="37"/>
      <c r="Y251" s="37"/>
      <c r="Z251" s="37"/>
      <c r="AA251" s="37"/>
      <c r="AB251" s="37"/>
      <c r="AC251" s="37"/>
      <c r="AD251" s="37"/>
      <c r="AE251" s="37"/>
      <c r="AF251" s="37"/>
      <c r="AG251" s="37"/>
      <c r="AH251" s="37"/>
      <c r="AI251" s="37"/>
    </row>
    <row r="252" spans="2:47" x14ac:dyDescent="0.3">
      <c r="L252" s="37"/>
      <c r="M252" s="52"/>
      <c r="N252" s="37"/>
      <c r="O252" s="52"/>
      <c r="P252" s="37"/>
      <c r="Q252" s="37"/>
      <c r="R252" s="37"/>
      <c r="S252" s="37"/>
      <c r="T252" s="37"/>
      <c r="U252" s="37"/>
      <c r="V252" s="37"/>
      <c r="W252" s="37"/>
      <c r="X252" s="37"/>
      <c r="Y252" s="37"/>
      <c r="Z252" s="37"/>
      <c r="AA252" s="37"/>
      <c r="AB252" s="37"/>
      <c r="AC252" s="37"/>
      <c r="AD252" s="37"/>
      <c r="AE252" s="37"/>
      <c r="AF252" s="37"/>
      <c r="AG252" s="37"/>
      <c r="AH252" s="37"/>
      <c r="AI252" s="37"/>
    </row>
    <row r="253" spans="2:47" x14ac:dyDescent="0.3">
      <c r="L253" s="37"/>
      <c r="M253" s="52"/>
      <c r="N253" s="37"/>
      <c r="O253" s="52"/>
      <c r="P253" s="37"/>
      <c r="Q253" s="37"/>
      <c r="R253" s="37"/>
      <c r="S253" s="37"/>
      <c r="T253" s="37"/>
      <c r="U253" s="37"/>
      <c r="V253" s="37"/>
      <c r="W253" s="37"/>
      <c r="X253" s="37"/>
      <c r="Y253" s="37"/>
      <c r="Z253" s="37"/>
      <c r="AA253" s="37"/>
      <c r="AB253" s="37"/>
      <c r="AC253" s="37"/>
      <c r="AD253" s="37"/>
      <c r="AE253" s="37"/>
      <c r="AF253" s="37"/>
      <c r="AG253" s="37"/>
      <c r="AH253" s="37"/>
      <c r="AI253" s="37"/>
    </row>
    <row r="254" spans="2:47" x14ac:dyDescent="0.3">
      <c r="B254" s="63" t="s">
        <v>114</v>
      </c>
      <c r="L254" s="37"/>
      <c r="M254" s="52"/>
      <c r="N254" s="37"/>
      <c r="O254" s="52"/>
      <c r="P254" s="37"/>
      <c r="Q254" s="37"/>
      <c r="R254" s="37"/>
      <c r="S254" s="37"/>
      <c r="T254" s="37"/>
      <c r="U254" s="37"/>
      <c r="V254" s="37"/>
      <c r="W254" s="37"/>
      <c r="X254" s="37"/>
      <c r="Y254" s="37"/>
      <c r="Z254" s="37"/>
      <c r="AA254" s="37"/>
      <c r="AB254" s="37"/>
      <c r="AC254" s="37"/>
      <c r="AD254" s="37"/>
      <c r="AE254" s="37"/>
      <c r="AF254" s="37"/>
      <c r="AG254" s="37"/>
      <c r="AH254" s="37"/>
      <c r="AI254" s="37"/>
    </row>
    <row r="255" spans="2:47" s="5" customFormat="1" ht="18" customHeight="1" outlineLevel="1" x14ac:dyDescent="0.3">
      <c r="B255" s="19" t="s">
        <v>123</v>
      </c>
      <c r="C255" s="19"/>
      <c r="D255" s="4"/>
      <c r="E255" s="4"/>
      <c r="F255" s="4"/>
      <c r="G255" s="4"/>
      <c r="H255" s="4"/>
      <c r="I255" s="4"/>
      <c r="J255" s="4"/>
      <c r="K255" s="4"/>
      <c r="L255" s="32" t="e">
        <f>SUBTOTAL(9,L256:L257)</f>
        <v>#REF!</v>
      </c>
      <c r="M255" s="32" t="e">
        <f t="shared" ref="M255:AI255" si="109">SUBTOTAL(9,M256:M257)</f>
        <v>#REF!</v>
      </c>
      <c r="N255" s="32" t="e">
        <f t="shared" si="109"/>
        <v>#REF!</v>
      </c>
      <c r="O255" s="32" t="e">
        <f t="shared" si="109"/>
        <v>#REF!</v>
      </c>
      <c r="P255" s="32" t="e">
        <f t="shared" si="109"/>
        <v>#REF!</v>
      </c>
      <c r="Q255" s="32" t="e">
        <f t="shared" si="109"/>
        <v>#REF!</v>
      </c>
      <c r="R255" s="32" t="e">
        <f t="shared" si="109"/>
        <v>#REF!</v>
      </c>
      <c r="S255" s="32" t="e">
        <f t="shared" si="109"/>
        <v>#REF!</v>
      </c>
      <c r="T255" s="32" t="e">
        <f t="shared" si="109"/>
        <v>#REF!</v>
      </c>
      <c r="U255" s="32" t="e">
        <f t="shared" si="109"/>
        <v>#REF!</v>
      </c>
      <c r="V255" s="32" t="e">
        <f t="shared" si="109"/>
        <v>#REF!</v>
      </c>
      <c r="W255" s="32" t="e">
        <f t="shared" si="109"/>
        <v>#REF!</v>
      </c>
      <c r="X255" s="32" t="e">
        <f t="shared" si="109"/>
        <v>#REF!</v>
      </c>
      <c r="Y255" s="32" t="e">
        <f t="shared" si="109"/>
        <v>#REF!</v>
      </c>
      <c r="Z255" s="32" t="e">
        <f t="shared" si="109"/>
        <v>#REF!</v>
      </c>
      <c r="AA255" s="32" t="e">
        <f t="shared" si="109"/>
        <v>#REF!</v>
      </c>
      <c r="AB255" s="32" t="e">
        <f t="shared" si="109"/>
        <v>#REF!</v>
      </c>
      <c r="AC255" s="32" t="e">
        <f t="shared" si="109"/>
        <v>#REF!</v>
      </c>
      <c r="AD255" s="32" t="e">
        <f t="shared" si="109"/>
        <v>#REF!</v>
      </c>
      <c r="AE255" s="32" t="e">
        <f t="shared" si="109"/>
        <v>#REF!</v>
      </c>
      <c r="AF255" s="32" t="e">
        <f t="shared" si="109"/>
        <v>#REF!</v>
      </c>
      <c r="AG255" s="32" t="e">
        <f t="shared" si="109"/>
        <v>#REF!</v>
      </c>
      <c r="AH255" s="32" t="e">
        <f t="shared" si="109"/>
        <v>#REF!</v>
      </c>
      <c r="AI255" s="32" t="e">
        <f t="shared" si="109"/>
        <v>#REF!</v>
      </c>
      <c r="AJ255" s="32" t="e">
        <f>SUBTOTAL(9,AJ256:AJ257)</f>
        <v>#REF!</v>
      </c>
      <c r="AK255" s="32" t="e">
        <f t="shared" ref="AK255:AU255" si="110">SUBTOTAL(9,AK256:AK257)</f>
        <v>#REF!</v>
      </c>
      <c r="AL255" s="32" t="e">
        <f t="shared" si="110"/>
        <v>#REF!</v>
      </c>
      <c r="AM255" s="32" t="e">
        <f t="shared" si="110"/>
        <v>#REF!</v>
      </c>
      <c r="AN255" s="32" t="e">
        <f t="shared" si="110"/>
        <v>#REF!</v>
      </c>
      <c r="AO255" s="32" t="e">
        <f t="shared" si="110"/>
        <v>#REF!</v>
      </c>
      <c r="AP255" s="32" t="e">
        <f t="shared" si="110"/>
        <v>#REF!</v>
      </c>
      <c r="AQ255" s="32" t="e">
        <f t="shared" si="110"/>
        <v>#REF!</v>
      </c>
      <c r="AR255" s="32" t="e">
        <f t="shared" si="110"/>
        <v>#REF!</v>
      </c>
      <c r="AS255" s="32" t="e">
        <f t="shared" si="110"/>
        <v>#REF!</v>
      </c>
      <c r="AT255" s="32" t="e">
        <f t="shared" si="110"/>
        <v>#REF!</v>
      </c>
      <c r="AU255" s="32" t="e">
        <f t="shared" si="110"/>
        <v>#REF!</v>
      </c>
    </row>
    <row r="256" spans="2:47" s="5" customFormat="1" ht="18" customHeight="1" outlineLevel="1" x14ac:dyDescent="0.3">
      <c r="B256" s="26" t="s">
        <v>107</v>
      </c>
      <c r="C256" s="26"/>
      <c r="D256" s="4"/>
      <c r="E256" s="4"/>
      <c r="F256" s="4"/>
      <c r="G256" s="4"/>
      <c r="H256" s="4"/>
      <c r="I256" s="4"/>
      <c r="J256" s="4"/>
      <c r="K256" s="4"/>
      <c r="L256" s="32" t="e">
        <f>K256-L133</f>
        <v>#REF!</v>
      </c>
      <c r="M256" s="32" t="e">
        <f t="shared" ref="M256:AI256" si="111">L256-M133</f>
        <v>#REF!</v>
      </c>
      <c r="N256" s="32" t="e">
        <f t="shared" si="111"/>
        <v>#REF!</v>
      </c>
      <c r="O256" s="32" t="e">
        <f t="shared" si="111"/>
        <v>#REF!</v>
      </c>
      <c r="P256" s="32" t="e">
        <f t="shared" si="111"/>
        <v>#REF!</v>
      </c>
      <c r="Q256" s="32" t="e">
        <f t="shared" si="111"/>
        <v>#REF!</v>
      </c>
      <c r="R256" s="32" t="e">
        <f t="shared" si="111"/>
        <v>#REF!</v>
      </c>
      <c r="S256" s="32" t="e">
        <f t="shared" si="111"/>
        <v>#REF!</v>
      </c>
      <c r="T256" s="32" t="e">
        <f t="shared" si="111"/>
        <v>#REF!</v>
      </c>
      <c r="U256" s="32" t="e">
        <f t="shared" si="111"/>
        <v>#REF!</v>
      </c>
      <c r="V256" s="32" t="e">
        <f t="shared" si="111"/>
        <v>#REF!</v>
      </c>
      <c r="W256" s="32" t="e">
        <f t="shared" si="111"/>
        <v>#REF!</v>
      </c>
      <c r="X256" s="32" t="e">
        <f t="shared" si="111"/>
        <v>#REF!</v>
      </c>
      <c r="Y256" s="32" t="e">
        <f t="shared" si="111"/>
        <v>#REF!</v>
      </c>
      <c r="Z256" s="32" t="e">
        <f t="shared" si="111"/>
        <v>#REF!</v>
      </c>
      <c r="AA256" s="32" t="e">
        <f t="shared" si="111"/>
        <v>#REF!</v>
      </c>
      <c r="AB256" s="32" t="e">
        <f t="shared" si="111"/>
        <v>#REF!</v>
      </c>
      <c r="AC256" s="32" t="e">
        <f t="shared" si="111"/>
        <v>#REF!</v>
      </c>
      <c r="AD256" s="32" t="e">
        <f t="shared" si="111"/>
        <v>#REF!</v>
      </c>
      <c r="AE256" s="32" t="e">
        <f t="shared" si="111"/>
        <v>#REF!</v>
      </c>
      <c r="AF256" s="32" t="e">
        <f t="shared" si="111"/>
        <v>#REF!</v>
      </c>
      <c r="AG256" s="32" t="e">
        <f t="shared" si="111"/>
        <v>#REF!</v>
      </c>
      <c r="AH256" s="32" t="e">
        <f t="shared" si="111"/>
        <v>#REF!</v>
      </c>
      <c r="AI256" s="32" t="e">
        <f t="shared" si="111"/>
        <v>#REF!</v>
      </c>
      <c r="AJ256" s="32" t="e">
        <f>AI256-AJ133</f>
        <v>#REF!</v>
      </c>
      <c r="AK256" s="32" t="e">
        <f t="shared" ref="AK256:AU256" si="112">AJ256-AK133</f>
        <v>#REF!</v>
      </c>
      <c r="AL256" s="32" t="e">
        <f t="shared" si="112"/>
        <v>#REF!</v>
      </c>
      <c r="AM256" s="32" t="e">
        <f t="shared" si="112"/>
        <v>#REF!</v>
      </c>
      <c r="AN256" s="32" t="e">
        <f t="shared" si="112"/>
        <v>#REF!</v>
      </c>
      <c r="AO256" s="32" t="e">
        <f t="shared" si="112"/>
        <v>#REF!</v>
      </c>
      <c r="AP256" s="32" t="e">
        <f t="shared" si="112"/>
        <v>#REF!</v>
      </c>
      <c r="AQ256" s="32" t="e">
        <f t="shared" si="112"/>
        <v>#REF!</v>
      </c>
      <c r="AR256" s="32" t="e">
        <f t="shared" si="112"/>
        <v>#REF!</v>
      </c>
      <c r="AS256" s="32" t="e">
        <f t="shared" si="112"/>
        <v>#REF!</v>
      </c>
      <c r="AT256" s="32" t="e">
        <f t="shared" si="112"/>
        <v>#REF!</v>
      </c>
      <c r="AU256" s="32" t="e">
        <f t="shared" si="112"/>
        <v>#REF!</v>
      </c>
    </row>
    <row r="257" spans="2:47" s="5" customFormat="1" ht="18" customHeight="1" outlineLevel="1" x14ac:dyDescent="0.3">
      <c r="B257" s="26" t="s">
        <v>108</v>
      </c>
      <c r="C257" s="26"/>
      <c r="D257" s="4"/>
      <c r="E257" s="4"/>
      <c r="F257" s="4"/>
      <c r="G257" s="4"/>
      <c r="H257" s="4"/>
      <c r="I257" s="4"/>
      <c r="J257" s="4"/>
      <c r="K257" s="4"/>
      <c r="L257" s="32" t="e">
        <f t="shared" ref="L257:AU257" si="113">K257-L153</f>
        <v>#REF!</v>
      </c>
      <c r="M257" s="32" t="e">
        <f t="shared" si="113"/>
        <v>#REF!</v>
      </c>
      <c r="N257" s="32" t="e">
        <f t="shared" si="113"/>
        <v>#REF!</v>
      </c>
      <c r="O257" s="32" t="e">
        <f t="shared" si="113"/>
        <v>#REF!</v>
      </c>
      <c r="P257" s="32" t="e">
        <f t="shared" si="113"/>
        <v>#REF!</v>
      </c>
      <c r="Q257" s="32" t="e">
        <f t="shared" si="113"/>
        <v>#REF!</v>
      </c>
      <c r="R257" s="32" t="e">
        <f t="shared" si="113"/>
        <v>#REF!</v>
      </c>
      <c r="S257" s="32" t="e">
        <f t="shared" si="113"/>
        <v>#REF!</v>
      </c>
      <c r="T257" s="32" t="e">
        <f t="shared" si="113"/>
        <v>#REF!</v>
      </c>
      <c r="U257" s="32" t="e">
        <f t="shared" si="113"/>
        <v>#REF!</v>
      </c>
      <c r="V257" s="32" t="e">
        <f t="shared" si="113"/>
        <v>#REF!</v>
      </c>
      <c r="W257" s="32" t="e">
        <f t="shared" si="113"/>
        <v>#REF!</v>
      </c>
      <c r="X257" s="32" t="e">
        <f t="shared" si="113"/>
        <v>#REF!</v>
      </c>
      <c r="Y257" s="32" t="e">
        <f t="shared" si="113"/>
        <v>#REF!</v>
      </c>
      <c r="Z257" s="32" t="e">
        <f t="shared" si="113"/>
        <v>#REF!</v>
      </c>
      <c r="AA257" s="32" t="e">
        <f t="shared" si="113"/>
        <v>#REF!</v>
      </c>
      <c r="AB257" s="32" t="e">
        <f t="shared" si="113"/>
        <v>#REF!</v>
      </c>
      <c r="AC257" s="32" t="e">
        <f t="shared" si="113"/>
        <v>#REF!</v>
      </c>
      <c r="AD257" s="32" t="e">
        <f t="shared" si="113"/>
        <v>#REF!</v>
      </c>
      <c r="AE257" s="32" t="e">
        <f t="shared" si="113"/>
        <v>#REF!</v>
      </c>
      <c r="AF257" s="32" t="e">
        <f t="shared" si="113"/>
        <v>#REF!</v>
      </c>
      <c r="AG257" s="32" t="e">
        <f t="shared" si="113"/>
        <v>#REF!</v>
      </c>
      <c r="AH257" s="32" t="e">
        <f t="shared" si="113"/>
        <v>#REF!</v>
      </c>
      <c r="AI257" s="32" t="e">
        <f t="shared" si="113"/>
        <v>#REF!</v>
      </c>
      <c r="AJ257" s="32" t="e">
        <f t="shared" si="113"/>
        <v>#REF!</v>
      </c>
      <c r="AK257" s="32" t="e">
        <f t="shared" si="113"/>
        <v>#REF!</v>
      </c>
      <c r="AL257" s="32" t="e">
        <f t="shared" si="113"/>
        <v>#REF!</v>
      </c>
      <c r="AM257" s="32" t="e">
        <f t="shared" si="113"/>
        <v>#REF!</v>
      </c>
      <c r="AN257" s="32" t="e">
        <f t="shared" si="113"/>
        <v>#REF!</v>
      </c>
      <c r="AO257" s="32" t="e">
        <f t="shared" si="113"/>
        <v>#REF!</v>
      </c>
      <c r="AP257" s="32" t="e">
        <f t="shared" si="113"/>
        <v>#REF!</v>
      </c>
      <c r="AQ257" s="32" t="e">
        <f t="shared" si="113"/>
        <v>#REF!</v>
      </c>
      <c r="AR257" s="32" t="e">
        <f t="shared" si="113"/>
        <v>#REF!</v>
      </c>
      <c r="AS257" s="32" t="e">
        <f t="shared" si="113"/>
        <v>#REF!</v>
      </c>
      <c r="AT257" s="32" t="e">
        <f t="shared" si="113"/>
        <v>#REF!</v>
      </c>
      <c r="AU257" s="32" t="e">
        <f t="shared" si="113"/>
        <v>#REF!</v>
      </c>
    </row>
    <row r="258" spans="2:47" s="5" customFormat="1" ht="18" customHeight="1" outlineLevel="1" x14ac:dyDescent="0.3">
      <c r="B258" s="3"/>
      <c r="C258" s="3"/>
      <c r="D258" s="4"/>
      <c r="E258" s="4"/>
      <c r="F258" s="4"/>
      <c r="G258" s="4"/>
      <c r="H258" s="4"/>
      <c r="I258" s="4"/>
      <c r="J258" s="4"/>
      <c r="K258" s="4"/>
      <c r="L258" s="37"/>
      <c r="M258" s="52"/>
      <c r="N258" s="37"/>
      <c r="O258" s="52"/>
      <c r="P258" s="37"/>
      <c r="Q258" s="37"/>
      <c r="R258" s="37"/>
      <c r="S258" s="37"/>
      <c r="T258" s="37"/>
      <c r="U258" s="37"/>
      <c r="V258" s="37"/>
      <c r="W258" s="37"/>
      <c r="X258" s="37"/>
      <c r="Y258" s="37"/>
      <c r="Z258" s="37"/>
      <c r="AA258" s="37"/>
      <c r="AB258" s="37"/>
      <c r="AC258" s="37"/>
      <c r="AD258" s="53"/>
      <c r="AE258" s="53"/>
      <c r="AF258" s="53"/>
      <c r="AG258" s="53"/>
      <c r="AH258" s="53"/>
      <c r="AI258" s="53"/>
      <c r="AJ258" s="37"/>
      <c r="AK258" s="52"/>
      <c r="AL258" s="37"/>
      <c r="AM258" s="52"/>
      <c r="AN258" s="37"/>
      <c r="AO258" s="37"/>
      <c r="AP258" s="37"/>
      <c r="AQ258" s="37"/>
      <c r="AR258" s="37"/>
      <c r="AS258" s="37"/>
      <c r="AT258" s="37"/>
      <c r="AU258" s="37"/>
    </row>
    <row r="259" spans="2:47" s="5" customFormat="1" ht="18" customHeight="1" outlineLevel="1" x14ac:dyDescent="0.3">
      <c r="B259" s="19" t="s">
        <v>124</v>
      </c>
      <c r="C259" s="19"/>
      <c r="D259" s="4"/>
      <c r="E259" s="4"/>
      <c r="F259" s="4"/>
      <c r="G259" s="4"/>
      <c r="H259" s="4"/>
      <c r="I259" s="4"/>
      <c r="J259" s="4"/>
      <c r="K259" s="4"/>
      <c r="L259" s="32" t="e">
        <f>SUM(L260:L261)</f>
        <v>#REF!</v>
      </c>
      <c r="M259" s="32" t="e">
        <f t="shared" ref="M259:AI259" si="114">SUM(M260:M261)</f>
        <v>#REF!</v>
      </c>
      <c r="N259" s="32" t="e">
        <f t="shared" si="114"/>
        <v>#REF!</v>
      </c>
      <c r="O259" s="32" t="e">
        <f t="shared" si="114"/>
        <v>#REF!</v>
      </c>
      <c r="P259" s="32" t="e">
        <f t="shared" si="114"/>
        <v>#REF!</v>
      </c>
      <c r="Q259" s="32" t="e">
        <f t="shared" si="114"/>
        <v>#REF!</v>
      </c>
      <c r="R259" s="32" t="e">
        <f t="shared" si="114"/>
        <v>#REF!</v>
      </c>
      <c r="S259" s="32" t="e">
        <f t="shared" si="114"/>
        <v>#REF!</v>
      </c>
      <c r="T259" s="32" t="e">
        <f t="shared" si="114"/>
        <v>#REF!</v>
      </c>
      <c r="U259" s="32" t="e">
        <f t="shared" si="114"/>
        <v>#REF!</v>
      </c>
      <c r="V259" s="32" t="e">
        <f t="shared" si="114"/>
        <v>#REF!</v>
      </c>
      <c r="W259" s="32" t="e">
        <f t="shared" si="114"/>
        <v>#REF!</v>
      </c>
      <c r="X259" s="32" t="e">
        <f t="shared" si="114"/>
        <v>#REF!</v>
      </c>
      <c r="Y259" s="32" t="e">
        <f t="shared" si="114"/>
        <v>#REF!</v>
      </c>
      <c r="Z259" s="32" t="e">
        <f t="shared" si="114"/>
        <v>#REF!</v>
      </c>
      <c r="AA259" s="32" t="e">
        <f t="shared" si="114"/>
        <v>#REF!</v>
      </c>
      <c r="AB259" s="32" t="e">
        <f t="shared" si="114"/>
        <v>#REF!</v>
      </c>
      <c r="AC259" s="32" t="e">
        <f t="shared" si="114"/>
        <v>#REF!</v>
      </c>
      <c r="AD259" s="32" t="e">
        <f t="shared" si="114"/>
        <v>#REF!</v>
      </c>
      <c r="AE259" s="32" t="e">
        <f t="shared" si="114"/>
        <v>#REF!</v>
      </c>
      <c r="AF259" s="32" t="e">
        <f t="shared" si="114"/>
        <v>#REF!</v>
      </c>
      <c r="AG259" s="32" t="e">
        <f t="shared" si="114"/>
        <v>#REF!</v>
      </c>
      <c r="AH259" s="32" t="e">
        <f t="shared" si="114"/>
        <v>#REF!</v>
      </c>
      <c r="AI259" s="32" t="e">
        <f t="shared" si="114"/>
        <v>#REF!</v>
      </c>
      <c r="AJ259" s="32" t="e">
        <f>SUM(AJ260:AJ261)</f>
        <v>#REF!</v>
      </c>
      <c r="AK259" s="32" t="e">
        <f t="shared" ref="AK259:AU259" si="115">SUM(AK260:AK261)</f>
        <v>#REF!</v>
      </c>
      <c r="AL259" s="32" t="e">
        <f t="shared" si="115"/>
        <v>#REF!</v>
      </c>
      <c r="AM259" s="32" t="e">
        <f t="shared" si="115"/>
        <v>#REF!</v>
      </c>
      <c r="AN259" s="32" t="e">
        <f t="shared" si="115"/>
        <v>#REF!</v>
      </c>
      <c r="AO259" s="32" t="e">
        <f t="shared" si="115"/>
        <v>#REF!</v>
      </c>
      <c r="AP259" s="32" t="e">
        <f t="shared" si="115"/>
        <v>#REF!</v>
      </c>
      <c r="AQ259" s="32" t="e">
        <f t="shared" si="115"/>
        <v>#REF!</v>
      </c>
      <c r="AR259" s="32" t="e">
        <f t="shared" si="115"/>
        <v>#REF!</v>
      </c>
      <c r="AS259" s="32" t="e">
        <f t="shared" si="115"/>
        <v>#REF!</v>
      </c>
      <c r="AT259" s="32" t="e">
        <f t="shared" si="115"/>
        <v>#REF!</v>
      </c>
      <c r="AU259" s="32" t="e">
        <f t="shared" si="115"/>
        <v>#REF!</v>
      </c>
    </row>
    <row r="260" spans="2:47" outlineLevel="1" x14ac:dyDescent="0.3">
      <c r="B260" s="26" t="s">
        <v>125</v>
      </c>
      <c r="G260" s="13" t="e">
        <f>MAX(L260:AI260)</f>
        <v>#REF!</v>
      </c>
      <c r="H260" s="13"/>
      <c r="I260" s="13"/>
      <c r="J260" s="13"/>
      <c r="L260" s="32" t="e">
        <f t="shared" ref="L260:AR260" si="116">-L199</f>
        <v>#REF!</v>
      </c>
      <c r="M260" s="32" t="e">
        <f t="shared" si="116"/>
        <v>#REF!</v>
      </c>
      <c r="N260" s="32" t="e">
        <f t="shared" si="116"/>
        <v>#REF!</v>
      </c>
      <c r="O260" s="32" t="e">
        <f t="shared" si="116"/>
        <v>#REF!</v>
      </c>
      <c r="P260" s="32" t="e">
        <f t="shared" si="116"/>
        <v>#REF!</v>
      </c>
      <c r="Q260" s="32" t="e">
        <f t="shared" si="116"/>
        <v>#REF!</v>
      </c>
      <c r="R260" s="32" t="e">
        <f t="shared" si="116"/>
        <v>#REF!</v>
      </c>
      <c r="S260" s="32" t="e">
        <f t="shared" si="116"/>
        <v>#REF!</v>
      </c>
      <c r="T260" s="32" t="e">
        <f t="shared" si="116"/>
        <v>#REF!</v>
      </c>
      <c r="U260" s="32" t="e">
        <f>-U199</f>
        <v>#REF!</v>
      </c>
      <c r="V260" s="32" t="e">
        <f t="shared" si="116"/>
        <v>#REF!</v>
      </c>
      <c r="W260" s="32" t="e">
        <f t="shared" si="116"/>
        <v>#REF!</v>
      </c>
      <c r="X260" s="32" t="e">
        <f t="shared" si="116"/>
        <v>#REF!</v>
      </c>
      <c r="Y260" s="32" t="e">
        <f t="shared" si="116"/>
        <v>#REF!</v>
      </c>
      <c r="Z260" s="32" t="e">
        <f t="shared" si="116"/>
        <v>#REF!</v>
      </c>
      <c r="AA260" s="32" t="e">
        <f t="shared" si="116"/>
        <v>#REF!</v>
      </c>
      <c r="AB260" s="32" t="e">
        <f t="shared" si="116"/>
        <v>#REF!</v>
      </c>
      <c r="AC260" s="32" t="e">
        <f t="shared" si="116"/>
        <v>#REF!</v>
      </c>
      <c r="AD260" s="32" t="e">
        <f t="shared" si="116"/>
        <v>#REF!</v>
      </c>
      <c r="AE260" s="32" t="e">
        <f t="shared" si="116"/>
        <v>#REF!</v>
      </c>
      <c r="AF260" s="32" t="e">
        <f t="shared" si="116"/>
        <v>#REF!</v>
      </c>
      <c r="AG260" s="32" t="e">
        <f t="shared" si="116"/>
        <v>#REF!</v>
      </c>
      <c r="AH260" s="32" t="e">
        <f t="shared" si="116"/>
        <v>#REF!</v>
      </c>
      <c r="AI260" s="32" t="e">
        <f t="shared" si="116"/>
        <v>#REF!</v>
      </c>
      <c r="AJ260" s="32" t="e">
        <f t="shared" si="116"/>
        <v>#REF!</v>
      </c>
      <c r="AK260" s="32" t="e">
        <f t="shared" si="116"/>
        <v>#REF!</v>
      </c>
      <c r="AL260" s="32" t="e">
        <f t="shared" si="116"/>
        <v>#REF!</v>
      </c>
      <c r="AM260" s="32" t="e">
        <f t="shared" si="116"/>
        <v>#REF!</v>
      </c>
      <c r="AN260" s="32" t="e">
        <f t="shared" si="116"/>
        <v>#REF!</v>
      </c>
      <c r="AO260" s="32" t="e">
        <f t="shared" si="116"/>
        <v>#REF!</v>
      </c>
      <c r="AP260" s="32" t="e">
        <f t="shared" si="116"/>
        <v>#REF!</v>
      </c>
      <c r="AQ260" s="32" t="e">
        <f t="shared" si="116"/>
        <v>#REF!</v>
      </c>
      <c r="AR260" s="32" t="e">
        <f t="shared" si="116"/>
        <v>#REF!</v>
      </c>
      <c r="AS260" s="32" t="e">
        <f>-AS199</f>
        <v>#REF!</v>
      </c>
      <c r="AT260" s="32" t="e">
        <f t="shared" ref="AT260:AU260" si="117">-AT199</f>
        <v>#REF!</v>
      </c>
      <c r="AU260" s="32" t="e">
        <f t="shared" si="117"/>
        <v>#REF!</v>
      </c>
    </row>
    <row r="261" spans="2:47" outlineLevel="1" x14ac:dyDescent="0.3">
      <c r="B261" s="26" t="s">
        <v>126</v>
      </c>
      <c r="G261" s="13" t="e">
        <f>SUM(L261:AI261)</f>
        <v>#REF!</v>
      </c>
      <c r="L261" s="32">
        <f t="shared" ref="L261:AU261" si="118">-L186</f>
        <v>0</v>
      </c>
      <c r="M261" s="32" t="e">
        <f t="shared" si="118"/>
        <v>#REF!</v>
      </c>
      <c r="N261" s="32" t="e">
        <f t="shared" si="118"/>
        <v>#REF!</v>
      </c>
      <c r="O261" s="32" t="e">
        <f t="shared" si="118"/>
        <v>#REF!</v>
      </c>
      <c r="P261" s="32" t="e">
        <f t="shared" si="118"/>
        <v>#REF!</v>
      </c>
      <c r="Q261" s="32" t="e">
        <f t="shared" si="118"/>
        <v>#REF!</v>
      </c>
      <c r="R261" s="32" t="e">
        <f t="shared" si="118"/>
        <v>#REF!</v>
      </c>
      <c r="S261" s="32" t="e">
        <f t="shared" si="118"/>
        <v>#REF!</v>
      </c>
      <c r="T261" s="32" t="e">
        <f t="shared" si="118"/>
        <v>#REF!</v>
      </c>
      <c r="U261" s="32" t="e">
        <f t="shared" si="118"/>
        <v>#REF!</v>
      </c>
      <c r="V261" s="32" t="e">
        <f t="shared" si="118"/>
        <v>#REF!</v>
      </c>
      <c r="W261" s="32" t="e">
        <f t="shared" si="118"/>
        <v>#REF!</v>
      </c>
      <c r="X261" s="32" t="e">
        <f t="shared" si="118"/>
        <v>#REF!</v>
      </c>
      <c r="Y261" s="32" t="e">
        <f t="shared" si="118"/>
        <v>#REF!</v>
      </c>
      <c r="Z261" s="32" t="e">
        <f t="shared" si="118"/>
        <v>#REF!</v>
      </c>
      <c r="AA261" s="32" t="e">
        <f t="shared" si="118"/>
        <v>#REF!</v>
      </c>
      <c r="AB261" s="32" t="e">
        <f t="shared" si="118"/>
        <v>#REF!</v>
      </c>
      <c r="AC261" s="32" t="e">
        <f t="shared" si="118"/>
        <v>#REF!</v>
      </c>
      <c r="AD261" s="32" t="e">
        <f t="shared" si="118"/>
        <v>#REF!</v>
      </c>
      <c r="AE261" s="32" t="e">
        <f t="shared" si="118"/>
        <v>#REF!</v>
      </c>
      <c r="AF261" s="32" t="e">
        <f t="shared" si="118"/>
        <v>#REF!</v>
      </c>
      <c r="AG261" s="32" t="e">
        <f t="shared" si="118"/>
        <v>#REF!</v>
      </c>
      <c r="AH261" s="32" t="e">
        <f t="shared" si="118"/>
        <v>#REF!</v>
      </c>
      <c r="AI261" s="32" t="e">
        <f t="shared" si="118"/>
        <v>#REF!</v>
      </c>
      <c r="AJ261" s="32" t="e">
        <f t="shared" si="118"/>
        <v>#REF!</v>
      </c>
      <c r="AK261" s="32" t="e">
        <f t="shared" si="118"/>
        <v>#REF!</v>
      </c>
      <c r="AL261" s="32" t="e">
        <f t="shared" si="118"/>
        <v>#REF!</v>
      </c>
      <c r="AM261" s="32" t="e">
        <f t="shared" si="118"/>
        <v>#REF!</v>
      </c>
      <c r="AN261" s="32" t="e">
        <f t="shared" si="118"/>
        <v>#REF!</v>
      </c>
      <c r="AO261" s="32" t="e">
        <f t="shared" si="118"/>
        <v>#REF!</v>
      </c>
      <c r="AP261" s="32" t="e">
        <f t="shared" si="118"/>
        <v>#REF!</v>
      </c>
      <c r="AQ261" s="32" t="e">
        <f t="shared" si="118"/>
        <v>#REF!</v>
      </c>
      <c r="AR261" s="32" t="e">
        <f t="shared" si="118"/>
        <v>#REF!</v>
      </c>
      <c r="AS261" s="32" t="e">
        <f t="shared" si="118"/>
        <v>#REF!</v>
      </c>
      <c r="AT261" s="32" t="e">
        <f t="shared" si="118"/>
        <v>#REF!</v>
      </c>
      <c r="AU261" s="32" t="e">
        <f t="shared" si="118"/>
        <v>#REF!</v>
      </c>
    </row>
    <row r="262" spans="2:47" x14ac:dyDescent="0.3">
      <c r="AK262" s="9"/>
      <c r="AM262" s="9"/>
    </row>
    <row r="263" spans="2:47" x14ac:dyDescent="0.3">
      <c r="AK263" s="9"/>
      <c r="AM263" s="9"/>
    </row>
    <row r="264" spans="2:47" x14ac:dyDescent="0.3">
      <c r="L264" s="66" t="e">
        <f t="shared" ref="L264:AU264" si="119">L3</f>
        <v>#REF!</v>
      </c>
      <c r="M264" s="66" t="e">
        <f t="shared" si="119"/>
        <v>#REF!</v>
      </c>
      <c r="N264" s="66" t="e">
        <f t="shared" si="119"/>
        <v>#REF!</v>
      </c>
      <c r="O264" s="66" t="e">
        <f t="shared" si="119"/>
        <v>#REF!</v>
      </c>
      <c r="P264" s="66" t="e">
        <f t="shared" si="119"/>
        <v>#REF!</v>
      </c>
      <c r="Q264" s="66" t="e">
        <f t="shared" si="119"/>
        <v>#REF!</v>
      </c>
      <c r="R264" s="66" t="e">
        <f t="shared" si="119"/>
        <v>#REF!</v>
      </c>
      <c r="S264" s="66" t="e">
        <f t="shared" si="119"/>
        <v>#REF!</v>
      </c>
      <c r="T264" s="66" t="e">
        <f t="shared" si="119"/>
        <v>#REF!</v>
      </c>
      <c r="U264" s="66" t="e">
        <f t="shared" si="119"/>
        <v>#REF!</v>
      </c>
      <c r="V264" s="66" t="e">
        <f t="shared" si="119"/>
        <v>#REF!</v>
      </c>
      <c r="W264" s="66" t="e">
        <f t="shared" si="119"/>
        <v>#REF!</v>
      </c>
      <c r="X264" s="66" t="e">
        <f t="shared" si="119"/>
        <v>#REF!</v>
      </c>
      <c r="Y264" s="66" t="e">
        <f t="shared" si="119"/>
        <v>#REF!</v>
      </c>
      <c r="Z264" s="66" t="e">
        <f t="shared" si="119"/>
        <v>#REF!</v>
      </c>
      <c r="AA264" s="66" t="e">
        <f t="shared" si="119"/>
        <v>#REF!</v>
      </c>
      <c r="AB264" s="66" t="e">
        <f t="shared" si="119"/>
        <v>#REF!</v>
      </c>
      <c r="AC264" s="66" t="e">
        <f t="shared" si="119"/>
        <v>#REF!</v>
      </c>
      <c r="AD264" s="66" t="e">
        <f t="shared" si="119"/>
        <v>#REF!</v>
      </c>
      <c r="AE264" s="66" t="e">
        <f t="shared" si="119"/>
        <v>#REF!</v>
      </c>
      <c r="AF264" s="66" t="e">
        <f t="shared" si="119"/>
        <v>#REF!</v>
      </c>
      <c r="AG264" s="66" t="e">
        <f t="shared" si="119"/>
        <v>#REF!</v>
      </c>
      <c r="AH264" s="66" t="e">
        <f t="shared" si="119"/>
        <v>#REF!</v>
      </c>
      <c r="AI264" s="66" t="e">
        <f t="shared" si="119"/>
        <v>#REF!</v>
      </c>
      <c r="AJ264" s="66" t="e">
        <f t="shared" si="119"/>
        <v>#REF!</v>
      </c>
      <c r="AK264" s="66" t="e">
        <f t="shared" si="119"/>
        <v>#REF!</v>
      </c>
      <c r="AL264" s="66" t="e">
        <f t="shared" si="119"/>
        <v>#REF!</v>
      </c>
      <c r="AM264" s="66" t="e">
        <f t="shared" si="119"/>
        <v>#REF!</v>
      </c>
      <c r="AN264" s="66" t="e">
        <f t="shared" si="119"/>
        <v>#REF!</v>
      </c>
      <c r="AO264" s="66" t="e">
        <f t="shared" si="119"/>
        <v>#REF!</v>
      </c>
      <c r="AP264" s="66" t="e">
        <f t="shared" si="119"/>
        <v>#REF!</v>
      </c>
      <c r="AQ264" s="66" t="e">
        <f t="shared" si="119"/>
        <v>#REF!</v>
      </c>
      <c r="AR264" s="66" t="e">
        <f t="shared" si="119"/>
        <v>#REF!</v>
      </c>
      <c r="AS264" s="66" t="e">
        <f t="shared" si="119"/>
        <v>#REF!</v>
      </c>
      <c r="AT264" s="66" t="e">
        <f t="shared" si="119"/>
        <v>#REF!</v>
      </c>
      <c r="AU264" s="66" t="e">
        <f t="shared" si="119"/>
        <v>#REF!</v>
      </c>
    </row>
    <row r="265" spans="2:47" x14ac:dyDescent="0.3">
      <c r="B265" s="63" t="s">
        <v>127</v>
      </c>
      <c r="G265" s="67">
        <f>MIN(M265:AG265)</f>
        <v>0</v>
      </c>
      <c r="H265" s="67"/>
      <c r="I265" s="67"/>
      <c r="J265" s="63" t="s">
        <v>127</v>
      </c>
      <c r="L265" s="32">
        <f>IFERROR(L255/L259,0)</f>
        <v>0</v>
      </c>
      <c r="M265" s="67">
        <f>IFERROR(M255/M259,0)</f>
        <v>0</v>
      </c>
      <c r="N265" s="67">
        <f t="shared" ref="N265:AI265" si="120">IFERROR(N255/N259,0)</f>
        <v>0</v>
      </c>
      <c r="O265" s="67">
        <f t="shared" si="120"/>
        <v>0</v>
      </c>
      <c r="P265" s="67">
        <f t="shared" si="120"/>
        <v>0</v>
      </c>
      <c r="Q265" s="67">
        <f t="shared" si="120"/>
        <v>0</v>
      </c>
      <c r="R265" s="67">
        <f t="shared" si="120"/>
        <v>0</v>
      </c>
      <c r="S265" s="67">
        <f t="shared" si="120"/>
        <v>0</v>
      </c>
      <c r="T265" s="67">
        <f t="shared" si="120"/>
        <v>0</v>
      </c>
      <c r="U265" s="67">
        <f t="shared" si="120"/>
        <v>0</v>
      </c>
      <c r="V265" s="67">
        <f t="shared" si="120"/>
        <v>0</v>
      </c>
      <c r="W265" s="67">
        <f t="shared" si="120"/>
        <v>0</v>
      </c>
      <c r="X265" s="67">
        <f t="shared" si="120"/>
        <v>0</v>
      </c>
      <c r="Y265" s="67">
        <f t="shared" si="120"/>
        <v>0</v>
      </c>
      <c r="Z265" s="67">
        <f t="shared" si="120"/>
        <v>0</v>
      </c>
      <c r="AA265" s="67">
        <f t="shared" si="120"/>
        <v>0</v>
      </c>
      <c r="AB265" s="67">
        <f t="shared" si="120"/>
        <v>0</v>
      </c>
      <c r="AC265" s="67">
        <f t="shared" si="120"/>
        <v>0</v>
      </c>
      <c r="AD265" s="67"/>
      <c r="AE265" s="67"/>
      <c r="AF265" s="67"/>
      <c r="AG265" s="67"/>
      <c r="AH265" s="67">
        <f t="shared" si="120"/>
        <v>0</v>
      </c>
      <c r="AI265" s="67">
        <f t="shared" si="120"/>
        <v>0</v>
      </c>
      <c r="AJ265" s="32">
        <f>IFERROR(AJ255/AJ259,0)</f>
        <v>0</v>
      </c>
      <c r="AK265" s="67">
        <f>IFERROR(AK255/AK259,0)</f>
        <v>0</v>
      </c>
      <c r="AL265" s="67">
        <f t="shared" ref="AL265:AU265" si="121">IFERROR(AL255/AL259,0)</f>
        <v>0</v>
      </c>
      <c r="AM265" s="67">
        <f t="shared" si="121"/>
        <v>0</v>
      </c>
      <c r="AN265" s="67">
        <f t="shared" si="121"/>
        <v>0</v>
      </c>
      <c r="AO265" s="67">
        <f t="shared" si="121"/>
        <v>0</v>
      </c>
      <c r="AP265" s="67">
        <f t="shared" si="121"/>
        <v>0</v>
      </c>
      <c r="AQ265" s="67">
        <f t="shared" si="121"/>
        <v>0</v>
      </c>
      <c r="AR265" s="67">
        <f t="shared" si="121"/>
        <v>0</v>
      </c>
      <c r="AS265" s="67">
        <f t="shared" si="121"/>
        <v>0</v>
      </c>
      <c r="AT265" s="67">
        <f t="shared" si="121"/>
        <v>0</v>
      </c>
      <c r="AU265" s="67">
        <f t="shared" si="121"/>
        <v>0</v>
      </c>
    </row>
    <row r="266" spans="2:47" x14ac:dyDescent="0.3">
      <c r="G266" s="67"/>
      <c r="H266" s="67"/>
      <c r="I266" s="67"/>
      <c r="J266" s="63" t="s">
        <v>128</v>
      </c>
      <c r="L266" s="32" t="e">
        <f>L255</f>
        <v>#REF!</v>
      </c>
      <c r="M266" s="32" t="e">
        <f t="shared" ref="M266:AI266" si="122">M255</f>
        <v>#REF!</v>
      </c>
      <c r="N266" s="32" t="e">
        <f t="shared" si="122"/>
        <v>#REF!</v>
      </c>
      <c r="O266" s="32" t="e">
        <f t="shared" si="122"/>
        <v>#REF!</v>
      </c>
      <c r="P266" s="32" t="e">
        <f t="shared" si="122"/>
        <v>#REF!</v>
      </c>
      <c r="Q266" s="32" t="e">
        <f t="shared" si="122"/>
        <v>#REF!</v>
      </c>
      <c r="R266" s="32" t="e">
        <f t="shared" si="122"/>
        <v>#REF!</v>
      </c>
      <c r="S266" s="32" t="e">
        <f t="shared" si="122"/>
        <v>#REF!</v>
      </c>
      <c r="T266" s="32" t="e">
        <f t="shared" si="122"/>
        <v>#REF!</v>
      </c>
      <c r="U266" s="32" t="e">
        <f t="shared" si="122"/>
        <v>#REF!</v>
      </c>
      <c r="V266" s="32" t="e">
        <f t="shared" si="122"/>
        <v>#REF!</v>
      </c>
      <c r="W266" s="32" t="e">
        <f t="shared" si="122"/>
        <v>#REF!</v>
      </c>
      <c r="X266" s="32" t="e">
        <f t="shared" si="122"/>
        <v>#REF!</v>
      </c>
      <c r="Y266" s="32" t="e">
        <f t="shared" si="122"/>
        <v>#REF!</v>
      </c>
      <c r="Z266" s="32" t="e">
        <f t="shared" si="122"/>
        <v>#REF!</v>
      </c>
      <c r="AA266" s="32" t="e">
        <f t="shared" si="122"/>
        <v>#REF!</v>
      </c>
      <c r="AB266" s="32" t="e">
        <f t="shared" si="122"/>
        <v>#REF!</v>
      </c>
      <c r="AC266" s="32" t="e">
        <f t="shared" si="122"/>
        <v>#REF!</v>
      </c>
      <c r="AD266" s="32" t="e">
        <f t="shared" si="122"/>
        <v>#REF!</v>
      </c>
      <c r="AE266" s="32" t="e">
        <f t="shared" si="122"/>
        <v>#REF!</v>
      </c>
      <c r="AF266" s="32" t="e">
        <f t="shared" si="122"/>
        <v>#REF!</v>
      </c>
      <c r="AG266" s="32" t="e">
        <f t="shared" si="122"/>
        <v>#REF!</v>
      </c>
      <c r="AH266" s="32" t="e">
        <f t="shared" si="122"/>
        <v>#REF!</v>
      </c>
      <c r="AI266" s="32" t="e">
        <f t="shared" si="122"/>
        <v>#REF!</v>
      </c>
      <c r="AJ266" s="32" t="e">
        <f>AJ255</f>
        <v>#REF!</v>
      </c>
      <c r="AK266" s="32" t="e">
        <f t="shared" ref="AK266:AU266" si="123">AK255</f>
        <v>#REF!</v>
      </c>
      <c r="AL266" s="32" t="e">
        <f t="shared" si="123"/>
        <v>#REF!</v>
      </c>
      <c r="AM266" s="32" t="e">
        <f t="shared" si="123"/>
        <v>#REF!</v>
      </c>
      <c r="AN266" s="32" t="e">
        <f t="shared" si="123"/>
        <v>#REF!</v>
      </c>
      <c r="AO266" s="32" t="e">
        <f t="shared" si="123"/>
        <v>#REF!</v>
      </c>
      <c r="AP266" s="32" t="e">
        <f t="shared" si="123"/>
        <v>#REF!</v>
      </c>
      <c r="AQ266" s="32" t="e">
        <f t="shared" si="123"/>
        <v>#REF!</v>
      </c>
      <c r="AR266" s="32" t="e">
        <f t="shared" si="123"/>
        <v>#REF!</v>
      </c>
      <c r="AS266" s="32" t="e">
        <f t="shared" si="123"/>
        <v>#REF!</v>
      </c>
      <c r="AT266" s="32" t="e">
        <f t="shared" si="123"/>
        <v>#REF!</v>
      </c>
      <c r="AU266" s="32" t="e">
        <f t="shared" si="123"/>
        <v>#REF!</v>
      </c>
    </row>
    <row r="267" spans="2:47" x14ac:dyDescent="0.3">
      <c r="G267" s="67"/>
      <c r="H267" s="67"/>
      <c r="I267" s="67"/>
      <c r="J267" s="63" t="s">
        <v>129</v>
      </c>
      <c r="L267" s="32" t="e">
        <f>L259</f>
        <v>#REF!</v>
      </c>
      <c r="M267" s="32" t="e">
        <f t="shared" ref="M267:AI267" si="124">M259</f>
        <v>#REF!</v>
      </c>
      <c r="N267" s="32" t="e">
        <f t="shared" si="124"/>
        <v>#REF!</v>
      </c>
      <c r="O267" s="32" t="e">
        <f t="shared" si="124"/>
        <v>#REF!</v>
      </c>
      <c r="P267" s="32" t="e">
        <f t="shared" si="124"/>
        <v>#REF!</v>
      </c>
      <c r="Q267" s="32" t="e">
        <f t="shared" si="124"/>
        <v>#REF!</v>
      </c>
      <c r="R267" s="32" t="e">
        <f t="shared" si="124"/>
        <v>#REF!</v>
      </c>
      <c r="S267" s="32" t="e">
        <f t="shared" si="124"/>
        <v>#REF!</v>
      </c>
      <c r="T267" s="32" t="e">
        <f t="shared" si="124"/>
        <v>#REF!</v>
      </c>
      <c r="U267" s="32" t="e">
        <f t="shared" si="124"/>
        <v>#REF!</v>
      </c>
      <c r="V267" s="32" t="e">
        <f t="shared" si="124"/>
        <v>#REF!</v>
      </c>
      <c r="W267" s="32" t="e">
        <f t="shared" si="124"/>
        <v>#REF!</v>
      </c>
      <c r="X267" s="32" t="e">
        <f t="shared" si="124"/>
        <v>#REF!</v>
      </c>
      <c r="Y267" s="32" t="e">
        <f t="shared" si="124"/>
        <v>#REF!</v>
      </c>
      <c r="Z267" s="32" t="e">
        <f t="shared" si="124"/>
        <v>#REF!</v>
      </c>
      <c r="AA267" s="32" t="e">
        <f t="shared" si="124"/>
        <v>#REF!</v>
      </c>
      <c r="AB267" s="32" t="e">
        <f t="shared" si="124"/>
        <v>#REF!</v>
      </c>
      <c r="AC267" s="32" t="e">
        <f t="shared" si="124"/>
        <v>#REF!</v>
      </c>
      <c r="AD267" s="32" t="e">
        <f t="shared" si="124"/>
        <v>#REF!</v>
      </c>
      <c r="AE267" s="32" t="e">
        <f t="shared" si="124"/>
        <v>#REF!</v>
      </c>
      <c r="AF267" s="32" t="e">
        <f t="shared" si="124"/>
        <v>#REF!</v>
      </c>
      <c r="AG267" s="32" t="e">
        <f t="shared" si="124"/>
        <v>#REF!</v>
      </c>
      <c r="AH267" s="32" t="e">
        <f t="shared" si="124"/>
        <v>#REF!</v>
      </c>
      <c r="AI267" s="32" t="e">
        <f t="shared" si="124"/>
        <v>#REF!</v>
      </c>
      <c r="AJ267" s="32" t="e">
        <f>AJ259</f>
        <v>#REF!</v>
      </c>
      <c r="AK267" s="32" t="e">
        <f t="shared" ref="AK267:AU267" si="125">AK259</f>
        <v>#REF!</v>
      </c>
      <c r="AL267" s="32" t="e">
        <f t="shared" si="125"/>
        <v>#REF!</v>
      </c>
      <c r="AM267" s="32" t="e">
        <f t="shared" si="125"/>
        <v>#REF!</v>
      </c>
      <c r="AN267" s="32" t="e">
        <f t="shared" si="125"/>
        <v>#REF!</v>
      </c>
      <c r="AO267" s="32" t="e">
        <f t="shared" si="125"/>
        <v>#REF!</v>
      </c>
      <c r="AP267" s="32" t="e">
        <f t="shared" si="125"/>
        <v>#REF!</v>
      </c>
      <c r="AQ267" s="32" t="e">
        <f t="shared" si="125"/>
        <v>#REF!</v>
      </c>
      <c r="AR267" s="32" t="e">
        <f t="shared" si="125"/>
        <v>#REF!</v>
      </c>
      <c r="AS267" s="32" t="e">
        <f t="shared" si="125"/>
        <v>#REF!</v>
      </c>
      <c r="AT267" s="32" t="e">
        <f t="shared" si="125"/>
        <v>#REF!</v>
      </c>
      <c r="AU267" s="32" t="e">
        <f t="shared" si="125"/>
        <v>#REF!</v>
      </c>
    </row>
    <row r="268" spans="2:47" outlineLevel="1" x14ac:dyDescent="0.3"/>
    <row r="269" spans="2:47" outlineLevel="1" x14ac:dyDescent="0.3"/>
    <row r="270" spans="2:47" outlineLevel="1" x14ac:dyDescent="0.3"/>
    <row r="271" spans="2:47" outlineLevel="1" x14ac:dyDescent="0.3"/>
    <row r="272" spans="2:47" outlineLevel="1" x14ac:dyDescent="0.3"/>
    <row r="273" outlineLevel="1" x14ac:dyDescent="0.3"/>
    <row r="274" outlineLevel="1" x14ac:dyDescent="0.3"/>
    <row r="275" outlineLevel="1" x14ac:dyDescent="0.3"/>
    <row r="276" outlineLevel="1" x14ac:dyDescent="0.3"/>
    <row r="277" outlineLevel="1" x14ac:dyDescent="0.3"/>
    <row r="278" outlineLevel="1" x14ac:dyDescent="0.3"/>
    <row r="279" outlineLevel="1" x14ac:dyDescent="0.3"/>
    <row r="280" outlineLevel="1" x14ac:dyDescent="0.3"/>
    <row r="281" outlineLevel="1" x14ac:dyDescent="0.3"/>
    <row r="282" outlineLevel="1" x14ac:dyDescent="0.3"/>
    <row r="283" outlineLevel="1" x14ac:dyDescent="0.3"/>
    <row r="284" outlineLevel="1" x14ac:dyDescent="0.3"/>
    <row r="285" outlineLevel="1" x14ac:dyDescent="0.3"/>
    <row r="286" outlineLevel="1" x14ac:dyDescent="0.3"/>
    <row r="287" outlineLevel="1" x14ac:dyDescent="0.3"/>
    <row r="288" outlineLevel="1" x14ac:dyDescent="0.3"/>
    <row r="289" spans="2:13" outlineLevel="1" x14ac:dyDescent="0.3"/>
    <row r="290" spans="2:13" outlineLevel="1" x14ac:dyDescent="0.3"/>
    <row r="293" spans="2:13" x14ac:dyDescent="0.3">
      <c r="B293" s="10" t="s">
        <v>130</v>
      </c>
      <c r="C293" s="10"/>
      <c r="D293" s="10"/>
      <c r="G293" s="68" t="s">
        <v>131</v>
      </c>
      <c r="L293" s="68" t="s">
        <v>132</v>
      </c>
    </row>
    <row r="294" spans="2:13" x14ac:dyDescent="0.3">
      <c r="B294" s="63" t="s">
        <v>133</v>
      </c>
      <c r="G294" s="13" t="e">
        <f>SUM(G295:G298)</f>
        <v>#REF!</v>
      </c>
      <c r="H294" s="13"/>
      <c r="I294" s="13"/>
      <c r="J294" s="13"/>
      <c r="L294" s="13" t="e">
        <f>SUM(L295:L298)</f>
        <v>#REF!</v>
      </c>
    </row>
    <row r="295" spans="2:13" x14ac:dyDescent="0.3">
      <c r="B295" s="19" t="s">
        <v>134</v>
      </c>
      <c r="C295" s="19"/>
      <c r="G295" s="13" t="e">
        <f>G238</f>
        <v>#REF!</v>
      </c>
      <c r="H295" s="13"/>
      <c r="I295" s="13"/>
      <c r="J295" s="13"/>
      <c r="K295" s="13"/>
      <c r="L295" s="13" t="e">
        <f>G238</f>
        <v>#REF!</v>
      </c>
    </row>
    <row r="296" spans="2:13" x14ac:dyDescent="0.3">
      <c r="B296" s="19" t="s">
        <v>17</v>
      </c>
      <c r="C296" s="19"/>
      <c r="G296" s="13" t="e">
        <f>G241</f>
        <v>#REF!</v>
      </c>
      <c r="H296" s="69" t="e">
        <f>G296/G294</f>
        <v>#REF!</v>
      </c>
      <c r="I296" s="13"/>
      <c r="J296" s="13"/>
      <c r="K296" s="13"/>
      <c r="L296" s="13" t="e">
        <f>G241</f>
        <v>#REF!</v>
      </c>
      <c r="M296" s="9" t="e">
        <f>L297+L296</f>
        <v>#REF!</v>
      </c>
    </row>
    <row r="297" spans="2:13" x14ac:dyDescent="0.3">
      <c r="B297" s="19" t="s">
        <v>4</v>
      </c>
      <c r="C297" s="19"/>
      <c r="G297" s="13" t="e">
        <f>#REF!</f>
        <v>#REF!</v>
      </c>
      <c r="H297" s="13"/>
      <c r="I297" s="13"/>
      <c r="J297" s="13"/>
      <c r="K297" s="13"/>
      <c r="L297" s="13">
        <f>(7000000)*56</f>
        <v>392000000</v>
      </c>
      <c r="M297" s="70" t="e">
        <f>M296/L294</f>
        <v>#REF!</v>
      </c>
    </row>
    <row r="298" spans="2:13" x14ac:dyDescent="0.3">
      <c r="B298" s="19" t="s">
        <v>135</v>
      </c>
      <c r="G298" s="13" t="e">
        <f>G230</f>
        <v>#REF!</v>
      </c>
      <c r="H298" s="13"/>
      <c r="I298" s="13"/>
      <c r="J298" s="13"/>
      <c r="K298" s="13"/>
      <c r="L298" s="13">
        <f>+I18</f>
        <v>0</v>
      </c>
    </row>
    <row r="299" spans="2:13" x14ac:dyDescent="0.3">
      <c r="B299" s="19"/>
      <c r="G299" s="13"/>
      <c r="H299" s="13"/>
      <c r="I299" s="13"/>
      <c r="J299" s="13"/>
      <c r="K299" s="13"/>
      <c r="L299" s="13"/>
    </row>
    <row r="300" spans="2:13" x14ac:dyDescent="0.3">
      <c r="B300" s="19"/>
      <c r="G300" s="13"/>
      <c r="H300" s="13"/>
      <c r="I300" s="13"/>
      <c r="J300" s="13"/>
      <c r="K300" s="13"/>
      <c r="L300" s="13"/>
    </row>
    <row r="301" spans="2:13" x14ac:dyDescent="0.3">
      <c r="B301" s="63" t="s">
        <v>136</v>
      </c>
      <c r="G301" s="13" t="e">
        <f>SUM(G302:G304)</f>
        <v>#REF!</v>
      </c>
      <c r="H301" s="13"/>
      <c r="I301" s="13"/>
      <c r="J301" s="13"/>
      <c r="K301" s="13"/>
      <c r="L301" s="13" t="e">
        <f>SUM(L302:L304)</f>
        <v>#REF!</v>
      </c>
    </row>
    <row r="302" spans="2:13" x14ac:dyDescent="0.3">
      <c r="B302" s="19" t="s">
        <v>11</v>
      </c>
      <c r="C302" s="19"/>
      <c r="D302" s="19"/>
      <c r="E302" s="19"/>
      <c r="F302" s="19"/>
      <c r="G302" s="13" t="e">
        <f>-G133+G134</f>
        <v>#REF!</v>
      </c>
      <c r="H302" s="13"/>
      <c r="I302" s="13"/>
      <c r="J302" s="13"/>
      <c r="K302" s="13"/>
      <c r="L302" s="13" t="e">
        <f>-G133+G134</f>
        <v>#REF!</v>
      </c>
    </row>
    <row r="303" spans="2:13" x14ac:dyDescent="0.3">
      <c r="B303" s="19" t="s">
        <v>96</v>
      </c>
      <c r="C303" s="19"/>
      <c r="G303" s="13" t="e">
        <f>-G186</f>
        <v>#REF!</v>
      </c>
      <c r="H303" s="13"/>
      <c r="I303" s="13"/>
      <c r="J303" s="13"/>
      <c r="K303" s="13"/>
      <c r="L303" s="13" t="e">
        <f>-G186</f>
        <v>#REF!</v>
      </c>
    </row>
    <row r="304" spans="2:13" x14ac:dyDescent="0.3">
      <c r="B304" s="19" t="s">
        <v>12</v>
      </c>
      <c r="C304" s="19"/>
      <c r="G304" s="13" t="e">
        <f>-G153+G168+G173+G175+G177+G164</f>
        <v>#REF!</v>
      </c>
      <c r="H304" s="13"/>
      <c r="I304" s="13"/>
      <c r="J304" s="13"/>
      <c r="K304" s="13"/>
      <c r="L304" s="13" t="e">
        <f>-G153+G164</f>
        <v>#REF!</v>
      </c>
      <c r="M304" s="9" t="e">
        <f>L304-G304</f>
        <v>#REF!</v>
      </c>
    </row>
    <row r="305" spans="7:12" x14ac:dyDescent="0.3">
      <c r="G305" s="13" t="e">
        <f>G294-G301</f>
        <v>#REF!</v>
      </c>
      <c r="H305" s="13"/>
      <c r="I305" s="13"/>
      <c r="J305" s="13"/>
      <c r="K305" s="13"/>
      <c r="L305" s="13" t="e">
        <f t="shared" ref="L305" si="126">L294-L301</f>
        <v>#REF!</v>
      </c>
    </row>
  </sheetData>
  <mergeCells count="9">
    <mergeCell ref="B190:C190"/>
    <mergeCell ref="B206:C206"/>
    <mergeCell ref="B227:C227"/>
    <mergeCell ref="B4:C4"/>
    <mergeCell ref="B5:C5"/>
    <mergeCell ref="B6:C6"/>
    <mergeCell ref="B7:C7"/>
    <mergeCell ref="B8:C8"/>
    <mergeCell ref="B10:E10"/>
  </mergeCells>
  <conditionalFormatting sqref="L83 N85 O86 P87 Q88 R89 S90 T91 U92 V93 W94 X95 Y96 Z97 AA98 AB99 AC100 AD101 AE102 AF103 AG104 AH105 AI106 AJ107 AK108 AL109 AM110 AN111 AO112 AP113 AQ114 AR115 AS116 AT117 AU118">
    <cfRule type="expression" dxfId="15" priority="11">
      <formula>L$80=""</formula>
    </cfRule>
    <cfRule type="expression" dxfId="14" priority="14">
      <formula>L$80&lt;&gt;""</formula>
    </cfRule>
  </conditionalFormatting>
  <conditionalFormatting sqref="L4:AU5">
    <cfRule type="expression" dxfId="13" priority="6">
      <formula>L4=1</formula>
    </cfRule>
  </conditionalFormatting>
  <conditionalFormatting sqref="L6:AU8">
    <cfRule type="expression" dxfId="12" priority="5">
      <formula>L6=1</formula>
    </cfRule>
  </conditionalFormatting>
  <conditionalFormatting sqref="L13:AU13">
    <cfRule type="expression" dxfId="11" priority="16">
      <formula>L1=12</formula>
    </cfRule>
  </conditionalFormatting>
  <conditionalFormatting sqref="L82:AU82">
    <cfRule type="cellIs" dxfId="10" priority="12" operator="equal">
      <formula>0</formula>
    </cfRule>
    <cfRule type="cellIs" dxfId="9" priority="13" operator="lessThanOrEqual">
      <formula>$C$22</formula>
    </cfRule>
    <cfRule type="cellIs" dxfId="8" priority="15" operator="greaterThan">
      <formula>$C$22</formula>
    </cfRule>
  </conditionalFormatting>
  <conditionalFormatting sqref="L121:AU121">
    <cfRule type="cellIs" dxfId="7" priority="7" operator="equal">
      <formula>"No"</formula>
    </cfRule>
    <cfRule type="cellIs" dxfId="6" priority="8" operator="equal">
      <formula>"Sí"</formula>
    </cfRule>
  </conditionalFormatting>
  <conditionalFormatting sqref="L124:AU124">
    <cfRule type="cellIs" dxfId="5" priority="1" operator="equal">
      <formula>0</formula>
    </cfRule>
    <cfRule type="cellIs" dxfId="4" priority="2" operator="equal">
      <formula>1</formula>
    </cfRule>
    <cfRule type="cellIs" dxfId="3" priority="3" operator="equal">
      <formula>"No"</formula>
    </cfRule>
    <cfRule type="cellIs" dxfId="2" priority="4" operator="equal">
      <formula>"Sí"</formula>
    </cfRule>
  </conditionalFormatting>
  <conditionalFormatting sqref="M84">
    <cfRule type="expression" dxfId="1" priority="9">
      <formula>M$80=""</formula>
    </cfRule>
    <cfRule type="expression" dxfId="0" priority="10">
      <formula>M$80&lt;&gt;""</formula>
    </cfRule>
  </conditionalFormatting>
  <hyperlinks>
    <hyperlink ref="B250" r:id="rId1" xr:uid="{A683983B-B01E-40F4-AB90-A9DDF710F6F1}"/>
    <hyperlink ref="B251" r:id="rId2" xr:uid="{C233BB04-4BE8-40E7-9032-9B2CDFB89590}"/>
  </hyperlinks>
  <pageMargins left="0.7" right="0.7" top="0.75" bottom="0.75" header="0.3" footer="0.3"/>
  <pageSetup orientation="portrait" r:id="rId3"/>
  <drawing r:id="rId4"/>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20D320FB977C4BAE84AFB6000832BC" ma:contentTypeVersion="17" ma:contentTypeDescription="Crear nuevo documento." ma:contentTypeScope="" ma:versionID="9a1b3600635efb3c71a96990c91da094">
  <xsd:schema xmlns:xsd="http://www.w3.org/2001/XMLSchema" xmlns:xs="http://www.w3.org/2001/XMLSchema" xmlns:p="http://schemas.microsoft.com/office/2006/metadata/properties" xmlns:ns2="74bbf113-a74d-4e52-b99d-1d65005e968f" xmlns:ns3="3e7cb2f5-682d-4958-b432-23846c2bf5db" targetNamespace="http://schemas.microsoft.com/office/2006/metadata/properties" ma:root="true" ma:fieldsID="84b2d394439e0368f7f4ae15054fcbd6" ns2:_="" ns3:_="">
    <xsd:import namespace="74bbf113-a74d-4e52-b99d-1d65005e968f"/>
    <xsd:import namespace="3e7cb2f5-682d-4958-b432-23846c2bf5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bbf113-a74d-4e52-b99d-1d65005e96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695be49e-51f0-41c0-967a-f915b2892601"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7cb2f5-682d-4958-b432-23846c2bf5d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bfee206b-59bb-47de-88ea-dd0575b50560}" ma:internalName="TaxCatchAll" ma:showField="CatchAllData" ma:web="3e7cb2f5-682d-4958-b432-23846c2bf5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E6FC7B-3BD8-4A96-8FEF-4736A4C21B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bbf113-a74d-4e52-b99d-1d65005e968f"/>
    <ds:schemaRef ds:uri="3e7cb2f5-682d-4958-b432-23846c2bf5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DF11D7-CD91-497F-873F-CFA2CC3DFEE0}">
  <ds:schemaRefs>
    <ds:schemaRef ds:uri="http://schemas.microsoft.com/sharepoint/v3/contenttype/forms"/>
  </ds:schemaRefs>
</ds:datastoreItem>
</file>

<file path=docMetadata/LabelInfo.xml><?xml version="1.0" encoding="utf-8"?>
<clbl:labelList xmlns:clbl="http://schemas.microsoft.com/office/2020/mipLabelMetadata">
  <clbl:label id="{239d5f0a-3c77-4ff3-8641-28759e72950f}" enabled="0" method="" siteId="{239d5f0a-3c77-4ff3-8641-28759e72950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Gráficos</vt:lpstr>
      </vt:variant>
      <vt:variant>
        <vt:i4>1</vt:i4>
      </vt:variant>
    </vt:vector>
  </HeadingPairs>
  <TitlesOfParts>
    <vt:vector size="8" baseType="lpstr">
      <vt:lpstr>INSTRUCCIONES</vt:lpstr>
      <vt:lpstr>PORTADA</vt:lpstr>
      <vt:lpstr>SUBSIDIOS</vt:lpstr>
      <vt:lpstr>MODELO</vt:lpstr>
      <vt:lpstr>Proyecciones Mensuales</vt:lpstr>
      <vt:lpstr>RESUMEN</vt:lpstr>
      <vt:lpstr>Modelo 2 - Porcentajes</vt:lpstr>
      <vt:lpstr>GRÁFICO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Lopez Gutier</dc:creator>
  <cp:keywords/>
  <dc:description/>
  <cp:lastModifiedBy>Juan Camilo Henao Martinez</cp:lastModifiedBy>
  <cp:revision/>
  <cp:lastPrinted>2023-10-13T18:32:40Z</cp:lastPrinted>
  <dcterms:created xsi:type="dcterms:W3CDTF">1999-01-05T15:18:55Z</dcterms:created>
  <dcterms:modified xsi:type="dcterms:W3CDTF">2025-03-13T00:07:39Z</dcterms:modified>
  <cp:category/>
  <cp:contentStatus/>
</cp:coreProperties>
</file>